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AE\Desktop\BACKUP COMPUTADOR TAUAN\LICITAÇÕES\2026\CONCORRENCIA ELETRONICA\01-2026_OBRAS 21 PONTOS\EDITAL E ANEXOS\"/>
    </mc:Choice>
  </mc:AlternateContent>
  <xr:revisionPtr revIDLastSave="0" documentId="8_{5B2CE272-DBD5-43B7-B49E-65D85358BBEF}" xr6:coauthVersionLast="47" xr6:coauthVersionMax="47" xr10:uidLastSave="{00000000-0000-0000-0000-000000000000}"/>
  <bookViews>
    <workbookView xWindow="-120" yWindow="-120" windowWidth="29040" windowHeight="15720" xr2:uid="{02AF021A-C4C1-4A99-9A25-A5A8E3D6EA67}"/>
  </bookViews>
  <sheets>
    <sheet name="PLANILHA ORÇAMENTÁRIA" sheetId="2" r:id="rId1"/>
    <sheet name="CRONOGRAMA FF" sheetId="3" r:id="rId2"/>
    <sheet name="BDI" sheetId="4" r:id="rId3"/>
  </sheets>
  <externalReferences>
    <externalReference r:id="rId4"/>
    <externalReference r:id="rId5"/>
    <externalReference r:id="rId6"/>
  </externalReferences>
  <definedNames>
    <definedName name="_xlnm.Print_Area" localSheetId="1">'CRONOGRAMA FF'!$A$1:$P$222</definedName>
    <definedName name="_xlnm.Print_Area" localSheetId="0">'PLANILHA ORÇAMENTÁRIA'!$A$1:$G$1042</definedName>
    <definedName name="AreaTeste" localSheetId="0">#REF!</definedName>
    <definedName name="AreaTeste">#REF!</definedName>
    <definedName name="AreaTeste2" localSheetId="0">#REF!</definedName>
    <definedName name="AreaTeste2">#REF!</definedName>
    <definedName name="bloco" localSheetId="0">#REF!</definedName>
    <definedName name="bloco">#REF!</definedName>
    <definedName name="CélulaInicioPlanilha" localSheetId="0">#REF!</definedName>
    <definedName name="CélulaInicioPlanilha">#REF!</definedName>
    <definedName name="CélulaResumo" localSheetId="0">#REF!</definedName>
    <definedName name="CélulaResumo">#REF!</definedName>
    <definedName name="COMPOS">[1]Sinapi!$A$3:$D$4139</definedName>
    <definedName name="FONTES" localSheetId="0">[2]Orçamento!$V$2:$V$11</definedName>
    <definedName name="FONTES">[3]Orçamento!$V$2:$V$11</definedName>
    <definedName name="ITENS" localSheetId="0">[2]Orçamento!$S$2:$S$5</definedName>
    <definedName name="ITENS">[3]Orçamento!$S$2:$S$5</definedName>
    <definedName name="NCOMPOSICOES">15</definedName>
    <definedName name="NCOTACOES">15</definedName>
    <definedName name="Print_Area" localSheetId="1">'CRONOGRAMA FF'!$A$1:$O$225</definedName>
    <definedName name="Print_Titles" localSheetId="1">'CRONOGRAMA FF'!$A:$D,'CRONOGRAMA FF'!$1:$10</definedName>
    <definedName name="Sub_Total_B" localSheetId="0">#REF!</definedName>
    <definedName name="Sub_Total_B">#REF!</definedName>
    <definedName name="Sub_Total_C" localSheetId="0">#REF!</definedName>
    <definedName name="Sub_Total_C">#REF!</definedName>
    <definedName name="Sub_Total_D" localSheetId="0">#REF!</definedName>
    <definedName name="Sub_Total_D">#REF!</definedName>
    <definedName name="Sub_Total_E" localSheetId="0">#REF!</definedName>
    <definedName name="Sub_Total_E">#REF!</definedName>
    <definedName name="Sub_Total_F" localSheetId="0">#REF!</definedName>
    <definedName name="Sub_Total_F">#REF!</definedName>
    <definedName name="Sub_Total_G" localSheetId="0">#REF!</definedName>
    <definedName name="Sub_Total_G">#REF!</definedName>
    <definedName name="_xlnm.Print_Titles" localSheetId="1">'CRONOGRAMA FF'!$10:$10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4" l="1"/>
  <c r="G982" i="2"/>
  <c r="G923" i="2"/>
  <c r="G789" i="2"/>
  <c r="G700" i="2"/>
  <c r="G653" i="2"/>
  <c r="G621" i="2"/>
  <c r="G464" i="2"/>
  <c r="G382" i="2"/>
  <c r="G319" i="2"/>
  <c r="G239" i="2"/>
  <c r="G133" i="2"/>
  <c r="G84" i="2"/>
  <c r="G12" i="2"/>
  <c r="F12" i="2"/>
  <c r="C12" i="3" l="1"/>
  <c r="A7" i="3" l="1"/>
  <c r="A8" i="3"/>
  <c r="F831" i="2" l="1"/>
  <c r="F496" i="2"/>
  <c r="G496" i="2" s="1"/>
  <c r="F478" i="2"/>
  <c r="F451" i="2"/>
  <c r="F434" i="2"/>
  <c r="F419" i="2"/>
  <c r="F410" i="2"/>
  <c r="F392" i="2"/>
  <c r="G392" i="2" s="1"/>
  <c r="F379" i="2"/>
  <c r="F371" i="2"/>
  <c r="F363" i="2"/>
  <c r="F355" i="2"/>
  <c r="F347" i="2"/>
  <c r="F339" i="2"/>
  <c r="F331" i="2"/>
  <c r="F323" i="2"/>
  <c r="F315" i="2"/>
  <c r="F307" i="2"/>
  <c r="F299" i="2"/>
  <c r="F291" i="2"/>
  <c r="F283" i="2"/>
  <c r="F275" i="2"/>
  <c r="F267" i="2"/>
  <c r="F259" i="2"/>
  <c r="G259" i="2" s="1"/>
  <c r="F251" i="2"/>
  <c r="F242" i="2"/>
  <c r="F234" i="2"/>
  <c r="F226" i="2"/>
  <c r="F218" i="2"/>
  <c r="F210" i="2"/>
  <c r="F202" i="2"/>
  <c r="F194" i="2"/>
  <c r="G194" i="2" s="1"/>
  <c r="F179" i="2"/>
  <c r="F164" i="2"/>
  <c r="F142" i="2"/>
  <c r="F132" i="2"/>
  <c r="G132" i="2" s="1"/>
  <c r="F124" i="2"/>
  <c r="F116" i="2"/>
  <c r="F108" i="2"/>
  <c r="F100" i="2"/>
  <c r="F92" i="2"/>
  <c r="F73" i="2"/>
  <c r="F61" i="2"/>
  <c r="G61" i="2" s="1"/>
  <c r="F45" i="2"/>
  <c r="F32" i="2"/>
  <c r="G32" i="2" s="1"/>
  <c r="F15" i="2"/>
  <c r="F1031" i="2"/>
  <c r="F1030" i="2"/>
  <c r="G1030" i="2" s="1"/>
  <c r="F1029" i="2"/>
  <c r="F1028" i="2"/>
  <c r="F1027" i="2"/>
  <c r="G1027" i="2" s="1"/>
  <c r="F1026" i="2"/>
  <c r="G1026" i="2" s="1"/>
  <c r="F1025" i="2"/>
  <c r="F1024" i="2"/>
  <c r="G1024" i="2" s="1"/>
  <c r="F1023" i="2"/>
  <c r="G1023" i="2" s="1"/>
  <c r="F1022" i="2"/>
  <c r="G1022" i="2" s="1"/>
  <c r="F1021" i="2"/>
  <c r="F1020" i="2"/>
  <c r="F1019" i="2"/>
  <c r="G1019" i="2" s="1"/>
  <c r="F1018" i="2"/>
  <c r="F1017" i="2"/>
  <c r="G1017" i="2" s="1"/>
  <c r="F1016" i="2"/>
  <c r="G1016" i="2" s="1"/>
  <c r="F1015" i="2"/>
  <c r="G1015" i="2" s="1"/>
  <c r="F1014" i="2"/>
  <c r="G1014" i="2" s="1"/>
  <c r="F1013" i="2"/>
  <c r="F1012" i="2"/>
  <c r="F1011" i="2"/>
  <c r="G1011" i="2" s="1"/>
  <c r="F1010" i="2"/>
  <c r="F1009" i="2"/>
  <c r="G1009" i="2" s="1"/>
  <c r="F1008" i="2"/>
  <c r="G1008" i="2" s="1"/>
  <c r="F1007" i="2"/>
  <c r="G1007" i="2" s="1"/>
  <c r="F1006" i="2"/>
  <c r="G1006" i="2" s="1"/>
  <c r="F1005" i="2"/>
  <c r="F1004" i="2"/>
  <c r="F1003" i="2"/>
  <c r="G1003" i="2" s="1"/>
  <c r="F1002" i="2"/>
  <c r="G1002" i="2" s="1"/>
  <c r="F1001" i="2"/>
  <c r="G1001" i="2" s="1"/>
  <c r="F1000" i="2"/>
  <c r="G1000" i="2" s="1"/>
  <c r="F999" i="2"/>
  <c r="G999" i="2" s="1"/>
  <c r="F998" i="2"/>
  <c r="G998" i="2" s="1"/>
  <c r="F997" i="2"/>
  <c r="F996" i="2"/>
  <c r="F995" i="2"/>
  <c r="G995" i="2" s="1"/>
  <c r="F994" i="2"/>
  <c r="G994" i="2" s="1"/>
  <c r="F993" i="2"/>
  <c r="G993" i="2" s="1"/>
  <c r="F992" i="2"/>
  <c r="F991" i="2"/>
  <c r="G991" i="2" s="1"/>
  <c r="F990" i="2"/>
  <c r="G990" i="2" s="1"/>
  <c r="F989" i="2"/>
  <c r="G989" i="2" s="1"/>
  <c r="F988" i="2"/>
  <c r="G988" i="2" s="1"/>
  <c r="F987" i="2"/>
  <c r="G987" i="2" s="1"/>
  <c r="F986" i="2"/>
  <c r="G986" i="2" s="1"/>
  <c r="F985" i="2"/>
  <c r="G985" i="2" s="1"/>
  <c r="F984" i="2"/>
  <c r="G984" i="2" s="1"/>
  <c r="F983" i="2"/>
  <c r="F981" i="2"/>
  <c r="G981" i="2" s="1"/>
  <c r="F980" i="2"/>
  <c r="G980" i="2" s="1"/>
  <c r="F979" i="2"/>
  <c r="F978" i="2"/>
  <c r="G978" i="2" s="1"/>
  <c r="F977" i="2"/>
  <c r="G977" i="2" s="1"/>
  <c r="F976" i="2"/>
  <c r="G976" i="2" s="1"/>
  <c r="F975" i="2"/>
  <c r="G975" i="2" s="1"/>
  <c r="F974" i="2"/>
  <c r="F973" i="2"/>
  <c r="G973" i="2" s="1"/>
  <c r="F972" i="2"/>
  <c r="G972" i="2" s="1"/>
  <c r="F969" i="2"/>
  <c r="G969" i="2" s="1"/>
  <c r="F968" i="2"/>
  <c r="G968" i="2" s="1"/>
  <c r="F967" i="2"/>
  <c r="G967" i="2" s="1"/>
  <c r="F966" i="2"/>
  <c r="F965" i="2"/>
  <c r="F964" i="2"/>
  <c r="G964" i="2" s="1"/>
  <c r="F963" i="2"/>
  <c r="G963" i="2" s="1"/>
  <c r="F962" i="2"/>
  <c r="G962" i="2" s="1"/>
  <c r="F961" i="2"/>
  <c r="F960" i="2"/>
  <c r="G960" i="2" s="1"/>
  <c r="F959" i="2"/>
  <c r="G959" i="2" s="1"/>
  <c r="F958" i="2"/>
  <c r="F957" i="2"/>
  <c r="F956" i="2"/>
  <c r="G956" i="2" s="1"/>
  <c r="F955" i="2"/>
  <c r="G955" i="2" s="1"/>
  <c r="F954" i="2"/>
  <c r="F953" i="2"/>
  <c r="G953" i="2" s="1"/>
  <c r="F952" i="2"/>
  <c r="G952" i="2" s="1"/>
  <c r="F951" i="2"/>
  <c r="G951" i="2" s="1"/>
  <c r="F950" i="2"/>
  <c r="F949" i="2"/>
  <c r="F948" i="2"/>
  <c r="G948" i="2" s="1"/>
  <c r="F947" i="2"/>
  <c r="G947" i="2" s="1"/>
  <c r="F946" i="2"/>
  <c r="G946" i="2" s="1"/>
  <c r="F945" i="2"/>
  <c r="F944" i="2"/>
  <c r="F943" i="2"/>
  <c r="G943" i="2" s="1"/>
  <c r="F942" i="2"/>
  <c r="F941" i="2"/>
  <c r="F940" i="2"/>
  <c r="G940" i="2" s="1"/>
  <c r="F939" i="2"/>
  <c r="G939" i="2" s="1"/>
  <c r="F938" i="2"/>
  <c r="G938" i="2" s="1"/>
  <c r="F937" i="2"/>
  <c r="G937" i="2" s="1"/>
  <c r="F936" i="2"/>
  <c r="G936" i="2" s="1"/>
  <c r="F935" i="2"/>
  <c r="F934" i="2"/>
  <c r="F933" i="2"/>
  <c r="F932" i="2"/>
  <c r="G932" i="2" s="1"/>
  <c r="F931" i="2"/>
  <c r="G931" i="2" s="1"/>
  <c r="F930" i="2"/>
  <c r="G930" i="2" s="1"/>
  <c r="F928" i="2"/>
  <c r="G928" i="2" s="1"/>
  <c r="F927" i="2"/>
  <c r="G927" i="2" s="1"/>
  <c r="F926" i="2"/>
  <c r="G926" i="2" s="1"/>
  <c r="F925" i="2"/>
  <c r="F924" i="2"/>
  <c r="F922" i="2"/>
  <c r="G922" i="2" s="1"/>
  <c r="F921" i="2"/>
  <c r="F919" i="2"/>
  <c r="F916" i="2"/>
  <c r="G916" i="2" s="1"/>
  <c r="F913" i="2"/>
  <c r="F909" i="2"/>
  <c r="F906" i="2"/>
  <c r="F902" i="2"/>
  <c r="G902" i="2" s="1"/>
  <c r="F900" i="2"/>
  <c r="G900" i="2" s="1"/>
  <c r="F899" i="2"/>
  <c r="G899" i="2" s="1"/>
  <c r="F898" i="2"/>
  <c r="G898" i="2" s="1"/>
  <c r="F897" i="2"/>
  <c r="G897" i="2" s="1"/>
  <c r="F895" i="2"/>
  <c r="F894" i="2"/>
  <c r="F893" i="2"/>
  <c r="F892" i="2"/>
  <c r="G892" i="2" s="1"/>
  <c r="F891" i="2"/>
  <c r="G891" i="2" s="1"/>
  <c r="F890" i="2"/>
  <c r="G890" i="2" s="1"/>
  <c r="F889" i="2"/>
  <c r="G889" i="2" s="1"/>
  <c r="F888" i="2"/>
  <c r="G888" i="2" s="1"/>
  <c r="F887" i="2"/>
  <c r="G887" i="2" s="1"/>
  <c r="F886" i="2"/>
  <c r="F885" i="2"/>
  <c r="F884" i="2"/>
  <c r="G884" i="2" s="1"/>
  <c r="F880" i="2"/>
  <c r="G880" i="2" s="1"/>
  <c r="F879" i="2"/>
  <c r="F878" i="2"/>
  <c r="G878" i="2" s="1"/>
  <c r="F877" i="2"/>
  <c r="F876" i="2"/>
  <c r="G876" i="2" s="1"/>
  <c r="F875" i="2"/>
  <c r="F874" i="2"/>
  <c r="F873" i="2"/>
  <c r="G873" i="2" s="1"/>
  <c r="F872" i="2"/>
  <c r="G872" i="2" s="1"/>
  <c r="F871" i="2"/>
  <c r="G871" i="2" s="1"/>
  <c r="F870" i="2"/>
  <c r="F869" i="2"/>
  <c r="F868" i="2"/>
  <c r="F867" i="2"/>
  <c r="F866" i="2"/>
  <c r="F863" i="2"/>
  <c r="G863" i="2" s="1"/>
  <c r="F862" i="2"/>
  <c r="G862" i="2" s="1"/>
  <c r="F860" i="2"/>
  <c r="F859" i="2"/>
  <c r="G859" i="2" s="1"/>
  <c r="F853" i="2"/>
  <c r="F852" i="2"/>
  <c r="G852" i="2" s="1"/>
  <c r="F851" i="2"/>
  <c r="F850" i="2"/>
  <c r="F849" i="2"/>
  <c r="G849" i="2" s="1"/>
  <c r="F848" i="2"/>
  <c r="G848" i="2" s="1"/>
  <c r="F847" i="2"/>
  <c r="F845" i="2"/>
  <c r="F844" i="2"/>
  <c r="G844" i="2" s="1"/>
  <c r="F843" i="2"/>
  <c r="F842" i="2"/>
  <c r="F841" i="2"/>
  <c r="G841" i="2" s="1"/>
  <c r="F839" i="2"/>
  <c r="F838" i="2"/>
  <c r="G838" i="2" s="1"/>
  <c r="F837" i="2"/>
  <c r="G837" i="2" s="1"/>
  <c r="F834" i="2"/>
  <c r="G834" i="2" s="1"/>
  <c r="F833" i="2"/>
  <c r="F830" i="2"/>
  <c r="F829" i="2"/>
  <c r="F828" i="2"/>
  <c r="G828" i="2" s="1"/>
  <c r="F827" i="2"/>
  <c r="G827" i="2" s="1"/>
  <c r="F826" i="2"/>
  <c r="F825" i="2"/>
  <c r="G825" i="2" s="1"/>
  <c r="F824" i="2"/>
  <c r="G824" i="2" s="1"/>
  <c r="F823" i="2"/>
  <c r="F822" i="2"/>
  <c r="F821" i="2"/>
  <c r="F820" i="2"/>
  <c r="F819" i="2"/>
  <c r="G819" i="2" s="1"/>
  <c r="F818" i="2"/>
  <c r="G818" i="2" s="1"/>
  <c r="F817" i="2"/>
  <c r="G817" i="2" s="1"/>
  <c r="F816" i="2"/>
  <c r="G816" i="2" s="1"/>
  <c r="F815" i="2"/>
  <c r="F814" i="2"/>
  <c r="F813" i="2"/>
  <c r="F812" i="2"/>
  <c r="G812" i="2" s="1"/>
  <c r="F811" i="2"/>
  <c r="F810" i="2"/>
  <c r="G810" i="2" s="1"/>
  <c r="F809" i="2"/>
  <c r="G809" i="2" s="1"/>
  <c r="F808" i="2"/>
  <c r="G808" i="2" s="1"/>
  <c r="F807" i="2"/>
  <c r="F806" i="2"/>
  <c r="F805" i="2"/>
  <c r="F804" i="2"/>
  <c r="G804" i="2" s="1"/>
  <c r="F803" i="2"/>
  <c r="G803" i="2" s="1"/>
  <c r="F802" i="2"/>
  <c r="G802" i="2" s="1"/>
  <c r="F801" i="2"/>
  <c r="F800" i="2"/>
  <c r="G800" i="2" s="1"/>
  <c r="F799" i="2"/>
  <c r="F798" i="2"/>
  <c r="F797" i="2"/>
  <c r="F796" i="2"/>
  <c r="G796" i="2" s="1"/>
  <c r="F794" i="2"/>
  <c r="G794" i="2" s="1"/>
  <c r="F793" i="2"/>
  <c r="G793" i="2" s="1"/>
  <c r="F792" i="2"/>
  <c r="G792" i="2" s="1"/>
  <c r="F791" i="2"/>
  <c r="G791" i="2" s="1"/>
  <c r="F790" i="2"/>
  <c r="F788" i="2"/>
  <c r="G788" i="2" s="1"/>
  <c r="F787" i="2"/>
  <c r="F785" i="2"/>
  <c r="G785" i="2" s="1"/>
  <c r="F783" i="2"/>
  <c r="G783" i="2" s="1"/>
  <c r="F782" i="2"/>
  <c r="G782" i="2" s="1"/>
  <c r="F781" i="2"/>
  <c r="G781" i="2" s="1"/>
  <c r="F779" i="2"/>
  <c r="F778" i="2"/>
  <c r="F777" i="2"/>
  <c r="G777" i="2" s="1"/>
  <c r="F776" i="2"/>
  <c r="G776" i="2" s="1"/>
  <c r="F773" i="2"/>
  <c r="G773" i="2" s="1"/>
  <c r="F772" i="2"/>
  <c r="G772" i="2" s="1"/>
  <c r="F771" i="2"/>
  <c r="G771" i="2" s="1"/>
  <c r="F770" i="2"/>
  <c r="G770" i="2" s="1"/>
  <c r="F769" i="2"/>
  <c r="F768" i="2"/>
  <c r="F767" i="2"/>
  <c r="G767" i="2" s="1"/>
  <c r="F766" i="2"/>
  <c r="G766" i="2" s="1"/>
  <c r="F765" i="2"/>
  <c r="G765" i="2" s="1"/>
  <c r="F760" i="2"/>
  <c r="F756" i="2"/>
  <c r="F754" i="2"/>
  <c r="G754" i="2" s="1"/>
  <c r="F753" i="2"/>
  <c r="F750" i="2"/>
  <c r="F748" i="2"/>
  <c r="G748" i="2" s="1"/>
  <c r="F746" i="2"/>
  <c r="G746" i="2" s="1"/>
  <c r="F743" i="2"/>
  <c r="F736" i="2"/>
  <c r="F735" i="2"/>
  <c r="G735" i="2" s="1"/>
  <c r="F734" i="2"/>
  <c r="F732" i="2"/>
  <c r="F731" i="2"/>
  <c r="F730" i="2"/>
  <c r="G730" i="2" s="1"/>
  <c r="F729" i="2"/>
  <c r="G729" i="2" s="1"/>
  <c r="F728" i="2"/>
  <c r="F727" i="2"/>
  <c r="G727" i="2" s="1"/>
  <c r="F726" i="2"/>
  <c r="G726" i="2" s="1"/>
  <c r="F725" i="2"/>
  <c r="F724" i="2"/>
  <c r="F723" i="2"/>
  <c r="F722" i="2"/>
  <c r="G722" i="2" s="1"/>
  <c r="F721" i="2"/>
  <c r="G721" i="2" s="1"/>
  <c r="F720" i="2"/>
  <c r="F719" i="2"/>
  <c r="G719" i="2" s="1"/>
  <c r="F718" i="2"/>
  <c r="G718" i="2" s="1"/>
  <c r="F717" i="2"/>
  <c r="F716" i="2"/>
  <c r="F715" i="2"/>
  <c r="G715" i="2" s="1"/>
  <c r="F714" i="2"/>
  <c r="G714" i="2" s="1"/>
  <c r="F713" i="2"/>
  <c r="G713" i="2" s="1"/>
  <c r="F712" i="2"/>
  <c r="F711" i="2"/>
  <c r="G711" i="2" s="1"/>
  <c r="F710" i="2"/>
  <c r="G710" i="2" s="1"/>
  <c r="F709" i="2"/>
  <c r="F708" i="2"/>
  <c r="F707" i="2"/>
  <c r="G707" i="2" s="1"/>
  <c r="F706" i="2"/>
  <c r="G706" i="2" s="1"/>
  <c r="F705" i="2"/>
  <c r="G705" i="2" s="1"/>
  <c r="F704" i="2"/>
  <c r="F703" i="2"/>
  <c r="G703" i="2" s="1"/>
  <c r="F702" i="2"/>
  <c r="G702" i="2" s="1"/>
  <c r="F701" i="2"/>
  <c r="F699" i="2"/>
  <c r="G699" i="2" s="1"/>
  <c r="F698" i="2"/>
  <c r="G698" i="2" s="1"/>
  <c r="F697" i="2"/>
  <c r="G697" i="2" s="1"/>
  <c r="F696" i="2"/>
  <c r="G696" i="2" s="1"/>
  <c r="F695" i="2"/>
  <c r="G695" i="2" s="1"/>
  <c r="F694" i="2"/>
  <c r="G694" i="2" s="1"/>
  <c r="F693" i="2"/>
  <c r="F692" i="2"/>
  <c r="F691" i="2"/>
  <c r="G691" i="2" s="1"/>
  <c r="F690" i="2"/>
  <c r="G690" i="2" s="1"/>
  <c r="F689" i="2"/>
  <c r="G689" i="2" s="1"/>
  <c r="F688" i="2"/>
  <c r="G688" i="2" s="1"/>
  <c r="F687" i="2"/>
  <c r="F686" i="2"/>
  <c r="G686" i="2" s="1"/>
  <c r="F685" i="2"/>
  <c r="F684" i="2"/>
  <c r="F683" i="2"/>
  <c r="G683" i="2" s="1"/>
  <c r="F682" i="2"/>
  <c r="G682" i="2" s="1"/>
  <c r="F681" i="2"/>
  <c r="G681" i="2" s="1"/>
  <c r="F680" i="2"/>
  <c r="F679" i="2"/>
  <c r="G679" i="2" s="1"/>
  <c r="F678" i="2"/>
  <c r="G678" i="2" s="1"/>
  <c r="F677" i="2"/>
  <c r="F676" i="2"/>
  <c r="F675" i="2"/>
  <c r="G675" i="2" s="1"/>
  <c r="F674" i="2"/>
  <c r="G674" i="2" s="1"/>
  <c r="F673" i="2"/>
  <c r="G673" i="2" s="1"/>
  <c r="F672" i="2"/>
  <c r="G672" i="2" s="1"/>
  <c r="F671" i="2"/>
  <c r="F670" i="2"/>
  <c r="G670" i="2" s="1"/>
  <c r="F669" i="2"/>
  <c r="F668" i="2"/>
  <c r="F667" i="2"/>
  <c r="G667" i="2" s="1"/>
  <c r="F666" i="2"/>
  <c r="G666" i="2" s="1"/>
  <c r="F665" i="2"/>
  <c r="G665" i="2" s="1"/>
  <c r="F664" i="2"/>
  <c r="G664" i="2" s="1"/>
  <c r="F663" i="2"/>
  <c r="G663" i="2" s="1"/>
  <c r="F662" i="2"/>
  <c r="G662" i="2" s="1"/>
  <c r="F661" i="2"/>
  <c r="F660" i="2"/>
  <c r="F659" i="2"/>
  <c r="G659" i="2" s="1"/>
  <c r="F658" i="2"/>
  <c r="G658" i="2" s="1"/>
  <c r="F657" i="2"/>
  <c r="G657" i="2" s="1"/>
  <c r="F656" i="2"/>
  <c r="G656" i="2" s="1"/>
  <c r="F655" i="2"/>
  <c r="G655" i="2" s="1"/>
  <c r="F654" i="2"/>
  <c r="F652" i="2"/>
  <c r="F651" i="2"/>
  <c r="F647" i="2"/>
  <c r="G647" i="2" s="1"/>
  <c r="F646" i="2"/>
  <c r="F643" i="2"/>
  <c r="F642" i="2"/>
  <c r="G642" i="2" s="1"/>
  <c r="F640" i="2"/>
  <c r="F639" i="2"/>
  <c r="F638" i="2"/>
  <c r="F636" i="2"/>
  <c r="F634" i="2"/>
  <c r="G634" i="2" s="1"/>
  <c r="F631" i="2"/>
  <c r="F629" i="2"/>
  <c r="G629" i="2" s="1"/>
  <c r="F626" i="2"/>
  <c r="F625" i="2"/>
  <c r="F623" i="2"/>
  <c r="F622" i="2"/>
  <c r="F620" i="2"/>
  <c r="G620" i="2" s="1"/>
  <c r="F618" i="2"/>
  <c r="G618" i="2" s="1"/>
  <c r="F617" i="2"/>
  <c r="F610" i="2"/>
  <c r="F609" i="2"/>
  <c r="G609" i="2" s="1"/>
  <c r="F608" i="2"/>
  <c r="F603" i="2"/>
  <c r="F600" i="2"/>
  <c r="F599" i="2"/>
  <c r="G599" i="2" s="1"/>
  <c r="F598" i="2"/>
  <c r="G598" i="2" s="1"/>
  <c r="F595" i="2"/>
  <c r="G595" i="2" s="1"/>
  <c r="F594" i="2"/>
  <c r="G594" i="2" s="1"/>
  <c r="F593" i="2"/>
  <c r="G593" i="2" s="1"/>
  <c r="F592" i="2"/>
  <c r="F590" i="2"/>
  <c r="F587" i="2"/>
  <c r="G587" i="2" s="1"/>
  <c r="F584" i="2"/>
  <c r="F580" i="2"/>
  <c r="G580" i="2" s="1"/>
  <c r="F577" i="2"/>
  <c r="G577" i="2" s="1"/>
  <c r="F573" i="2"/>
  <c r="F571" i="2"/>
  <c r="G571" i="2" s="1"/>
  <c r="F570" i="2"/>
  <c r="F569" i="2"/>
  <c r="F568" i="2"/>
  <c r="G568" i="2" s="1"/>
  <c r="F566" i="2"/>
  <c r="G566" i="2" s="1"/>
  <c r="F565" i="2"/>
  <c r="G565" i="2" s="1"/>
  <c r="F564" i="2"/>
  <c r="F563" i="2"/>
  <c r="G563" i="2" s="1"/>
  <c r="F562" i="2"/>
  <c r="G562" i="2" s="1"/>
  <c r="F561" i="2"/>
  <c r="F560" i="2"/>
  <c r="F559" i="2"/>
  <c r="G559" i="2" s="1"/>
  <c r="F558" i="2"/>
  <c r="G558" i="2" s="1"/>
  <c r="F557" i="2"/>
  <c r="F556" i="2"/>
  <c r="G556" i="2" s="1"/>
  <c r="F552" i="2"/>
  <c r="G552" i="2" s="1"/>
  <c r="F551" i="2"/>
  <c r="F550" i="2"/>
  <c r="F549" i="2"/>
  <c r="F548" i="2"/>
  <c r="G548" i="2" s="1"/>
  <c r="F547" i="2"/>
  <c r="G547" i="2" s="1"/>
  <c r="F546" i="2"/>
  <c r="G546" i="2" s="1"/>
  <c r="F545" i="2"/>
  <c r="G545" i="2" s="1"/>
  <c r="F544" i="2"/>
  <c r="G544" i="2" s="1"/>
  <c r="F543" i="2"/>
  <c r="G543" i="2" s="1"/>
  <c r="F542" i="2"/>
  <c r="F540" i="2"/>
  <c r="F539" i="2"/>
  <c r="G539" i="2" s="1"/>
  <c r="F536" i="2"/>
  <c r="F535" i="2"/>
  <c r="G535" i="2" s="1"/>
  <c r="F532" i="2"/>
  <c r="G532" i="2" s="1"/>
  <c r="F529" i="2"/>
  <c r="G529" i="2" s="1"/>
  <c r="F528" i="2"/>
  <c r="F523" i="2"/>
  <c r="F522" i="2"/>
  <c r="G522" i="2" s="1"/>
  <c r="F521" i="2"/>
  <c r="F518" i="2"/>
  <c r="F515" i="2"/>
  <c r="G515" i="2" s="1"/>
  <c r="F514" i="2"/>
  <c r="F513" i="2"/>
  <c r="G513" i="2" s="1"/>
  <c r="F511" i="2"/>
  <c r="F510" i="2"/>
  <c r="F509" i="2"/>
  <c r="F505" i="2"/>
  <c r="G505" i="2" s="1"/>
  <c r="F504" i="2"/>
  <c r="G504" i="2" s="1"/>
  <c r="F503" i="2"/>
  <c r="F502" i="2"/>
  <c r="G502" i="2" s="1"/>
  <c r="F500" i="2"/>
  <c r="G500" i="2" s="1"/>
  <c r="F499" i="2"/>
  <c r="F498" i="2"/>
  <c r="F497" i="2"/>
  <c r="F493" i="2"/>
  <c r="F491" i="2"/>
  <c r="F490" i="2"/>
  <c r="F487" i="2"/>
  <c r="F484" i="2"/>
  <c r="F483" i="2"/>
  <c r="F481" i="2"/>
  <c r="F476" i="2"/>
  <c r="F472" i="2"/>
  <c r="G472" i="2" s="1"/>
  <c r="F470" i="2"/>
  <c r="F468" i="2"/>
  <c r="F467" i="2"/>
  <c r="F466" i="2"/>
  <c r="F465" i="2"/>
  <c r="F463" i="2"/>
  <c r="F462" i="2"/>
  <c r="F461" i="2"/>
  <c r="F457" i="2"/>
  <c r="G457" i="2" s="1"/>
  <c r="F456" i="2"/>
  <c r="F455" i="2"/>
  <c r="F453" i="2"/>
  <c r="F450" i="2"/>
  <c r="F449" i="2"/>
  <c r="F447" i="2"/>
  <c r="F444" i="2"/>
  <c r="F443" i="2"/>
  <c r="F440" i="2"/>
  <c r="F436" i="2"/>
  <c r="F431" i="2"/>
  <c r="F429" i="2"/>
  <c r="F428" i="2"/>
  <c r="F426" i="2"/>
  <c r="F425" i="2"/>
  <c r="F420" i="2"/>
  <c r="F418" i="2"/>
  <c r="F417" i="2"/>
  <c r="G417" i="2" s="1"/>
  <c r="F416" i="2"/>
  <c r="G416" i="2" s="1"/>
  <c r="F414" i="2"/>
  <c r="F413" i="2"/>
  <c r="F412" i="2"/>
  <c r="F411" i="2"/>
  <c r="F405" i="2"/>
  <c r="F404" i="2"/>
  <c r="F402" i="2"/>
  <c r="F401" i="2"/>
  <c r="F399" i="2"/>
  <c r="F396" i="2"/>
  <c r="F393" i="2"/>
  <c r="F387" i="2"/>
  <c r="F386" i="2"/>
  <c r="F384" i="2"/>
  <c r="G384" i="2" s="1"/>
  <c r="F383" i="2"/>
  <c r="F381" i="2"/>
  <c r="F380" i="2"/>
  <c r="F378" i="2"/>
  <c r="F377" i="2"/>
  <c r="F376" i="2"/>
  <c r="G376" i="2" s="1"/>
  <c r="F375" i="2"/>
  <c r="F374" i="2"/>
  <c r="F373" i="2"/>
  <c r="F372" i="2"/>
  <c r="F370" i="2"/>
  <c r="F369" i="2"/>
  <c r="F368" i="2"/>
  <c r="G368" i="2" s="1"/>
  <c r="F367" i="2"/>
  <c r="F366" i="2"/>
  <c r="F365" i="2"/>
  <c r="F364" i="2"/>
  <c r="F362" i="2"/>
  <c r="F361" i="2"/>
  <c r="F360" i="2"/>
  <c r="F359" i="2"/>
  <c r="F358" i="2"/>
  <c r="F357" i="2"/>
  <c r="F356" i="2"/>
  <c r="F354" i="2"/>
  <c r="F353" i="2"/>
  <c r="F352" i="2"/>
  <c r="G352" i="2" s="1"/>
  <c r="F351" i="2"/>
  <c r="F350" i="2"/>
  <c r="F349" i="2"/>
  <c r="F348" i="2"/>
  <c r="F346" i="2"/>
  <c r="F345" i="2"/>
  <c r="F344" i="2"/>
  <c r="G344" i="2" s="1"/>
  <c r="F343" i="2"/>
  <c r="F342" i="2"/>
  <c r="F341" i="2"/>
  <c r="F338" i="2"/>
  <c r="F337" i="2"/>
  <c r="G337" i="2" s="1"/>
  <c r="F336" i="2"/>
  <c r="G336" i="2" s="1"/>
  <c r="F335" i="2"/>
  <c r="F334" i="2"/>
  <c r="F333" i="2"/>
  <c r="F332" i="2"/>
  <c r="F330" i="2"/>
  <c r="F329" i="2"/>
  <c r="F328" i="2"/>
  <c r="F327" i="2"/>
  <c r="F326" i="2"/>
  <c r="F325" i="2"/>
  <c r="F324" i="2"/>
  <c r="F322" i="2"/>
  <c r="F321" i="2"/>
  <c r="F320" i="2"/>
  <c r="F318" i="2"/>
  <c r="F317" i="2"/>
  <c r="G317" i="2" s="1"/>
  <c r="F316" i="2"/>
  <c r="F314" i="2"/>
  <c r="F313" i="2"/>
  <c r="F312" i="2"/>
  <c r="G312" i="2" s="1"/>
  <c r="F311" i="2"/>
  <c r="F310" i="2"/>
  <c r="F309" i="2"/>
  <c r="F308" i="2"/>
  <c r="F306" i="2"/>
  <c r="F305" i="2"/>
  <c r="F304" i="2"/>
  <c r="G304" i="2" s="1"/>
  <c r="F303" i="2"/>
  <c r="F302" i="2"/>
  <c r="F301" i="2"/>
  <c r="F300" i="2"/>
  <c r="F298" i="2"/>
  <c r="F297" i="2"/>
  <c r="F296" i="2"/>
  <c r="G296" i="2" s="1"/>
  <c r="F295" i="2"/>
  <c r="F294" i="2"/>
  <c r="F293" i="2"/>
  <c r="F292" i="2"/>
  <c r="F290" i="2"/>
  <c r="F289" i="2"/>
  <c r="F288" i="2"/>
  <c r="G288" i="2" s="1"/>
  <c r="F287" i="2"/>
  <c r="F286" i="2"/>
  <c r="F285" i="2"/>
  <c r="F284" i="2"/>
  <c r="F282" i="2"/>
  <c r="F281" i="2"/>
  <c r="F280" i="2"/>
  <c r="G280" i="2" s="1"/>
  <c r="F279" i="2"/>
  <c r="F278" i="2"/>
  <c r="F277" i="2"/>
  <c r="F276" i="2"/>
  <c r="F274" i="2"/>
  <c r="G274" i="2" s="1"/>
  <c r="F273" i="2"/>
  <c r="G273" i="2" s="1"/>
  <c r="F272" i="2"/>
  <c r="G272" i="2" s="1"/>
  <c r="F271" i="2"/>
  <c r="F270" i="2"/>
  <c r="F269" i="2"/>
  <c r="F268" i="2"/>
  <c r="F266" i="2"/>
  <c r="G266" i="2" s="1"/>
  <c r="F265" i="2"/>
  <c r="F264" i="2"/>
  <c r="G264" i="2" s="1"/>
  <c r="F263" i="2"/>
  <c r="F262" i="2"/>
  <c r="F261" i="2"/>
  <c r="F260" i="2"/>
  <c r="F258" i="2"/>
  <c r="G258" i="2" s="1"/>
  <c r="F257" i="2"/>
  <c r="F256" i="2"/>
  <c r="G256" i="2" s="1"/>
  <c r="F255" i="2"/>
  <c r="F254" i="2"/>
  <c r="F253" i="2"/>
  <c r="F252" i="2"/>
  <c r="F250" i="2"/>
  <c r="G250" i="2" s="1"/>
  <c r="F249" i="2"/>
  <c r="G249" i="2" s="1"/>
  <c r="F248" i="2"/>
  <c r="G248" i="2" s="1"/>
  <c r="F247" i="2"/>
  <c r="F246" i="2"/>
  <c r="F244" i="2"/>
  <c r="F243" i="2"/>
  <c r="G243" i="2" s="1"/>
  <c r="F241" i="2"/>
  <c r="G241" i="2" s="1"/>
  <c r="F240" i="2"/>
  <c r="F238" i="2"/>
  <c r="F237" i="2"/>
  <c r="F236" i="2"/>
  <c r="F235" i="2"/>
  <c r="G235" i="2" s="1"/>
  <c r="F233" i="2"/>
  <c r="G233" i="2" s="1"/>
  <c r="F232" i="2"/>
  <c r="G232" i="2" s="1"/>
  <c r="F231" i="2"/>
  <c r="G231" i="2" s="1"/>
  <c r="F230" i="2"/>
  <c r="F229" i="2"/>
  <c r="F228" i="2"/>
  <c r="F227" i="2"/>
  <c r="G227" i="2" s="1"/>
  <c r="F225" i="2"/>
  <c r="G225" i="2" s="1"/>
  <c r="F224" i="2"/>
  <c r="G224" i="2" s="1"/>
  <c r="F223" i="2"/>
  <c r="G223" i="2" s="1"/>
  <c r="F222" i="2"/>
  <c r="F221" i="2"/>
  <c r="F220" i="2"/>
  <c r="F219" i="2"/>
  <c r="G219" i="2" s="1"/>
  <c r="F217" i="2"/>
  <c r="F216" i="2"/>
  <c r="G216" i="2" s="1"/>
  <c r="F215" i="2"/>
  <c r="G215" i="2" s="1"/>
  <c r="F214" i="2"/>
  <c r="F213" i="2"/>
  <c r="F212" i="2"/>
  <c r="F211" i="2"/>
  <c r="F209" i="2"/>
  <c r="G209" i="2" s="1"/>
  <c r="F208" i="2"/>
  <c r="G208" i="2" s="1"/>
  <c r="F207" i="2"/>
  <c r="G207" i="2" s="1"/>
  <c r="F206" i="2"/>
  <c r="F205" i="2"/>
  <c r="F204" i="2"/>
  <c r="F203" i="2"/>
  <c r="G203" i="2" s="1"/>
  <c r="F201" i="2"/>
  <c r="G201" i="2" s="1"/>
  <c r="F200" i="2"/>
  <c r="G200" i="2" s="1"/>
  <c r="F199" i="2"/>
  <c r="G199" i="2" s="1"/>
  <c r="F198" i="2"/>
  <c r="F197" i="2"/>
  <c r="F196" i="2"/>
  <c r="F195" i="2"/>
  <c r="G195" i="2" s="1"/>
  <c r="F193" i="2"/>
  <c r="G193" i="2" s="1"/>
  <c r="F192" i="2"/>
  <c r="F189" i="2"/>
  <c r="F188" i="2"/>
  <c r="F184" i="2"/>
  <c r="F181" i="2"/>
  <c r="F177" i="2"/>
  <c r="G177" i="2" s="1"/>
  <c r="F175" i="2"/>
  <c r="F174" i="2"/>
  <c r="G174" i="2" s="1"/>
  <c r="F172" i="2"/>
  <c r="F170" i="2"/>
  <c r="F169" i="2"/>
  <c r="F166" i="2"/>
  <c r="G166" i="2" s="1"/>
  <c r="F163" i="2"/>
  <c r="G163" i="2" s="1"/>
  <c r="F161" i="2"/>
  <c r="G161" i="2" s="1"/>
  <c r="F154" i="2"/>
  <c r="G154" i="2" s="1"/>
  <c r="F150" i="2"/>
  <c r="F147" i="2"/>
  <c r="F146" i="2"/>
  <c r="F144" i="2"/>
  <c r="F140" i="2"/>
  <c r="G140" i="2" s="1"/>
  <c r="F139" i="2"/>
  <c r="G139" i="2" s="1"/>
  <c r="F138" i="2"/>
  <c r="G138" i="2" s="1"/>
  <c r="F136" i="2"/>
  <c r="F135" i="2"/>
  <c r="F134" i="2"/>
  <c r="F131" i="2"/>
  <c r="F130" i="2"/>
  <c r="G130" i="2" s="1"/>
  <c r="F129" i="2"/>
  <c r="F128" i="2"/>
  <c r="F127" i="2"/>
  <c r="F126" i="2"/>
  <c r="F125" i="2"/>
  <c r="F123" i="2"/>
  <c r="G123" i="2" s="1"/>
  <c r="F122" i="2"/>
  <c r="G122" i="2" s="1"/>
  <c r="F121" i="2"/>
  <c r="F120" i="2"/>
  <c r="F119" i="2"/>
  <c r="F118" i="2"/>
  <c r="F117" i="2"/>
  <c r="F115" i="2"/>
  <c r="G115" i="2" s="1"/>
  <c r="F114" i="2"/>
  <c r="G114" i="2" s="1"/>
  <c r="F113" i="2"/>
  <c r="F111" i="2"/>
  <c r="F110" i="2"/>
  <c r="F109" i="2"/>
  <c r="F107" i="2"/>
  <c r="F106" i="2"/>
  <c r="G106" i="2" s="1"/>
  <c r="F105" i="2"/>
  <c r="F104" i="2"/>
  <c r="F103" i="2"/>
  <c r="F102" i="2"/>
  <c r="F101" i="2"/>
  <c r="F99" i="2"/>
  <c r="G99" i="2" s="1"/>
  <c r="F98" i="2"/>
  <c r="G98" i="2" s="1"/>
  <c r="F97" i="2"/>
  <c r="F96" i="2"/>
  <c r="F95" i="2"/>
  <c r="F94" i="2"/>
  <c r="F93" i="2"/>
  <c r="F91" i="2"/>
  <c r="G91" i="2" s="1"/>
  <c r="F90" i="2"/>
  <c r="G90" i="2" s="1"/>
  <c r="F89" i="2"/>
  <c r="F88" i="2"/>
  <c r="F87" i="2"/>
  <c r="F86" i="2"/>
  <c r="F85" i="2"/>
  <c r="F83" i="2"/>
  <c r="G83" i="2" s="1"/>
  <c r="F82" i="2"/>
  <c r="F80" i="2"/>
  <c r="G80" i="2" s="1"/>
  <c r="F78" i="2"/>
  <c r="F76" i="2"/>
  <c r="F75" i="2"/>
  <c r="F74" i="2"/>
  <c r="G74" i="2" s="1"/>
  <c r="F71" i="2"/>
  <c r="G71" i="2" s="1"/>
  <c r="F70" i="2"/>
  <c r="G70" i="2" s="1"/>
  <c r="F69" i="2"/>
  <c r="F68" i="2"/>
  <c r="F66" i="2"/>
  <c r="F63" i="2"/>
  <c r="G63" i="2" s="1"/>
  <c r="F62" i="2"/>
  <c r="F58" i="2"/>
  <c r="G58" i="2" s="1"/>
  <c r="F56" i="2"/>
  <c r="G56" i="2" s="1"/>
  <c r="F55" i="2"/>
  <c r="F52" i="2"/>
  <c r="F51" i="2"/>
  <c r="F49" i="2"/>
  <c r="F47" i="2"/>
  <c r="F41" i="2"/>
  <c r="F40" i="2"/>
  <c r="F39" i="2"/>
  <c r="F38" i="2"/>
  <c r="F33" i="2"/>
  <c r="F30" i="2"/>
  <c r="F28" i="2"/>
  <c r="F26" i="2"/>
  <c r="F22" i="2"/>
  <c r="F20" i="2"/>
  <c r="F18" i="2"/>
  <c r="F17" i="2"/>
  <c r="F14" i="2"/>
  <c r="G1031" i="2"/>
  <c r="G1029" i="2"/>
  <c r="G1028" i="2"/>
  <c r="G1021" i="2"/>
  <c r="G1018" i="2"/>
  <c r="G1012" i="2"/>
  <c r="G1010" i="2"/>
  <c r="G1005" i="2"/>
  <c r="G997" i="2"/>
  <c r="G996" i="2"/>
  <c r="G979" i="2"/>
  <c r="G944" i="2"/>
  <c r="G895" i="2"/>
  <c r="G870" i="2"/>
  <c r="G868" i="2"/>
  <c r="G833" i="2"/>
  <c r="G626" i="2"/>
  <c r="G242" i="2"/>
  <c r="C92" i="3" l="1"/>
  <c r="G440" i="2"/>
  <c r="G560" i="2"/>
  <c r="G49" i="2"/>
  <c r="G169" i="2"/>
  <c r="G569" i="2"/>
  <c r="G18" i="2"/>
  <c r="G146" i="2"/>
  <c r="G202" i="2"/>
  <c r="G498" i="2"/>
  <c r="G778" i="2"/>
  <c r="G842" i="2"/>
  <c r="G850" i="2"/>
  <c r="G866" i="2"/>
  <c r="G874" i="2"/>
  <c r="G906" i="2"/>
  <c r="G75" i="2"/>
  <c r="G603" i="2"/>
  <c r="G108" i="2"/>
  <c r="G212" i="2"/>
  <c r="G220" i="2"/>
  <c r="G228" i="2"/>
  <c r="G236" i="2"/>
  <c r="G244" i="2"/>
  <c r="G540" i="2"/>
  <c r="G652" i="2"/>
  <c r="G660" i="2"/>
  <c r="G668" i="2"/>
  <c r="G676" i="2"/>
  <c r="G684" i="2"/>
  <c r="G708" i="2"/>
  <c r="G724" i="2"/>
  <c r="G732" i="2"/>
  <c r="G253" i="2"/>
  <c r="G381" i="2"/>
  <c r="G549" i="2"/>
  <c r="G885" i="2"/>
  <c r="G933" i="2"/>
  <c r="G941" i="2"/>
  <c r="G949" i="2"/>
  <c r="G957" i="2"/>
  <c r="G965" i="2"/>
  <c r="G38" i="2"/>
  <c r="G86" i="2"/>
  <c r="G94" i="2"/>
  <c r="G118" i="2"/>
  <c r="G510" i="2"/>
  <c r="G750" i="2"/>
  <c r="G798" i="2"/>
  <c r="G806" i="2"/>
  <c r="G814" i="2"/>
  <c r="G822" i="2"/>
  <c r="G830" i="2"/>
  <c r="G17" i="2"/>
  <c r="G41" i="2"/>
  <c r="G89" i="2"/>
  <c r="G97" i="2"/>
  <c r="G105" i="2"/>
  <c r="G210" i="2"/>
  <c r="G116" i="2"/>
  <c r="G252" i="2"/>
  <c r="G260" i="2"/>
  <c r="G268" i="2"/>
  <c r="G284" i="2"/>
  <c r="G292" i="2"/>
  <c r="G69" i="2"/>
  <c r="G93" i="2"/>
  <c r="G101" i="2"/>
  <c r="G109" i="2"/>
  <c r="G125" i="2"/>
  <c r="G181" i="2"/>
  <c r="G573" i="2"/>
  <c r="G797" i="2"/>
  <c r="G805" i="2"/>
  <c r="G813" i="2"/>
  <c r="G821" i="2"/>
  <c r="G829" i="2"/>
  <c r="G845" i="2"/>
  <c r="G853" i="2"/>
  <c r="G877" i="2"/>
  <c r="G104" i="2"/>
  <c r="G120" i="2"/>
  <c r="G128" i="2"/>
  <c r="G218" i="2"/>
  <c r="G51" i="2"/>
  <c r="G147" i="2"/>
  <c r="G20" i="2"/>
  <c r="G52" i="2"/>
  <c r="G76" i="2"/>
  <c r="G124" i="2"/>
  <c r="G45" i="2"/>
  <c r="G189" i="2"/>
  <c r="G197" i="2"/>
  <c r="G205" i="2"/>
  <c r="G213" i="2"/>
  <c r="G221" i="2"/>
  <c r="G150" i="2"/>
  <c r="G198" i="2"/>
  <c r="G206" i="2"/>
  <c r="G214" i="2"/>
  <c r="G230" i="2"/>
  <c r="G238" i="2"/>
  <c r="G246" i="2"/>
  <c r="G254" i="2"/>
  <c r="G262" i="2"/>
  <c r="G278" i="2"/>
  <c r="G286" i="2"/>
  <c r="G39" i="2"/>
  <c r="G87" i="2"/>
  <c r="G95" i="2"/>
  <c r="G103" i="2"/>
  <c r="G111" i="2"/>
  <c r="G127" i="2"/>
  <c r="G135" i="2"/>
  <c r="G247" i="2"/>
  <c r="G255" i="2"/>
  <c r="G263" i="2"/>
  <c r="G295" i="2"/>
  <c r="G359" i="2"/>
  <c r="G271" i="2"/>
  <c r="G279" i="2"/>
  <c r="G287" i="2"/>
  <c r="G303" i="2"/>
  <c r="G327" i="2"/>
  <c r="G343" i="2"/>
  <c r="G351" i="2"/>
  <c r="G367" i="2"/>
  <c r="G375" i="2"/>
  <c r="G455" i="2"/>
  <c r="G463" i="2"/>
  <c r="G511" i="2"/>
  <c r="G623" i="2"/>
  <c r="G639" i="2"/>
  <c r="G799" i="2"/>
  <c r="G807" i="2"/>
  <c r="G815" i="2"/>
  <c r="G823" i="2"/>
  <c r="G257" i="2"/>
  <c r="G265" i="2"/>
  <c r="G289" i="2"/>
  <c r="G297" i="2"/>
  <c r="G305" i="2"/>
  <c r="G313" i="2"/>
  <c r="G321" i="2"/>
  <c r="G329" i="2"/>
  <c r="G353" i="2"/>
  <c r="G361" i="2"/>
  <c r="G449" i="2"/>
  <c r="G561" i="2"/>
  <c r="G769" i="2"/>
  <c r="G282" i="2"/>
  <c r="G290" i="2"/>
  <c r="G298" i="2"/>
  <c r="G314" i="2"/>
  <c r="G322" i="2"/>
  <c r="G346" i="2"/>
  <c r="G362" i="2"/>
  <c r="G370" i="2"/>
  <c r="G378" i="2"/>
  <c r="G386" i="2"/>
  <c r="G402" i="2"/>
  <c r="G410" i="2"/>
  <c r="G426" i="2"/>
  <c r="G434" i="2"/>
  <c r="G466" i="2"/>
  <c r="G490" i="2"/>
  <c r="G570" i="2"/>
  <c r="G267" i="2"/>
  <c r="G275" i="2"/>
  <c r="G283" i="2"/>
  <c r="G299" i="2"/>
  <c r="G307" i="2"/>
  <c r="G315" i="2"/>
  <c r="G323" i="2"/>
  <c r="G331" i="2"/>
  <c r="G339" i="2"/>
  <c r="G347" i="2"/>
  <c r="G355" i="2"/>
  <c r="G363" i="2"/>
  <c r="G371" i="2"/>
  <c r="G379" i="2"/>
  <c r="G419" i="2"/>
  <c r="G451" i="2"/>
  <c r="G467" i="2"/>
  <c r="G483" i="2"/>
  <c r="G499" i="2"/>
  <c r="G779" i="2"/>
  <c r="G843" i="2"/>
  <c r="G851" i="2"/>
  <c r="G867" i="2"/>
  <c r="G875" i="2"/>
  <c r="G308" i="2"/>
  <c r="G316" i="2"/>
  <c r="G332" i="2"/>
  <c r="G348" i="2"/>
  <c r="G356" i="2"/>
  <c r="G364" i="2"/>
  <c r="G396" i="2"/>
  <c r="G412" i="2"/>
  <c r="G436" i="2"/>
  <c r="G444" i="2"/>
  <c r="G468" i="2"/>
  <c r="G484" i="2"/>
  <c r="G14" i="2"/>
  <c r="G269" i="2"/>
  <c r="G277" i="2"/>
  <c r="G285" i="2"/>
  <c r="G293" i="2"/>
  <c r="G301" i="2"/>
  <c r="G309" i="2"/>
  <c r="G325" i="2"/>
  <c r="G333" i="2"/>
  <c r="G349" i="2"/>
  <c r="G357" i="2"/>
  <c r="G373" i="2"/>
  <c r="G405" i="2"/>
  <c r="G413" i="2"/>
  <c r="G429" i="2"/>
  <c r="G461" i="2"/>
  <c r="G493" i="2"/>
  <c r="G669" i="2"/>
  <c r="G677" i="2"/>
  <c r="G685" i="2"/>
  <c r="G693" i="2"/>
  <c r="G709" i="2"/>
  <c r="G717" i="2"/>
  <c r="G725" i="2"/>
  <c r="G909" i="2"/>
  <c r="G925" i="2"/>
  <c r="G294" i="2"/>
  <c r="G302" i="2"/>
  <c r="G310" i="2"/>
  <c r="G318" i="2"/>
  <c r="G326" i="2"/>
  <c r="G334" i="2"/>
  <c r="G342" i="2"/>
  <c r="G350" i="2"/>
  <c r="G358" i="2"/>
  <c r="G366" i="2"/>
  <c r="G374" i="2"/>
  <c r="G414" i="2"/>
  <c r="G478" i="2"/>
  <c r="G550" i="2"/>
  <c r="G894" i="2"/>
  <c r="G934" i="2"/>
  <c r="G942" i="2"/>
  <c r="G950" i="2"/>
  <c r="G958" i="2"/>
  <c r="G191" i="2" l="1"/>
  <c r="C32" i="3" s="1"/>
  <c r="G112" i="2"/>
  <c r="C24" i="3" s="1"/>
  <c r="C72" i="3"/>
  <c r="C68" i="3"/>
  <c r="M68" i="3" s="1"/>
  <c r="G340" i="2"/>
  <c r="C44" i="3" s="1"/>
  <c r="J44" i="3" s="1"/>
  <c r="C20" i="3"/>
  <c r="F20" i="3" s="1"/>
  <c r="C40" i="3"/>
  <c r="I40" i="3" s="1"/>
  <c r="P209" i="3"/>
  <c r="O209" i="3"/>
  <c r="N209" i="3"/>
  <c r="E209" i="3"/>
  <c r="P208" i="3"/>
  <c r="O208" i="3"/>
  <c r="N208" i="3"/>
  <c r="E208" i="3"/>
  <c r="C208" i="3"/>
  <c r="B208" i="3"/>
  <c r="P205" i="3"/>
  <c r="O205" i="3"/>
  <c r="N205" i="3"/>
  <c r="E205" i="3"/>
  <c r="P204" i="3"/>
  <c r="O204" i="3"/>
  <c r="N204" i="3"/>
  <c r="E204" i="3"/>
  <c r="C204" i="3"/>
  <c r="B204" i="3"/>
  <c r="P201" i="3"/>
  <c r="O201" i="3"/>
  <c r="N201" i="3"/>
  <c r="E201" i="3"/>
  <c r="P200" i="3"/>
  <c r="O200" i="3"/>
  <c r="N200" i="3"/>
  <c r="E200" i="3"/>
  <c r="C200" i="3"/>
  <c r="B200" i="3"/>
  <c r="P197" i="3"/>
  <c r="O197" i="3"/>
  <c r="N197" i="3"/>
  <c r="E197" i="3"/>
  <c r="P196" i="3"/>
  <c r="O196" i="3"/>
  <c r="N196" i="3"/>
  <c r="E196" i="3"/>
  <c r="C196" i="3"/>
  <c r="B196" i="3"/>
  <c r="P193" i="3"/>
  <c r="O193" i="3"/>
  <c r="N193" i="3"/>
  <c r="E193" i="3"/>
  <c r="P192" i="3"/>
  <c r="O192" i="3"/>
  <c r="N192" i="3"/>
  <c r="E192" i="3"/>
  <c r="C192" i="3"/>
  <c r="B192" i="3"/>
  <c r="P189" i="3"/>
  <c r="O189" i="3"/>
  <c r="N189" i="3"/>
  <c r="E189" i="3"/>
  <c r="P188" i="3"/>
  <c r="O188" i="3"/>
  <c r="N188" i="3"/>
  <c r="E188" i="3"/>
  <c r="C188" i="3"/>
  <c r="B188" i="3"/>
  <c r="P185" i="3"/>
  <c r="O185" i="3"/>
  <c r="N185" i="3"/>
  <c r="E185" i="3"/>
  <c r="P184" i="3"/>
  <c r="O184" i="3"/>
  <c r="N184" i="3"/>
  <c r="E184" i="3"/>
  <c r="C184" i="3"/>
  <c r="B184" i="3"/>
  <c r="P181" i="3"/>
  <c r="O181" i="3"/>
  <c r="N181" i="3"/>
  <c r="E181" i="3"/>
  <c r="P180" i="3"/>
  <c r="O180" i="3"/>
  <c r="N180" i="3"/>
  <c r="E180" i="3"/>
  <c r="C180" i="3"/>
  <c r="B180" i="3"/>
  <c r="P177" i="3"/>
  <c r="O177" i="3"/>
  <c r="N177" i="3"/>
  <c r="E177" i="3"/>
  <c r="P176" i="3"/>
  <c r="O176" i="3"/>
  <c r="N176" i="3"/>
  <c r="E176" i="3"/>
  <c r="C176" i="3"/>
  <c r="B176" i="3"/>
  <c r="P173" i="3"/>
  <c r="O173" i="3"/>
  <c r="N173" i="3"/>
  <c r="E173" i="3"/>
  <c r="P172" i="3"/>
  <c r="O172" i="3"/>
  <c r="N172" i="3"/>
  <c r="E172" i="3"/>
  <c r="C172" i="3"/>
  <c r="B172" i="3"/>
  <c r="P169" i="3"/>
  <c r="O169" i="3"/>
  <c r="N169" i="3"/>
  <c r="E169" i="3"/>
  <c r="P168" i="3"/>
  <c r="O168" i="3"/>
  <c r="N168" i="3"/>
  <c r="E168" i="3"/>
  <c r="C168" i="3"/>
  <c r="B168" i="3"/>
  <c r="P165" i="3"/>
  <c r="O165" i="3"/>
  <c r="N165" i="3"/>
  <c r="E165" i="3"/>
  <c r="P164" i="3"/>
  <c r="O164" i="3"/>
  <c r="N164" i="3"/>
  <c r="E164" i="3"/>
  <c r="C164" i="3"/>
  <c r="B164" i="3"/>
  <c r="P161" i="3"/>
  <c r="O161" i="3"/>
  <c r="N161" i="3"/>
  <c r="E161" i="3"/>
  <c r="P160" i="3"/>
  <c r="O160" i="3"/>
  <c r="N160" i="3"/>
  <c r="E160" i="3"/>
  <c r="C160" i="3"/>
  <c r="B160" i="3"/>
  <c r="P157" i="3"/>
  <c r="O157" i="3"/>
  <c r="N157" i="3"/>
  <c r="E157" i="3"/>
  <c r="P156" i="3"/>
  <c r="O156" i="3"/>
  <c r="N156" i="3"/>
  <c r="E156" i="3"/>
  <c r="C156" i="3"/>
  <c r="B156" i="3"/>
  <c r="P153" i="3"/>
  <c r="O153" i="3"/>
  <c r="N153" i="3"/>
  <c r="E153" i="3"/>
  <c r="P152" i="3"/>
  <c r="O152" i="3"/>
  <c r="N152" i="3"/>
  <c r="E152" i="3"/>
  <c r="C152" i="3"/>
  <c r="B152" i="3"/>
  <c r="P149" i="3"/>
  <c r="O149" i="3"/>
  <c r="N149" i="3"/>
  <c r="E149" i="3"/>
  <c r="P148" i="3"/>
  <c r="O148" i="3"/>
  <c r="N148" i="3"/>
  <c r="E148" i="3"/>
  <c r="C148" i="3"/>
  <c r="B148" i="3"/>
  <c r="P145" i="3"/>
  <c r="O145" i="3"/>
  <c r="N145" i="3"/>
  <c r="E145" i="3"/>
  <c r="P144" i="3"/>
  <c r="O144" i="3"/>
  <c r="N144" i="3"/>
  <c r="E144" i="3"/>
  <c r="C144" i="3"/>
  <c r="B144" i="3"/>
  <c r="P141" i="3"/>
  <c r="O141" i="3"/>
  <c r="N141" i="3"/>
  <c r="E141" i="3"/>
  <c r="P140" i="3"/>
  <c r="O140" i="3"/>
  <c r="N140" i="3"/>
  <c r="E140" i="3"/>
  <c r="C140" i="3"/>
  <c r="B140" i="3"/>
  <c r="P137" i="3"/>
  <c r="O137" i="3"/>
  <c r="N137" i="3"/>
  <c r="E137" i="3"/>
  <c r="P136" i="3"/>
  <c r="O136" i="3"/>
  <c r="N136" i="3"/>
  <c r="E136" i="3"/>
  <c r="C136" i="3"/>
  <c r="B136" i="3"/>
  <c r="P133" i="3"/>
  <c r="O133" i="3"/>
  <c r="N133" i="3"/>
  <c r="E133" i="3"/>
  <c r="P132" i="3"/>
  <c r="O132" i="3"/>
  <c r="N132" i="3"/>
  <c r="E132" i="3"/>
  <c r="C132" i="3"/>
  <c r="B132" i="3"/>
  <c r="P129" i="3"/>
  <c r="O129" i="3"/>
  <c r="N129" i="3"/>
  <c r="E129" i="3"/>
  <c r="P128" i="3"/>
  <c r="O128" i="3"/>
  <c r="N128" i="3"/>
  <c r="E128" i="3"/>
  <c r="C128" i="3"/>
  <c r="B128" i="3"/>
  <c r="P125" i="3"/>
  <c r="O125" i="3"/>
  <c r="N125" i="3"/>
  <c r="E125" i="3"/>
  <c r="P124" i="3"/>
  <c r="O124" i="3"/>
  <c r="N124" i="3"/>
  <c r="E124" i="3"/>
  <c r="C124" i="3"/>
  <c r="B124" i="3"/>
  <c r="P121" i="3"/>
  <c r="O121" i="3"/>
  <c r="N121" i="3"/>
  <c r="E121" i="3"/>
  <c r="P120" i="3"/>
  <c r="O120" i="3"/>
  <c r="N120" i="3"/>
  <c r="E120" i="3"/>
  <c r="C120" i="3"/>
  <c r="B120" i="3"/>
  <c r="P117" i="3"/>
  <c r="O117" i="3"/>
  <c r="N117" i="3"/>
  <c r="E117" i="3"/>
  <c r="P116" i="3"/>
  <c r="O116" i="3"/>
  <c r="N116" i="3"/>
  <c r="E116" i="3"/>
  <c r="C116" i="3"/>
  <c r="B116" i="3"/>
  <c r="P113" i="3"/>
  <c r="O113" i="3"/>
  <c r="N113" i="3"/>
  <c r="E113" i="3"/>
  <c r="P112" i="3"/>
  <c r="O112" i="3"/>
  <c r="N112" i="3"/>
  <c r="E112" i="3"/>
  <c r="C112" i="3"/>
  <c r="B112" i="3"/>
  <c r="P109" i="3"/>
  <c r="O109" i="3"/>
  <c r="N109" i="3"/>
  <c r="E109" i="3"/>
  <c r="P108" i="3"/>
  <c r="O108" i="3"/>
  <c r="N108" i="3"/>
  <c r="E108" i="3"/>
  <c r="C108" i="3"/>
  <c r="B108" i="3"/>
  <c r="P105" i="3"/>
  <c r="O105" i="3"/>
  <c r="N105" i="3"/>
  <c r="L105" i="3"/>
  <c r="E105" i="3"/>
  <c r="L104" i="3"/>
  <c r="E104" i="3"/>
  <c r="C104" i="3"/>
  <c r="B104" i="3"/>
  <c r="P101" i="3"/>
  <c r="O101" i="3"/>
  <c r="N101" i="3"/>
  <c r="L101" i="3"/>
  <c r="K101" i="3"/>
  <c r="J101" i="3"/>
  <c r="I101" i="3"/>
  <c r="H101" i="3"/>
  <c r="G101" i="3"/>
  <c r="F101" i="3"/>
  <c r="E101" i="3"/>
  <c r="P100" i="3"/>
  <c r="O100" i="3"/>
  <c r="N100" i="3"/>
  <c r="L100" i="3"/>
  <c r="K100" i="3"/>
  <c r="J100" i="3"/>
  <c r="I100" i="3"/>
  <c r="H100" i="3"/>
  <c r="G100" i="3"/>
  <c r="F100" i="3"/>
  <c r="E100" i="3"/>
  <c r="C100" i="3"/>
  <c r="B100" i="3"/>
  <c r="P97" i="3"/>
  <c r="O97" i="3"/>
  <c r="N97" i="3"/>
  <c r="L97" i="3"/>
  <c r="K97" i="3"/>
  <c r="J97" i="3"/>
  <c r="I97" i="3"/>
  <c r="H97" i="3"/>
  <c r="G97" i="3"/>
  <c r="F97" i="3"/>
  <c r="E97" i="3"/>
  <c r="P96" i="3"/>
  <c r="O96" i="3"/>
  <c r="N96" i="3"/>
  <c r="L96" i="3"/>
  <c r="K96" i="3"/>
  <c r="J96" i="3"/>
  <c r="I96" i="3"/>
  <c r="H96" i="3"/>
  <c r="G96" i="3"/>
  <c r="F96" i="3"/>
  <c r="E96" i="3"/>
  <c r="C96" i="3"/>
  <c r="B96" i="3"/>
  <c r="P93" i="3"/>
  <c r="O93" i="3"/>
  <c r="N93" i="3"/>
  <c r="M93" i="3"/>
  <c r="L93" i="3"/>
  <c r="K93" i="3"/>
  <c r="J93" i="3"/>
  <c r="I93" i="3"/>
  <c r="H93" i="3"/>
  <c r="G93" i="3"/>
  <c r="F93" i="3"/>
  <c r="E93" i="3"/>
  <c r="N92" i="3"/>
  <c r="M92" i="3"/>
  <c r="L92" i="3"/>
  <c r="K92" i="3"/>
  <c r="J92" i="3"/>
  <c r="I92" i="3"/>
  <c r="H92" i="3"/>
  <c r="G92" i="3"/>
  <c r="F92" i="3"/>
  <c r="E92" i="3"/>
  <c r="P92" i="3"/>
  <c r="B92" i="3"/>
  <c r="P89" i="3"/>
  <c r="O89" i="3"/>
  <c r="N89" i="3"/>
  <c r="M89" i="3"/>
  <c r="L89" i="3"/>
  <c r="K89" i="3"/>
  <c r="J89" i="3"/>
  <c r="I89" i="3"/>
  <c r="H89" i="3"/>
  <c r="G89" i="3"/>
  <c r="F89" i="3"/>
  <c r="E89" i="3"/>
  <c r="M88" i="3"/>
  <c r="L88" i="3"/>
  <c r="K88" i="3"/>
  <c r="J88" i="3"/>
  <c r="I88" i="3"/>
  <c r="H88" i="3"/>
  <c r="G88" i="3"/>
  <c r="F88" i="3"/>
  <c r="E88" i="3"/>
  <c r="B88" i="3"/>
  <c r="P85" i="3"/>
  <c r="O85" i="3"/>
  <c r="N85" i="3"/>
  <c r="M85" i="3"/>
  <c r="L85" i="3"/>
  <c r="K85" i="3"/>
  <c r="J85" i="3"/>
  <c r="I85" i="3"/>
  <c r="H85" i="3"/>
  <c r="G85" i="3"/>
  <c r="F85" i="3"/>
  <c r="E85" i="3"/>
  <c r="M84" i="3"/>
  <c r="L84" i="3"/>
  <c r="K84" i="3"/>
  <c r="J84" i="3"/>
  <c r="I84" i="3"/>
  <c r="H84" i="3"/>
  <c r="G84" i="3"/>
  <c r="F84" i="3"/>
  <c r="E84" i="3"/>
  <c r="B84" i="3"/>
  <c r="P81" i="3"/>
  <c r="O81" i="3"/>
  <c r="N81" i="3"/>
  <c r="M81" i="3"/>
  <c r="L81" i="3"/>
  <c r="K81" i="3"/>
  <c r="J81" i="3"/>
  <c r="I81" i="3"/>
  <c r="H81" i="3"/>
  <c r="G81" i="3"/>
  <c r="F81" i="3"/>
  <c r="E81" i="3"/>
  <c r="P80" i="3"/>
  <c r="L80" i="3"/>
  <c r="K80" i="3"/>
  <c r="J80" i="3"/>
  <c r="I80" i="3"/>
  <c r="H80" i="3"/>
  <c r="G80" i="3"/>
  <c r="F80" i="3"/>
  <c r="E80" i="3"/>
  <c r="B80" i="3"/>
  <c r="P77" i="3"/>
  <c r="O77" i="3"/>
  <c r="N77" i="3"/>
  <c r="M77" i="3"/>
  <c r="L77" i="3"/>
  <c r="K77" i="3"/>
  <c r="J77" i="3"/>
  <c r="I77" i="3"/>
  <c r="H77" i="3"/>
  <c r="G77" i="3"/>
  <c r="F77" i="3"/>
  <c r="E77" i="3"/>
  <c r="P76" i="3"/>
  <c r="O76" i="3"/>
  <c r="K76" i="3"/>
  <c r="J76" i="3"/>
  <c r="I76" i="3"/>
  <c r="H76" i="3"/>
  <c r="G76" i="3"/>
  <c r="F76" i="3"/>
  <c r="E76" i="3"/>
  <c r="B76" i="3"/>
  <c r="P73" i="3"/>
  <c r="O73" i="3"/>
  <c r="N73" i="3"/>
  <c r="M73" i="3"/>
  <c r="L73" i="3"/>
  <c r="K73" i="3"/>
  <c r="J73" i="3"/>
  <c r="I73" i="3"/>
  <c r="H73" i="3"/>
  <c r="G73" i="3"/>
  <c r="F73" i="3"/>
  <c r="E73" i="3"/>
  <c r="P72" i="3"/>
  <c r="O72" i="3"/>
  <c r="N72" i="3"/>
  <c r="K72" i="3"/>
  <c r="J72" i="3"/>
  <c r="I72" i="3"/>
  <c r="H72" i="3"/>
  <c r="G72" i="3"/>
  <c r="F72" i="3"/>
  <c r="E72" i="3"/>
  <c r="L72" i="3"/>
  <c r="B72" i="3"/>
  <c r="P69" i="3"/>
  <c r="O69" i="3"/>
  <c r="N69" i="3"/>
  <c r="M69" i="3"/>
  <c r="L69" i="3"/>
  <c r="K69" i="3"/>
  <c r="J69" i="3"/>
  <c r="I69" i="3"/>
  <c r="H69" i="3"/>
  <c r="G69" i="3"/>
  <c r="F69" i="3"/>
  <c r="E69" i="3"/>
  <c r="P68" i="3"/>
  <c r="O68" i="3"/>
  <c r="N68" i="3"/>
  <c r="K68" i="3"/>
  <c r="J68" i="3"/>
  <c r="I68" i="3"/>
  <c r="H68" i="3"/>
  <c r="G68" i="3"/>
  <c r="F68" i="3"/>
  <c r="E68" i="3"/>
  <c r="B68" i="3"/>
  <c r="P65" i="3"/>
  <c r="O65" i="3"/>
  <c r="N65" i="3"/>
  <c r="M65" i="3"/>
  <c r="L65" i="3"/>
  <c r="K65" i="3"/>
  <c r="J65" i="3"/>
  <c r="I65" i="3"/>
  <c r="H65" i="3"/>
  <c r="G65" i="3"/>
  <c r="F65" i="3"/>
  <c r="E65" i="3"/>
  <c r="P64" i="3"/>
  <c r="O64" i="3"/>
  <c r="N64" i="3"/>
  <c r="J64" i="3"/>
  <c r="I64" i="3"/>
  <c r="H64" i="3"/>
  <c r="G64" i="3"/>
  <c r="F64" i="3"/>
  <c r="E64" i="3"/>
  <c r="B64" i="3"/>
  <c r="P61" i="3"/>
  <c r="O61" i="3"/>
  <c r="N61" i="3"/>
  <c r="M61" i="3"/>
  <c r="L61" i="3"/>
  <c r="K61" i="3"/>
  <c r="J61" i="3"/>
  <c r="I61" i="3"/>
  <c r="H61" i="3"/>
  <c r="G61" i="3"/>
  <c r="F61" i="3"/>
  <c r="E61" i="3"/>
  <c r="P60" i="3"/>
  <c r="O60" i="3"/>
  <c r="N60" i="3"/>
  <c r="J60" i="3"/>
  <c r="I60" i="3"/>
  <c r="H60" i="3"/>
  <c r="G60" i="3"/>
  <c r="F60" i="3"/>
  <c r="E60" i="3"/>
  <c r="B60" i="3"/>
  <c r="P57" i="3"/>
  <c r="O57" i="3"/>
  <c r="N57" i="3"/>
  <c r="L57" i="3"/>
  <c r="K57" i="3"/>
  <c r="J57" i="3"/>
  <c r="F57" i="3"/>
  <c r="E57" i="3"/>
  <c r="P56" i="3"/>
  <c r="O56" i="3"/>
  <c r="N56" i="3"/>
  <c r="L56" i="3"/>
  <c r="I56" i="3"/>
  <c r="H56" i="3"/>
  <c r="G56" i="3"/>
  <c r="F56" i="3"/>
  <c r="E56" i="3"/>
  <c r="B56" i="3"/>
  <c r="P53" i="3"/>
  <c r="O53" i="3"/>
  <c r="N53" i="3"/>
  <c r="M53" i="3"/>
  <c r="L53" i="3"/>
  <c r="K53" i="3"/>
  <c r="J53" i="3"/>
  <c r="I53" i="3"/>
  <c r="H53" i="3"/>
  <c r="G53" i="3"/>
  <c r="F53" i="3"/>
  <c r="E53" i="3"/>
  <c r="P52" i="3"/>
  <c r="O52" i="3"/>
  <c r="N52" i="3"/>
  <c r="M52" i="3"/>
  <c r="L52" i="3"/>
  <c r="I52" i="3"/>
  <c r="H52" i="3"/>
  <c r="G52" i="3"/>
  <c r="F52" i="3"/>
  <c r="E52" i="3"/>
  <c r="B52" i="3"/>
  <c r="P49" i="3"/>
  <c r="O49" i="3"/>
  <c r="N49" i="3"/>
  <c r="L49" i="3"/>
  <c r="K49" i="3"/>
  <c r="J49" i="3"/>
  <c r="I49" i="3"/>
  <c r="H49" i="3"/>
  <c r="G49" i="3"/>
  <c r="F49" i="3"/>
  <c r="E49" i="3"/>
  <c r="P48" i="3"/>
  <c r="O48" i="3"/>
  <c r="N48" i="3"/>
  <c r="L48" i="3"/>
  <c r="I48" i="3"/>
  <c r="H48" i="3"/>
  <c r="G48" i="3"/>
  <c r="F48" i="3"/>
  <c r="E48" i="3"/>
  <c r="B48" i="3"/>
  <c r="P45" i="3"/>
  <c r="O45" i="3"/>
  <c r="N45" i="3"/>
  <c r="M45" i="3"/>
  <c r="L45" i="3"/>
  <c r="K45" i="3"/>
  <c r="J45" i="3"/>
  <c r="I45" i="3"/>
  <c r="H45" i="3"/>
  <c r="G45" i="3"/>
  <c r="F45" i="3"/>
  <c r="E45" i="3"/>
  <c r="P44" i="3"/>
  <c r="O44" i="3"/>
  <c r="N44" i="3"/>
  <c r="M44" i="3"/>
  <c r="L44" i="3"/>
  <c r="K44" i="3"/>
  <c r="G44" i="3"/>
  <c r="F44" i="3"/>
  <c r="E44" i="3"/>
  <c r="B44" i="3"/>
  <c r="P41" i="3"/>
  <c r="O41" i="3"/>
  <c r="N41" i="3"/>
  <c r="L41" i="3"/>
  <c r="K41" i="3"/>
  <c r="J41" i="3"/>
  <c r="I41" i="3"/>
  <c r="H41" i="3"/>
  <c r="G41" i="3"/>
  <c r="F41" i="3"/>
  <c r="E41" i="3"/>
  <c r="P40" i="3"/>
  <c r="O40" i="3"/>
  <c r="N40" i="3"/>
  <c r="L40" i="3"/>
  <c r="K40" i="3"/>
  <c r="J40" i="3"/>
  <c r="G40" i="3"/>
  <c r="F40" i="3"/>
  <c r="E40" i="3"/>
  <c r="B40" i="3"/>
  <c r="P37" i="3"/>
  <c r="O37" i="3"/>
  <c r="N37" i="3"/>
  <c r="M37" i="3"/>
  <c r="L37" i="3"/>
  <c r="K37" i="3"/>
  <c r="J37" i="3"/>
  <c r="I37" i="3"/>
  <c r="H37" i="3"/>
  <c r="G37" i="3"/>
  <c r="F37" i="3"/>
  <c r="E37" i="3"/>
  <c r="P36" i="3"/>
  <c r="O36" i="3"/>
  <c r="N36" i="3"/>
  <c r="M36" i="3"/>
  <c r="L36" i="3"/>
  <c r="K36" i="3"/>
  <c r="J36" i="3"/>
  <c r="F36" i="3"/>
  <c r="E36" i="3"/>
  <c r="B36" i="3"/>
  <c r="P33" i="3"/>
  <c r="O33" i="3"/>
  <c r="N33" i="3"/>
  <c r="J33" i="3"/>
  <c r="I33" i="3"/>
  <c r="H33" i="3"/>
  <c r="G33" i="3"/>
  <c r="F33" i="3"/>
  <c r="E33" i="3"/>
  <c r="P32" i="3"/>
  <c r="O32" i="3"/>
  <c r="N32" i="3"/>
  <c r="J32" i="3"/>
  <c r="F32" i="3"/>
  <c r="E32" i="3"/>
  <c r="I32" i="3"/>
  <c r="B32" i="3"/>
  <c r="P29" i="3"/>
  <c r="O29" i="3"/>
  <c r="N29" i="3"/>
  <c r="M29" i="3"/>
  <c r="L29" i="3"/>
  <c r="K29" i="3"/>
  <c r="J29" i="3"/>
  <c r="I29" i="3"/>
  <c r="H29" i="3"/>
  <c r="G29" i="3"/>
  <c r="F29" i="3"/>
  <c r="E29" i="3"/>
  <c r="P28" i="3"/>
  <c r="O28" i="3"/>
  <c r="N28" i="3"/>
  <c r="M28" i="3"/>
  <c r="L28" i="3"/>
  <c r="K28" i="3"/>
  <c r="J28" i="3"/>
  <c r="I28" i="3"/>
  <c r="H28" i="3"/>
  <c r="B28" i="3"/>
  <c r="P25" i="3"/>
  <c r="O25" i="3"/>
  <c r="N25" i="3"/>
  <c r="J25" i="3"/>
  <c r="I25" i="3"/>
  <c r="H25" i="3"/>
  <c r="G25" i="3"/>
  <c r="F25" i="3"/>
  <c r="E25" i="3"/>
  <c r="P24" i="3"/>
  <c r="O24" i="3"/>
  <c r="N24" i="3"/>
  <c r="J24" i="3"/>
  <c r="I24" i="3"/>
  <c r="H24" i="3"/>
  <c r="G24" i="3"/>
  <c r="F24" i="3"/>
  <c r="B24" i="3"/>
  <c r="P21" i="3"/>
  <c r="O21" i="3"/>
  <c r="N21" i="3"/>
  <c r="J21" i="3"/>
  <c r="I21" i="3"/>
  <c r="H21" i="3"/>
  <c r="G21" i="3"/>
  <c r="F21" i="3"/>
  <c r="E21" i="3"/>
  <c r="P20" i="3"/>
  <c r="O20" i="3"/>
  <c r="N20" i="3"/>
  <c r="J20" i="3"/>
  <c r="I20" i="3"/>
  <c r="H20" i="3"/>
  <c r="G20" i="3"/>
  <c r="B20" i="3"/>
  <c r="P17" i="3"/>
  <c r="O17" i="3"/>
  <c r="N17" i="3"/>
  <c r="M17" i="3"/>
  <c r="L17" i="3"/>
  <c r="K17" i="3"/>
  <c r="J17" i="3"/>
  <c r="I17" i="3"/>
  <c r="H17" i="3"/>
  <c r="G17" i="3"/>
  <c r="F17" i="3"/>
  <c r="E17" i="3"/>
  <c r="P16" i="3"/>
  <c r="O16" i="3"/>
  <c r="N16" i="3"/>
  <c r="M16" i="3"/>
  <c r="L16" i="3"/>
  <c r="K16" i="3"/>
  <c r="J16" i="3"/>
  <c r="I16" i="3"/>
  <c r="H16" i="3"/>
  <c r="G16" i="3"/>
  <c r="B16" i="3"/>
  <c r="P13" i="3"/>
  <c r="O13" i="3"/>
  <c r="M13" i="3"/>
  <c r="L13" i="3"/>
  <c r="K13" i="3"/>
  <c r="J13" i="3"/>
  <c r="I13" i="3"/>
  <c r="H13" i="3"/>
  <c r="G13" i="3"/>
  <c r="F13" i="3"/>
  <c r="E13" i="3"/>
  <c r="P12" i="3"/>
  <c r="O12" i="3"/>
  <c r="M12" i="3"/>
  <c r="L12" i="3"/>
  <c r="K12" i="3"/>
  <c r="J12" i="3"/>
  <c r="I12" i="3"/>
  <c r="H12" i="3"/>
  <c r="G12" i="3"/>
  <c r="F12" i="3"/>
  <c r="B12" i="3"/>
  <c r="A8" i="2"/>
  <c r="A7" i="2"/>
  <c r="A6" i="2"/>
  <c r="H40" i="3" l="1"/>
  <c r="M72" i="3"/>
  <c r="I44" i="3"/>
  <c r="H44" i="3"/>
  <c r="O92" i="3"/>
  <c r="E24" i="3"/>
  <c r="G32" i="3"/>
  <c r="L68" i="3"/>
  <c r="H32" i="3"/>
  <c r="E20" i="3"/>
  <c r="F16" i="2" l="1"/>
  <c r="G16" i="2" s="1"/>
  <c r="F19" i="2"/>
  <c r="G19" i="2" s="1"/>
  <c r="F784" i="2" l="1"/>
  <c r="F21" i="2"/>
  <c r="G21" i="2" s="1"/>
  <c r="F910" i="2"/>
  <c r="G910" i="2" s="1"/>
  <c r="F920" i="2"/>
  <c r="G920" i="2" s="1"/>
  <c r="F162" i="2"/>
  <c r="F524" i="2"/>
  <c r="G524" i="2" s="1"/>
  <c r="F495" i="2"/>
  <c r="G495" i="2" s="1"/>
  <c r="F576" i="2"/>
  <c r="G576" i="2" s="1"/>
  <c r="F762" i="2"/>
  <c r="F37" i="2"/>
  <c r="G37" i="2" s="1"/>
  <c r="F23" i="2"/>
  <c r="G23" i="2" s="1"/>
  <c r="F57" i="2"/>
  <c r="G57" i="2" s="1"/>
  <c r="F475" i="2"/>
  <c r="F501" i="2"/>
  <c r="G501" i="2" s="1"/>
  <c r="F567" i="2"/>
  <c r="G567" i="2" s="1"/>
  <c r="F633" i="2"/>
  <c r="G633" i="2" s="1"/>
  <c r="F858" i="2"/>
  <c r="F77" i="2"/>
  <c r="G77" i="2" s="1"/>
  <c r="F917" i="2"/>
  <c r="G917" i="2" s="1"/>
  <c r="F79" i="2"/>
  <c r="F152" i="2"/>
  <c r="F81" i="2"/>
  <c r="G81" i="2" s="1"/>
  <c r="F442" i="2"/>
  <c r="G442" i="2" s="1"/>
  <c r="F531" i="2"/>
  <c r="G531" i="2" s="1"/>
  <c r="F604" i="2"/>
  <c r="F525" i="2"/>
  <c r="G525" i="2" s="1"/>
  <c r="F526" i="2"/>
  <c r="G526" i="2" s="1"/>
  <c r="F583" i="2"/>
  <c r="G583" i="2" s="1"/>
  <c r="F648" i="2"/>
  <c r="F649" i="2"/>
  <c r="G649" i="2" s="1"/>
  <c r="F36" i="2"/>
  <c r="G36" i="2" s="1"/>
  <c r="F149" i="2"/>
  <c r="G149" i="2" s="1"/>
  <c r="F46" i="2"/>
  <c r="F151" i="2"/>
  <c r="G151" i="2" s="1"/>
  <c r="F168" i="2"/>
  <c r="G168" i="2" s="1"/>
  <c r="F145" i="2"/>
  <c r="F474" i="2"/>
  <c r="F579" i="2"/>
  <c r="G579" i="2" s="1"/>
  <c r="F628" i="2"/>
  <c r="G628" i="2" s="1"/>
  <c r="F741" i="2"/>
  <c r="G741" i="2" s="1"/>
  <c r="F854" i="2"/>
  <c r="F912" i="2"/>
  <c r="G912" i="2" s="1"/>
  <c r="F403" i="2"/>
  <c r="G403" i="2" s="1"/>
  <c r="F516" i="2"/>
  <c r="F156" i="2"/>
  <c r="F749" i="2"/>
  <c r="G749" i="2" s="1"/>
  <c r="F24" i="2"/>
  <c r="G24" i="2" s="1"/>
  <c r="F435" i="2"/>
  <c r="G435" i="2" s="1"/>
  <c r="F477" i="2"/>
  <c r="F446" i="2"/>
  <c r="G446" i="2" s="1"/>
  <c r="F585" i="2"/>
  <c r="G585" i="2" s="1"/>
  <c r="F883" i="2"/>
  <c r="G883" i="2" s="1"/>
  <c r="F861" i="2"/>
  <c r="F64" i="2"/>
  <c r="G64" i="2" s="1"/>
  <c r="F186" i="2"/>
  <c r="G186" i="2" s="1"/>
  <c r="F588" i="2"/>
  <c r="G588" i="2" s="1"/>
  <c r="F486" i="2"/>
  <c r="F624" i="2"/>
  <c r="G624" i="2" s="1"/>
  <c r="F915" i="2"/>
  <c r="G915" i="2" s="1"/>
  <c r="F971" i="2"/>
  <c r="F761" i="2"/>
  <c r="F970" i="2"/>
  <c r="G970" i="2" s="1"/>
  <c r="F165" i="2"/>
  <c r="G165" i="2" s="1"/>
  <c r="F167" i="2"/>
  <c r="G167" i="2" s="1"/>
  <c r="F185" i="2"/>
  <c r="F506" i="2"/>
  <c r="G506" i="2" s="1"/>
  <c r="F740" i="2"/>
  <c r="G740" i="2" s="1"/>
  <c r="F606" i="2"/>
  <c r="G606" i="2" s="1"/>
  <c r="F832" i="2"/>
  <c r="F59" i="2"/>
  <c r="G59" i="2" s="1"/>
  <c r="F245" i="2"/>
  <c r="G245" i="2" s="1"/>
  <c r="C36" i="3" s="1"/>
  <c r="F391" i="2"/>
  <c r="G391" i="2" s="1"/>
  <c r="F409" i="2"/>
  <c r="F635" i="2"/>
  <c r="G635" i="2" s="1"/>
  <c r="F605" i="2"/>
  <c r="G605" i="2" s="1"/>
  <c r="F630" i="2"/>
  <c r="G630" i="2" s="1"/>
  <c r="F775" i="2"/>
  <c r="F881" i="2"/>
  <c r="G881" i="2" s="1"/>
  <c r="F155" i="2"/>
  <c r="G155" i="2" s="1"/>
  <c r="F452" i="2"/>
  <c r="F397" i="2"/>
  <c r="F398" i="2"/>
  <c r="G398" i="2" s="1"/>
  <c r="F415" i="2"/>
  <c r="G415" i="2" s="1"/>
  <c r="F448" i="2"/>
  <c r="G448" i="2" s="1"/>
  <c r="F441" i="2"/>
  <c r="F578" i="2"/>
  <c r="G578" i="2" s="1"/>
  <c r="F747" i="2"/>
  <c r="G747" i="2" s="1"/>
  <c r="F908" i="2"/>
  <c r="F637" i="2"/>
  <c r="F758" i="2"/>
  <c r="G758" i="2" s="1"/>
  <c r="F903" i="2"/>
  <c r="G903" i="2" s="1"/>
  <c r="F896" i="2"/>
  <c r="G896" i="2" s="1"/>
  <c r="F34" i="2"/>
  <c r="F187" i="2"/>
  <c r="G187" i="2" s="1"/>
  <c r="F492" i="2"/>
  <c r="G492" i="2" s="1"/>
  <c r="F437" i="2"/>
  <c r="F422" i="2"/>
  <c r="F439" i="2"/>
  <c r="G439" i="2" s="1"/>
  <c r="F488" i="2"/>
  <c r="G488" i="2" s="1"/>
  <c r="F489" i="2"/>
  <c r="G489" i="2" s="1"/>
  <c r="F602" i="2"/>
  <c r="F763" i="2"/>
  <c r="G763" i="2" s="1"/>
  <c r="F157" i="2"/>
  <c r="G157" i="2" s="1"/>
  <c r="F54" i="2"/>
  <c r="G54" i="2" s="1"/>
  <c r="F159" i="2"/>
  <c r="F176" i="2"/>
  <c r="G176" i="2" s="1"/>
  <c r="F153" i="2"/>
  <c r="G153" i="2" s="1"/>
  <c r="F482" i="2"/>
  <c r="G482" i="2" s="1"/>
  <c r="F611" i="2"/>
  <c r="F644" i="2"/>
  <c r="G644" i="2" s="1"/>
  <c r="F581" i="2"/>
  <c r="G581" i="2" s="1"/>
  <c r="F182" i="2"/>
  <c r="F158" i="2"/>
  <c r="F400" i="2"/>
  <c r="G400" i="2" s="1"/>
  <c r="F619" i="2"/>
  <c r="G619" i="2" s="1"/>
  <c r="F589" i="2"/>
  <c r="G589" i="2" s="1"/>
  <c r="F751" i="2"/>
  <c r="F857" i="2"/>
  <c r="G857" i="2" s="1"/>
  <c r="F180" i="2"/>
  <c r="G180" i="2" s="1"/>
  <c r="F190" i="2"/>
  <c r="G190" i="2" s="1"/>
  <c r="F424" i="2"/>
  <c r="F538" i="2"/>
  <c r="G538" i="2" s="1"/>
  <c r="F780" i="2"/>
  <c r="G780" i="2" s="1"/>
  <c r="F856" i="2"/>
  <c r="G856" i="2" s="1"/>
  <c r="F615" i="2"/>
  <c r="F183" i="2"/>
  <c r="G183" i="2" s="1"/>
  <c r="F469" i="2"/>
  <c r="G469" i="2" s="1"/>
  <c r="F479" i="2"/>
  <c r="G479" i="2" s="1"/>
  <c r="F553" i="2"/>
  <c r="F835" i="2"/>
  <c r="G835" i="2" s="1"/>
  <c r="F757" i="2"/>
  <c r="G757" i="2" s="1"/>
  <c r="F25" i="2"/>
  <c r="G25" i="2" s="1"/>
  <c r="F459" i="2"/>
  <c r="F572" i="2"/>
  <c r="G572" i="2" s="1"/>
  <c r="F454" i="2"/>
  <c r="G454" i="2" s="1"/>
  <c r="F616" i="2"/>
  <c r="G616" i="2" s="1"/>
  <c r="F786" i="2"/>
  <c r="F53" i="2"/>
  <c r="G53" i="2" s="1"/>
  <c r="F31" i="2"/>
  <c r="G31" i="2" s="1"/>
  <c r="F65" i="2"/>
  <c r="G65" i="2" s="1"/>
  <c r="F394" i="2"/>
  <c r="F596" i="2"/>
  <c r="G596" i="2" s="1"/>
  <c r="F517" i="2"/>
  <c r="G517" i="2" s="1"/>
  <c r="F494" i="2"/>
  <c r="G494" i="2" s="1"/>
  <c r="F575" i="2"/>
  <c r="F632" i="2"/>
  <c r="G632" i="2" s="1"/>
  <c r="F641" i="2"/>
  <c r="G641" i="2" s="1"/>
  <c r="F882" i="2"/>
  <c r="F141" i="2"/>
  <c r="F914" i="2"/>
  <c r="G914" i="2" s="1"/>
  <c r="F143" i="2"/>
  <c r="G143" i="2" s="1"/>
  <c r="F160" i="2"/>
  <c r="G160" i="2" s="1"/>
  <c r="F137" i="2"/>
  <c r="F458" i="2"/>
  <c r="G458" i="2" s="1"/>
  <c r="F555" i="2"/>
  <c r="G555" i="2" s="1"/>
  <c r="F612" i="2"/>
  <c r="G612" i="2" s="1"/>
  <c r="F533" i="2"/>
  <c r="F534" i="2"/>
  <c r="G534" i="2" s="1"/>
  <c r="F591" i="2"/>
  <c r="G591" i="2" s="1"/>
  <c r="F744" i="2"/>
  <c r="G744" i="2" s="1"/>
  <c r="F737" i="2"/>
  <c r="F60" i="2"/>
  <c r="G60" i="2" s="1"/>
  <c r="F445" i="2"/>
  <c r="G445" i="2" s="1"/>
  <c r="F430" i="2"/>
  <c r="G430" i="2" s="1"/>
  <c r="F471" i="2"/>
  <c r="F512" i="2"/>
  <c r="G512" i="2" s="1"/>
  <c r="F537" i="2"/>
  <c r="G537" i="2" s="1"/>
  <c r="F650" i="2"/>
  <c r="G650" i="2" s="1"/>
  <c r="F795" i="2"/>
  <c r="F35" i="2"/>
  <c r="G35" i="2" s="1"/>
  <c r="F438" i="2"/>
  <c r="G438" i="2" s="1"/>
  <c r="F520" i="2"/>
  <c r="F738" i="2"/>
  <c r="F29" i="2"/>
  <c r="G29" i="2" s="1"/>
  <c r="F918" i="2"/>
  <c r="G918" i="2" s="1"/>
  <c r="F48" i="2"/>
  <c r="G48" i="2" s="1"/>
  <c r="F178" i="2"/>
  <c r="F485" i="2"/>
  <c r="G485" i="2" s="1"/>
  <c r="F519" i="2"/>
  <c r="G519" i="2" s="1"/>
  <c r="F601" i="2"/>
  <c r="F907" i="2"/>
  <c r="F901" i="2"/>
  <c r="G901" i="2" s="1"/>
  <c r="F72" i="2"/>
  <c r="G72" i="2" s="1"/>
  <c r="F507" i="2"/>
  <c r="F929" i="2"/>
  <c r="G929" i="2" s="1"/>
  <c r="F582" i="2"/>
  <c r="G582" i="2" s="1"/>
  <c r="F173" i="2"/>
  <c r="G173" i="2" s="1"/>
  <c r="F408" i="2"/>
  <c r="G408" i="2" s="1"/>
  <c r="F385" i="2"/>
  <c r="G385" i="2" s="1"/>
  <c r="F530" i="2"/>
  <c r="G530" i="2" s="1"/>
  <c r="F627" i="2"/>
  <c r="G627" i="2" s="1"/>
  <c r="F764" i="2"/>
  <c r="G764" i="2" s="1"/>
  <c r="F597" i="2"/>
  <c r="G597" i="2" s="1"/>
  <c r="F614" i="2"/>
  <c r="G614" i="2" s="1"/>
  <c r="F759" i="2"/>
  <c r="G759" i="2" s="1"/>
  <c r="F840" i="2"/>
  <c r="F865" i="2"/>
  <c r="G865" i="2" s="1"/>
  <c r="F67" i="2"/>
  <c r="G67" i="2" s="1"/>
  <c r="F388" i="2"/>
  <c r="G388" i="2" s="1"/>
  <c r="F389" i="2"/>
  <c r="G389" i="2" s="1"/>
  <c r="F390" i="2"/>
  <c r="G390" i="2" s="1"/>
  <c r="F407" i="2"/>
  <c r="G407" i="2" s="1"/>
  <c r="F432" i="2"/>
  <c r="G432" i="2" s="1"/>
  <c r="F433" i="2"/>
  <c r="G433" i="2" s="1"/>
  <c r="F554" i="2"/>
  <c r="G554" i="2" s="1"/>
  <c r="F739" i="2"/>
  <c r="G739" i="2" s="1"/>
  <c r="F836" i="2"/>
  <c r="G836" i="2" s="1"/>
  <c r="F613" i="2"/>
  <c r="G613" i="2" s="1"/>
  <c r="F742" i="2"/>
  <c r="G742" i="2" s="1"/>
  <c r="F855" i="2"/>
  <c r="G855" i="2" s="1"/>
  <c r="F864" i="2"/>
  <c r="G864" i="2" s="1"/>
  <c r="F905" i="2"/>
  <c r="F171" i="2"/>
  <c r="G171" i="2" s="1"/>
  <c r="F460" i="2"/>
  <c r="G460" i="2" s="1"/>
  <c r="F421" i="2"/>
  <c r="G421" i="2" s="1"/>
  <c r="F406" i="2"/>
  <c r="G406" i="2" s="1"/>
  <c r="F423" i="2"/>
  <c r="G423" i="2" s="1"/>
  <c r="F480" i="2"/>
  <c r="G480" i="2" s="1"/>
  <c r="F473" i="2"/>
  <c r="G473" i="2" s="1"/>
  <c r="F586" i="2"/>
  <c r="G586" i="2" s="1"/>
  <c r="F755" i="2"/>
  <c r="G755" i="2" s="1"/>
  <c r="F645" i="2"/>
  <c r="G645" i="2" s="1"/>
  <c r="F774" i="2"/>
  <c r="G774" i="2" s="1"/>
  <c r="F911" i="2"/>
  <c r="G911" i="2" s="1"/>
  <c r="F904" i="2"/>
  <c r="G904" i="2" s="1"/>
  <c r="F42" i="2"/>
  <c r="G42" i="2" s="1"/>
  <c r="F395" i="2"/>
  <c r="G395" i="2" s="1"/>
  <c r="F508" i="2"/>
  <c r="G508" i="2" s="1"/>
  <c r="F541" i="2"/>
  <c r="G541" i="2" s="1"/>
  <c r="F574" i="2"/>
  <c r="G574" i="2" s="1"/>
  <c r="F607" i="2"/>
  <c r="G607" i="2" s="1"/>
  <c r="F752" i="2"/>
  <c r="G752" i="2" s="1"/>
  <c r="F745" i="2"/>
  <c r="G745" i="2" s="1"/>
  <c r="F27" i="2"/>
  <c r="G27" i="2" s="1"/>
  <c r="F148" i="2"/>
  <c r="G148" i="2" s="1"/>
  <c r="G602" i="2" l="1"/>
  <c r="G182" i="2"/>
  <c r="G437" i="2"/>
  <c r="G452" i="2"/>
  <c r="G751" i="2"/>
  <c r="G441" i="2"/>
  <c r="G162" i="2"/>
  <c r="G601" i="2"/>
  <c r="G882" i="2"/>
  <c r="G145" i="2"/>
  <c r="G79" i="2"/>
  <c r="G141" i="2"/>
  <c r="G861" i="2"/>
  <c r="G905" i="2"/>
  <c r="G795" i="2"/>
  <c r="G137" i="2"/>
  <c r="G786" i="2"/>
  <c r="G424" i="2"/>
  <c r="G159" i="2"/>
  <c r="G637" i="2"/>
  <c r="G409" i="2"/>
  <c r="G486" i="2"/>
  <c r="G854" i="2"/>
  <c r="G604" i="2"/>
  <c r="G762" i="2"/>
  <c r="G507" i="2"/>
  <c r="G908" i="2"/>
  <c r="G738" i="2"/>
  <c r="G533" i="2"/>
  <c r="G394" i="2"/>
  <c r="G615" i="2"/>
  <c r="G611" i="2"/>
  <c r="G34" i="2"/>
  <c r="G775" i="2"/>
  <c r="G761" i="2"/>
  <c r="G156" i="2"/>
  <c r="G648" i="2"/>
  <c r="C64" i="3" s="1"/>
  <c r="G475" i="2"/>
  <c r="G471" i="2"/>
  <c r="G459" i="2"/>
  <c r="G832" i="2"/>
  <c r="G152" i="2"/>
  <c r="G520" i="2"/>
  <c r="G971" i="2"/>
  <c r="C88" i="3" s="1"/>
  <c r="G516" i="2"/>
  <c r="G907" i="2"/>
  <c r="G474" i="2"/>
  <c r="G840" i="2"/>
  <c r="G178" i="2"/>
  <c r="G737" i="2"/>
  <c r="G575" i="2"/>
  <c r="G553" i="2"/>
  <c r="G158" i="2"/>
  <c r="G422" i="2"/>
  <c r="G397" i="2"/>
  <c r="G185" i="2"/>
  <c r="G477" i="2"/>
  <c r="G46" i="2"/>
  <c r="G858" i="2"/>
  <c r="G784" i="2"/>
  <c r="F50" i="2"/>
  <c r="G50" i="2" s="1"/>
  <c r="G527" i="2" l="1"/>
  <c r="C60" i="3" s="1"/>
  <c r="C56" i="3"/>
  <c r="C48" i="3"/>
  <c r="G427" i="2"/>
  <c r="C52" i="3" s="1"/>
  <c r="G733" i="2"/>
  <c r="C76" i="3" s="1"/>
  <c r="C80" i="3"/>
  <c r="C28" i="3"/>
  <c r="G846" i="2"/>
  <c r="C84" i="3" s="1"/>
  <c r="G43" i="2"/>
  <c r="G1033" i="2" l="1"/>
  <c r="C16" i="3"/>
  <c r="F16" i="3" s="1"/>
  <c r="I36" i="3"/>
  <c r="I212" i="3" s="1"/>
  <c r="H36" i="3"/>
  <c r="H212" i="3" s="1"/>
  <c r="G36" i="3"/>
  <c r="M64" i="3"/>
  <c r="K64" i="3"/>
  <c r="L64" i="3"/>
  <c r="M60" i="3"/>
  <c r="L60" i="3"/>
  <c r="K60" i="3"/>
  <c r="F28" i="3"/>
  <c r="E28" i="3"/>
  <c r="G28" i="3"/>
  <c r="J56" i="3"/>
  <c r="K56" i="3"/>
  <c r="P84" i="3"/>
  <c r="O84" i="3"/>
  <c r="N84" i="3"/>
  <c r="J52" i="3"/>
  <c r="K52" i="3"/>
  <c r="M80" i="3"/>
  <c r="O80" i="3"/>
  <c r="N80" i="3"/>
  <c r="K48" i="3"/>
  <c r="J48" i="3"/>
  <c r="P88" i="3"/>
  <c r="O88" i="3"/>
  <c r="N88" i="3"/>
  <c r="N76" i="3"/>
  <c r="M76" i="3"/>
  <c r="L76" i="3"/>
  <c r="E16" i="3" l="1"/>
  <c r="N212" i="3"/>
  <c r="P212" i="3"/>
  <c r="F212" i="3"/>
  <c r="L212" i="3"/>
  <c r="G212" i="3"/>
  <c r="M212" i="3"/>
  <c r="J212" i="3"/>
  <c r="K212" i="3"/>
  <c r="O212" i="3"/>
  <c r="E12" i="3" l="1"/>
  <c r="E212" i="3" s="1"/>
  <c r="C212" i="3" s="1"/>
  <c r="O213" i="3" l="1"/>
  <c r="G213" i="3"/>
  <c r="M213" i="3"/>
  <c r="J213" i="3"/>
  <c r="P213" i="3"/>
  <c r="E213" i="3"/>
  <c r="K213" i="3"/>
  <c r="H213" i="3"/>
  <c r="N213" i="3"/>
  <c r="F213" i="3"/>
  <c r="I213" i="3"/>
  <c r="L213" i="3"/>
  <c r="C213" i="3" l="1"/>
</calcChain>
</file>

<file path=xl/sharedStrings.xml><?xml version="1.0" encoding="utf-8"?>
<sst xmlns="http://schemas.openxmlformats.org/spreadsheetml/2006/main" count="3606" uniqueCount="1219">
  <si>
    <t>INSERIR LOGO DA EMPRESA</t>
  </si>
  <si>
    <t>PREENCHER - NOME DA EMPRESA</t>
  </si>
  <si>
    <t>PREENCHER - CNPJ</t>
  </si>
  <si>
    <t>PREENCHER - ENDEREÇO / TELEFONE / E-MAIL</t>
  </si>
  <si>
    <t>ITEM</t>
  </si>
  <si>
    <t>INSUMOS / MATERIAIS / SERVIÇOS</t>
  </si>
  <si>
    <t>UNID.</t>
  </si>
  <si>
    <t>QUANTIDADE</t>
  </si>
  <si>
    <t>PREÇO UNITÁRIO LICITAÇÃO</t>
  </si>
  <si>
    <t>PREÇO UNITÁRIO</t>
  </si>
  <si>
    <t>PREÇO TOTAL</t>
  </si>
  <si>
    <t>APLICAR DESCONTO GLOBAL (%)</t>
  </si>
  <si>
    <t>VALOR TOTAL</t>
  </si>
  <si>
    <t>______________________________________</t>
  </si>
  <si>
    <t>RESPONSÁVEL TÉCNICO</t>
  </si>
  <si>
    <t>CARGO NA EMPRESA</t>
  </si>
  <si>
    <t>CPF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</si>
  <si>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</si>
  <si>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</si>
  <si>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</si>
  <si>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</si>
  <si>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</si>
  <si>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</si>
  <si>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</si>
  <si>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</si>
  <si>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</si>
  <si>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</si>
  <si>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</si>
  <si>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</si>
  <si>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VALOR</t>
  </si>
  <si>
    <t>%</t>
  </si>
  <si>
    <t/>
  </si>
  <si>
    <t>RECALQUE MOREIRINHA</t>
  </si>
  <si>
    <t xml:space="preserve">SERVIÇOS PRELIMINARES </t>
  </si>
  <si>
    <t>1.1</t>
  </si>
  <si>
    <t>REMOÇÃO DE ENTULHO DE OBRA COM CAÇAMBA METÁLICA - MATERIAL VOLUMOSO E MISTURADO POR ALVENARIA, TERRA, MADEIRA, PAPEL, PLÁSTICO E METAL</t>
  </si>
  <si>
    <t>M3</t>
  </si>
  <si>
    <t>GRADIL E PORTÃO</t>
  </si>
  <si>
    <t>1.2</t>
  </si>
  <si>
    <t>REMOÇÃO DE TELA DE ARAME GALVANIZADO DE ALAMBRADOS PARA QUADRAS POLIESPORTIVAS, DE FORMA MANUAL, SEM REMOÇÃO DA ESTRUTURA DE SUSTENTAÇÃO, SEM REAPROVEITAMENTO. AF_09/2023</t>
  </si>
  <si>
    <t>M2</t>
  </si>
  <si>
    <t>1.3</t>
  </si>
  <si>
    <t>RETIRADA DE POSTE OU SISTEMA DE SUSTENTAÇÃO PARA ALAMBRADO OU FECHAMENTO</t>
  </si>
  <si>
    <t>UN</t>
  </si>
  <si>
    <t>1.4</t>
  </si>
  <si>
    <t>CERCA EM TELA DE AÇO GALVANIZADO DE 2´, MONTANTES EM MOURÕES DE CONCRETO COM PONTA INCLINADA E ARAME FARPADO</t>
  </si>
  <si>
    <t>M</t>
  </si>
  <si>
    <t>1.5</t>
  </si>
  <si>
    <t>REMOÇÃO DE PORTAS, DE FORMA MANUAL, SEM REAPROVEITAMENTO. AF_09/2023</t>
  </si>
  <si>
    <t>1.6</t>
  </si>
  <si>
    <t>PORTÃO TUBULAR EM TELA DE AÇO GALVANIZADO ATÉ 2,50 M DE ALTURA, COMPLETO</t>
  </si>
  <si>
    <t>1.7</t>
  </si>
  <si>
    <t>PINTURA LÁTEX ACRÍLICA PREMIUM, APLICAÇÃO MANUAL EM PAREDES, DUAS DEMÃOS. AF_04/2023</t>
  </si>
  <si>
    <t>ESQUADRIAS</t>
  </si>
  <si>
    <t>1.8</t>
  </si>
  <si>
    <t>LIMPEZA DE JANELA DE VIDRO COM CAIXILHO EM AÇO/ALUMÍNIO/PVC. AF_04/2019</t>
  </si>
  <si>
    <t>1.9</t>
  </si>
  <si>
    <t>INSTALAÇÃO DE VIDRO LISO INCOLOR, E = 4 MM, EM ESQUADRIA DE ALUMÍNIO OU PVC, FIXADO COM BAGUETE. AF_01/2021_PS</t>
  </si>
  <si>
    <t>1.10</t>
  </si>
  <si>
    <t>PINTURA COM TINTA ALQUÍDICA DE ACABAMENTO (ESMALTE SINTÉTICO FOSCO) APLICADA A ROLO OU PINCEL SOBRE SUPERFÍCIES METÁLICAS (EXCETO PERFIL) EXECUTADO EM OBRA (02 DEMÃOS). AF_01/2020</t>
  </si>
  <si>
    <t>PAREDES E TETO - INTERNO</t>
  </si>
  <si>
    <t>1.11</t>
  </si>
  <si>
    <t>PISO INTERNO</t>
  </si>
  <si>
    <t>1.12</t>
  </si>
  <si>
    <t>LIMPEZA DE PISO CERÂMICO OU PORCELANATO UTILIZANDO DETERGENTE NEUTRO E ESCOVAÇÃO MANUAL. AF_04/2019</t>
  </si>
  <si>
    <t>PAREDES EXTERNAS</t>
  </si>
  <si>
    <t>1.13</t>
  </si>
  <si>
    <t>1.14</t>
  </si>
  <si>
    <t>SINALIZAÇÃO COM PICTOGRAMA EM TINTA ACRÍLICA</t>
  </si>
  <si>
    <t>SUPORTE RESERVATÓRIO 10M³</t>
  </si>
  <si>
    <t>1.15</t>
  </si>
  <si>
    <t>CHAPISCO APLICADO EM ALVENARIA (SEM PRESENÇA DE VÃOS) E ESTRUTURAS DE CONCRETO DE FACHADA, COM COLHER DE PEDREIRO. ARGAMASSA TRAÇO 1:3 COM PREPARO EM BETONEIRA 400L. AF_10/2022</t>
  </si>
  <si>
    <t>1.16</t>
  </si>
  <si>
    <t>EMBOÇO OU MASSA ÚNICA EM ARGAMASSA TRAÇO 1:2:8, PREPARO MECÂNICO COM BETONEIRA 400 L, APLICADA MANUALMENTE EM PANOS CEGOS DE FACHADA (SEM PRESENÇA DE VÃOS), ESPESSURA DE 25 MM. AF_08/2022</t>
  </si>
  <si>
    <t>1.17</t>
  </si>
  <si>
    <t>APLICAÇÃO MANUAL DE FUNDO SELADOR ACRÍLICO EM PAREDES EXTERNAS DE CASAS. AF_03/2024</t>
  </si>
  <si>
    <t>1.18</t>
  </si>
  <si>
    <t>1.19</t>
  </si>
  <si>
    <t>LIMPEZA E DESOBSTRUÇÃO DE CANALETAS OU TUBULAÇÕES DE ÁGUAS PLUVIAIS</t>
  </si>
  <si>
    <t>1.20</t>
  </si>
  <si>
    <t>REGULARIZAÇÃO DE PISO COM NATA DE CIMENTO</t>
  </si>
  <si>
    <t>SERVIÇOS FINAIS</t>
  </si>
  <si>
    <t>1.21</t>
  </si>
  <si>
    <t>PLACA DE IDENTIFICAÇÃO EM PVC COM TEXTO EM VINIL</t>
  </si>
  <si>
    <t>1.22</t>
  </si>
  <si>
    <t>NUMERO / ALGARISMO PARA RESIDENCIA (FACHADA), EM ZAMAC, COM ALTURA DE APROX 125 MM, INCLUSIVE PARAFUSOS</t>
  </si>
  <si>
    <t>RECALQUE JARDIM DAS AVES</t>
  </si>
  <si>
    <t>2.1</t>
  </si>
  <si>
    <t>2.2</t>
  </si>
  <si>
    <t>KIT CAVALETE PARA MEDIÇÃO DE ÁGUA - ENTRADA INDIVIDUALIZADA, EM CPVC DN 28 MM (1"), PARA 1 MEDIDOR - FORNECIMENTO E INSTALAÇÃO (EXCLUSIVE HIDRÔMETRO). AF_03/2024</t>
  </si>
  <si>
    <t>ALAMBRADOS E PORTÃO</t>
  </si>
  <si>
    <t>2.3</t>
  </si>
  <si>
    <t>2.4</t>
  </si>
  <si>
    <t>2.5</t>
  </si>
  <si>
    <t>2.6</t>
  </si>
  <si>
    <t>2.7</t>
  </si>
  <si>
    <t>2.8</t>
  </si>
  <si>
    <t>2.9</t>
  </si>
  <si>
    <t>PINTURA COM TINTA ALQUÍDICA DE ACABAMENTO (ESMALTE SINTÉTICO ACETINADO) PULVERIZADA SOBRE SUPERFÍCIES METÁLICAS (EXCETO PERFIL) EXECUTADO EM OBRA (02 DEMÃOS). AF_01/2020_PE</t>
  </si>
  <si>
    <t>2.10</t>
  </si>
  <si>
    <t>LIMPEZA COMPLEMENTAR E ESPECIAL DE VIDROS</t>
  </si>
  <si>
    <t>2.11</t>
  </si>
  <si>
    <t>2.12</t>
  </si>
  <si>
    <t>PORTA/PORTÃO DE ABRIR EM CHAPA, SOB MEDIDA</t>
  </si>
  <si>
    <t>2.13</t>
  </si>
  <si>
    <t>PINTURA COM TINTA ALQUÍDICA DE FUNDO (TIPO ZARCÃO) APLICADA A ROLO OU PINCEL SOBRE SUPERFÍCIES METÁLICAS (EXCETO PERFIL) EXECUTADO EM OBRA (POR DEMÃO). AF_01/2020</t>
  </si>
  <si>
    <t>2.14</t>
  </si>
  <si>
    <t>2.15</t>
  </si>
  <si>
    <t>TELA DE PROTEÇÃO EM MALHA ONDULADA DE 1´, FIO 12 (BWG), COM REQUADRO</t>
  </si>
  <si>
    <t>2.16</t>
  </si>
  <si>
    <t>REMOÇÃO DE PINTURA EM MASSA COM LIXAMENTO</t>
  </si>
  <si>
    <t>2.17</t>
  </si>
  <si>
    <t>2.18</t>
  </si>
  <si>
    <t>2.19</t>
  </si>
  <si>
    <t>COBERTURA</t>
  </si>
  <si>
    <t>2.20</t>
  </si>
  <si>
    <t>LIMPEZA DE SUPERFÍCIE COM HIDROJATEAMENTO</t>
  </si>
  <si>
    <t>2.21</t>
  </si>
  <si>
    <t>LIMPEZA COMPLEMENTAR E ESPECIAL DE PISO COM PRODUTOS QUÍMICOS</t>
  </si>
  <si>
    <t>2.22</t>
  </si>
  <si>
    <t>ARGAMASSA DE REGULARIZAÇÃO E/OU PROTEÇÃO</t>
  </si>
  <si>
    <t>2.23</t>
  </si>
  <si>
    <t>IMPERMEABILIZAÇÃO DE SUPERFÍCIE COM ARGAMASSA POLIMÉRICA / MEMBRANA ACRÍLICA, 3 DEMÃOS. AF_09/2023</t>
  </si>
  <si>
    <t>HIDRÁULICA</t>
  </si>
  <si>
    <t>2.24</t>
  </si>
  <si>
    <t>LIMPEZA DE CAIXA D´ÁGUA DE 1.001 ATÉ 10.000 LITROS</t>
  </si>
  <si>
    <t>2.25</t>
  </si>
  <si>
    <t>RESERVATÓRIO EM POLIETILENO COM TAMPA DE ENCAIXAR - CAPACIDADE DE 10.000 LITROS</t>
  </si>
  <si>
    <t>2.26</t>
  </si>
  <si>
    <t>REMOÇÃO DE PINTURA EM SUPERFÍCIES DE MADEIRA E/OU METÁLICAS COM LIXAMENTO</t>
  </si>
  <si>
    <t>2.27</t>
  </si>
  <si>
    <t>PINTURA COM TINTA ALQUÍDICA DE ACABAMENTO (ESMALTE SINTÉTICO ACETINADO) APLICADA A ROLO OU PINCEL SOBRE SUPERFÍCIES METÁLICAS (EXCETO PERFIL) EXECUTADO EM OBRA (02 DEMÃOS). AF_01/2020</t>
  </si>
  <si>
    <t>ÁREA EXTERNA E CALÇADA</t>
  </si>
  <si>
    <t>2.28</t>
  </si>
  <si>
    <t>LIMPEZA MANUAL DE VEGETAÇÃO EM TERRENO COM ENXADA. AF_03/2024</t>
  </si>
  <si>
    <t>2.29</t>
  </si>
  <si>
    <t>2.30</t>
  </si>
  <si>
    <t>EXECUÇÃO DE PASSEIO (CALÇADA) OU PISO DE CONCRETO COM CONCRETO MOLDADO IN LOCO, FEITO EM OBRA, ACABAMENTO CONVENCIONAL, ESPESSURA 6 CM, ARMADO. AF_08/2022</t>
  </si>
  <si>
    <t>2.31</t>
  </si>
  <si>
    <t>RESERVATÓRIO PINHEIRINHO CIRCULAR</t>
  </si>
  <si>
    <t>EXECUÇÃO DE ALAMBRADO DE FECHAMENTO (REPOSIÇÃO DO ENTELAMENTO DA ÁREA DOS RESERVATÓRIOS)</t>
  </si>
  <si>
    <t>3.1</t>
  </si>
  <si>
    <t>CERCAS DE TELA TIPO ALAMBRADO - ARAME GALVANIZADO</t>
  </si>
  <si>
    <t>3.2</t>
  </si>
  <si>
    <t>PINTURA EM LÁTEX PVA, SEM MASSA CORRIDA</t>
  </si>
  <si>
    <t>SERVIÇOS PRELIMINARES</t>
  </si>
  <si>
    <t>3.3</t>
  </si>
  <si>
    <t>SANITÁRIO PORTÁTIL QUÍMICO INDIVIDUAL LOCAÇÃO (MÊS)</t>
  </si>
  <si>
    <t>MES</t>
  </si>
  <si>
    <t>3.4</t>
  </si>
  <si>
    <t>CONTAINER ESCRITÓRIO *(6,00 X 2,30 X 2,20 M) COM BANHEIRO, LOCAÇÃO (MÊS)</t>
  </si>
  <si>
    <t>3.5</t>
  </si>
  <si>
    <t>GERADOR PORTÁTIL A DIESEL POTÊNCIA=10KVA MONOFÁSICO BI-VOLT</t>
  </si>
  <si>
    <t>H</t>
  </si>
  <si>
    <t>PREPARAÇÃO DE SUPERFÍCIES – INTERNO</t>
  </si>
  <si>
    <t>3.6</t>
  </si>
  <si>
    <t>REMOÇÃO DA IMPERMEABILIZAÇÃO E DA REGULARIZAÇÃO EXISTENTE</t>
  </si>
  <si>
    <t>3.7</t>
  </si>
  <si>
    <t>HIDROJATEAM. ALTÍSSIMA PRESSÃO C/ÁGUA QUENTE OU FRIA E SOLUÇÃO LIMPADORA ACIMA DE 17 MPA</t>
  </si>
  <si>
    <t>3.8</t>
  </si>
  <si>
    <t>REGULARIZAÇÃO DE BASE COM ARGAMASSA DE CIMENTO E AREIA</t>
  </si>
  <si>
    <t>PREPARAÇÃO DE SUPERFÍCIES – EXTERNO</t>
  </si>
  <si>
    <t>3.9</t>
  </si>
  <si>
    <t>3.10</t>
  </si>
  <si>
    <t>3.11</t>
  </si>
  <si>
    <t>REPAROS ESTRUTURAIS</t>
  </si>
  <si>
    <t>3.12</t>
  </si>
  <si>
    <t>TRATAMENTO DE CONCRETO SEGREGADO (BICHEIRAS) POR CRISTALIZAÇÃO OSMÓTICA PROFUNDA, SEM PERCOLAÇÃO DE ÁGUA PELO MÉTODO DE DRY-PACK COM ESPESSURA DE 3 CM</t>
  </si>
  <si>
    <t>IMPERMEABILIZAÇÃO POR RESINA CIMENTÍCIA – PISO, PAREDES E LAJE</t>
  </si>
  <si>
    <t>3.13</t>
  </si>
  <si>
    <t>ANDAIMES TUBULARES</t>
  </si>
  <si>
    <t>M3M</t>
  </si>
  <si>
    <t>3.14</t>
  </si>
  <si>
    <t>IMPERMEABIL.C/RESINA TERMOPLÁSTICA REFORÇADA C/TELA DE POLIÉSTER</t>
  </si>
  <si>
    <t>3.15</t>
  </si>
  <si>
    <t>IMPERMEABIL.C/RESINA TERMOPLÁSTICA</t>
  </si>
  <si>
    <t>3.16</t>
  </si>
  <si>
    <t>TRATAMENTO RÍGIDO POR TAMPONAMENTO C/INJEÇÃO DE RESINA EPÓXI</t>
  </si>
  <si>
    <t>KG</t>
  </si>
  <si>
    <t>INSERTS METÁLICOS</t>
  </si>
  <si>
    <t>3.17</t>
  </si>
  <si>
    <t>APLICAÇÃO DE PRIMER EPÓXI BICOMPONENTE PARA SUBSTRATOS COM UMIDADE E CONTAMINADO COM ÓLEOS</t>
  </si>
  <si>
    <t>3.18</t>
  </si>
  <si>
    <t>PINTURA IMPERMEABILIZANTE VERNIZ POLIURETANO ALIFÁTICO BICOMPONENTE</t>
  </si>
  <si>
    <t>PINTURA ELÁSTICA E IMPERMEABILIZANTE DE ACABAMENTO</t>
  </si>
  <si>
    <t>3.19</t>
  </si>
  <si>
    <t>IMPERMEABILIZAÇÃO COM RESINA ACRÍLICA ELASTOMÉRICA</t>
  </si>
  <si>
    <t>RESERVATÓRIO PINHEIRINHO RETANGULAR</t>
  </si>
  <si>
    <t>PREPARAÇÃO DE SUPERFÍCIES – INTERNO INCLUSIVE PISO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</si>
  <si>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</si>
  <si>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</si>
  <si>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</si>
  <si>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</si>
  <si>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</si>
  <si>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</si>
  <si>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</si>
  <si>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</si>
  <si>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</si>
  <si>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IMPERMEABILIZAÇÃO C/MANTA ASFÁLTICA ESTRUTURADA C/VÉU DE FIBRA DE VIDRO E = 4,0 MM</t>
  </si>
  <si>
    <t>4.10</t>
  </si>
  <si>
    <t>4.11</t>
  </si>
  <si>
    <t>4.12</t>
  </si>
  <si>
    <t>4.13</t>
  </si>
  <si>
    <t>LIMPEZA DA OBRA</t>
  </si>
  <si>
    <t>RECALQUE PINHEIRINHO</t>
  </si>
  <si>
    <t>5.1</t>
  </si>
  <si>
    <t>FECHAMENTO FRONTAL</t>
  </si>
  <si>
    <t>5.2</t>
  </si>
  <si>
    <t>5.3</t>
  </si>
  <si>
    <t>5.4</t>
  </si>
  <si>
    <t>DEMOLIÇÃO MANUAL DE ALVENARIA DE FUNDAÇÃO/EMBASAMENTO</t>
  </si>
  <si>
    <t>5.5</t>
  </si>
  <si>
    <t>5.6</t>
  </si>
  <si>
    <t>FECHAMENTO FRONTAL - PORTÃO</t>
  </si>
  <si>
    <t>5.7</t>
  </si>
  <si>
    <t>FECHAMENTO LATERAL - MURO</t>
  </si>
  <si>
    <t>5.8</t>
  </si>
  <si>
    <t>5.9</t>
  </si>
  <si>
    <t>5.10</t>
  </si>
  <si>
    <t>5.11</t>
  </si>
  <si>
    <t>ESCAVAÇÃO MANUAL PARA VIGA BALDRAME OU SAPATA CORRIDA (INCLUINDO ESCAVAÇÃO PARA COLOCAÇÃO DE FÔRMAS). AF_01/2024</t>
  </si>
  <si>
    <t>5.12</t>
  </si>
  <si>
    <t>ESTACA BROCA DE CONCRETO, DIÂMETRO DE 20CM, ESCAVAÇÃO MANUAL COM TRADO CONCHA, COM ARMADURA DE ARRANQUE. AF_05/2020</t>
  </si>
  <si>
    <t>5.13</t>
  </si>
  <si>
    <t>ATERRO MANUAL APILOADO DE ÁREA INTERNA COM MAÇO DE 30 KG</t>
  </si>
  <si>
    <t>5.14</t>
  </si>
  <si>
    <t>FABRICAÇÃO, MONTAGEM E DESMONTAGEM DE FÔRMA PARA VIGA BALDRAME, EM MADEIRA SERRADA, E=25 MM, 4 UTILIZAÇÕES. AF_01/2024</t>
  </si>
  <si>
    <t>5.15</t>
  </si>
  <si>
    <t>CONCRETO FCK = 20MPA, TRAÇO 1:2,7:3 (EM MASSA SECA DE CIMENTO/ AREIA MÉDIA/ BRITA 1) - PREPARO MECÂNICO COM BETONEIRA 400 L. AF_05/2021</t>
  </si>
  <si>
    <t>5.16</t>
  </si>
  <si>
    <t>LANÇAMENTO COM USO DE BALDES, ADENSAMENTO E ACABAMENTO DE CONCRETO EM ESTRUTURAS. AF_02/2022</t>
  </si>
  <si>
    <t>5.17</t>
  </si>
  <si>
    <t>ARMADURA EM BARRA DE AÇO CA-50 (A OU B) FYK = 500 MPA</t>
  </si>
  <si>
    <t>5.18</t>
  </si>
  <si>
    <t>IMPERMEABILIZAÇÃO DE SUPERFÍCIE COM EMULSÃO ASFÁLTICA, 2 DEMÃOS. AF_09/2023</t>
  </si>
  <si>
    <t>5.19</t>
  </si>
  <si>
    <t>CINTA DE AMARRAÇÃO DE ALVENARIA MOLDADA IN LOCO COM UTILIZAÇÃO DE BLOCOS CANALETA, ESPESSURA DE *20* CM. AF_03/2024</t>
  </si>
  <si>
    <t>5.20</t>
  </si>
  <si>
    <t>5.21</t>
  </si>
  <si>
    <t>5.22</t>
  </si>
  <si>
    <t>5.23</t>
  </si>
  <si>
    <t>ARMAÇÃO DE BLOCO UTILIZANDO AÇO CA-50 DE 10 MM - MONTAGEM. AF_01/2024</t>
  </si>
  <si>
    <t>5.24</t>
  </si>
  <si>
    <t>ALVENARIA DE ELEVAÇÃO DE 1 TIJOLO MACIÇO COMUM</t>
  </si>
  <si>
    <t>5.25</t>
  </si>
  <si>
    <t>ALVENARIA DE VEDAÇÃO DE BLOCOS CERÂMICOS FURADOS NA HORIZONTAL DE 19X19X29 CM (ESPESSURA 19 CM) E ARGAMASSA DE ASSENTAMENTO COM PREPARO EM BETONEIRA. AF_12/2021</t>
  </si>
  <si>
    <t>5.26</t>
  </si>
  <si>
    <t>CHAPISCO</t>
  </si>
  <si>
    <t>5.27</t>
  </si>
  <si>
    <t>5.28</t>
  </si>
  <si>
    <t>ALÇAPÃO/TAMPA EM CHAPA DE FERRO COM PORTA CADEADO</t>
  </si>
  <si>
    <t>5.29</t>
  </si>
  <si>
    <t>5.30</t>
  </si>
  <si>
    <t>5.31</t>
  </si>
  <si>
    <t>5.32</t>
  </si>
  <si>
    <t>PAREDES EXTERNAS - PRÉDIO PRINCIPAL E PRÉDIO PEQUENO</t>
  </si>
  <si>
    <t>5.33</t>
  </si>
  <si>
    <t>5.34</t>
  </si>
  <si>
    <t>PINTURA DE PARTES METÁLICAS</t>
  </si>
  <si>
    <t>5.35</t>
  </si>
  <si>
    <t>5.36</t>
  </si>
  <si>
    <t>5.37</t>
  </si>
  <si>
    <t>PLANTIO DE GRAMA</t>
  </si>
  <si>
    <t>5.38</t>
  </si>
  <si>
    <t>5.39</t>
  </si>
  <si>
    <t>LIMPEZA E REGULARIZAÇÃO DE ÁREAS PARA AJARDINAMENTO (JARDINS E CANTEIROS)</t>
  </si>
  <si>
    <t>5.40</t>
  </si>
  <si>
    <t>APLICAÇÃO DE ADUBO EM SOLO. AF_07/2024</t>
  </si>
  <si>
    <t>5.41</t>
  </si>
  <si>
    <t>CAIXA DE GORDURA SIMPLES (CAPACIDADE: 36L), RETANGULAR, EM ALVENARIA COM TIJOLOS CERÂMICOS MACIÇOS, DIMENSÕES INTERNAS = 0,2X0,4 M, ALTURA INTERNA = 0,8 M. AF_12/2020</t>
  </si>
  <si>
    <t>TELHADO DO RECALQUE</t>
  </si>
  <si>
    <t>5.42</t>
  </si>
  <si>
    <t>REMOÇÃO DE TELHAS DE FIBROCIMENTO METÁLICA E CERÂMICA, DE FORMA MANUAL, SEM REAPROVEITAMENTO. AF_09/2023</t>
  </si>
  <si>
    <t>5.43</t>
  </si>
  <si>
    <t>TELHAMENTO COM TELHA ONDULADA DE FIBROCIMENTO E = 6 MM, COM RECOBRIMENTO LATERAL DE 1 1/4 DE ONDA PARA TELHADO COM INCLINAÇÃO MÁXIMA DE 10°, COM ATÉ 2 ÁGUAS, INCLUSO IÇAMENTO. AF_07/2019</t>
  </si>
  <si>
    <t>5.44</t>
  </si>
  <si>
    <t>CUMEEIRA PARA TELHA DE FIBROCIMENTO ESTRUTURAL E = 6 MM, INCLUSO ACESSÓRIOS DE FIXAÇÃO E IÇAMENTO. AF_07/2019</t>
  </si>
  <si>
    <t>5.45</t>
  </si>
  <si>
    <t>5.46</t>
  </si>
  <si>
    <t>RESERVATÓRIOS JARDIM SILMARA (2 UND)</t>
  </si>
  <si>
    <t>SERVIÇOS PRELIMINARES – REMOÇÃO DE CERCA</t>
  </si>
  <si>
    <t>6.1</t>
  </si>
  <si>
    <t>6.2</t>
  </si>
  <si>
    <t>6.3</t>
  </si>
  <si>
    <t>REMOÇÃO COMPLETA DE CERCA DE ALAMBRADO</t>
  </si>
  <si>
    <t>EXECUÇÃO DE ALAMBRADO DE FECHAMENTO</t>
  </si>
  <si>
    <t>6.4</t>
  </si>
  <si>
    <t>MOURÃO CURVO “T” DE CONCRETO *ALT=2,78 ATÉ A PARTE RETA + 0,45M - *BASE=14X14 CM</t>
  </si>
  <si>
    <t>6.5</t>
  </si>
  <si>
    <t>6.6</t>
  </si>
  <si>
    <t>6.7</t>
  </si>
  <si>
    <t>PORTÃO DE TELA</t>
  </si>
  <si>
    <t>6.8</t>
  </si>
  <si>
    <t>ALVENARIA DE ELEVAÇÃO, BLOCOS DE CONCRETO 19 X 19 X 39 CM</t>
  </si>
  <si>
    <t>6.9</t>
  </si>
  <si>
    <t>PEDREIRO</t>
  </si>
  <si>
    <t>6.10</t>
  </si>
  <si>
    <t>AJUDANTE</t>
  </si>
  <si>
    <t>DEMOLIÇÃO DAS LAJES DE COBERTURA</t>
  </si>
  <si>
    <t>6.11</t>
  </si>
  <si>
    <t>6.12</t>
  </si>
  <si>
    <t>MARTELETE PNEUMÁTICO * 12KG</t>
  </si>
  <si>
    <t>6.13</t>
  </si>
  <si>
    <t>OPERADOR DE MARTELETE</t>
  </si>
  <si>
    <t>6.14</t>
  </si>
  <si>
    <t>6.15</t>
  </si>
  <si>
    <t>CARGA E DESCARGA MANUAL DE MATERIAIS DE DEMOLIÇÃO</t>
  </si>
  <si>
    <t>6.16</t>
  </si>
  <si>
    <t>REMOÇÃO ENTULHO INCLUSIVE A CARGA, TRANSPORTE E DESCARGA EM BOTA FORA A QQ DISTÂNCIA</t>
  </si>
  <si>
    <t>EXECUÇÃO DAS LAJES DE COBERTURA</t>
  </si>
  <si>
    <t>6.17</t>
  </si>
  <si>
    <t>ARMAÇÃO EM TELA DE AÇO</t>
  </si>
  <si>
    <t>6.18</t>
  </si>
  <si>
    <t>ESCORAMENTO ESPECIAL (A)</t>
  </si>
  <si>
    <t>6.19</t>
  </si>
  <si>
    <t>LAJE PRÉ-FABRICADA H.16 PARA PISO COM CAPA DE 4 CM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</si>
  <si>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</si>
  <si>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</si>
  <si>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</si>
  <si>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</si>
  <si>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</si>
  <si>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</si>
  <si>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</si>
  <si>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</si>
  <si>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</si>
  <si>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</si>
  <si>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TRATAMENTO DE JUNTA DE CONCRETAGEM E FISSURAS PASSIVAS POR CRISTALIZAÇÃO OSMÓTICA PROFUNDA, COM PERCOLAÇÃO DE ÁGUA PELO MÉTODO DE DRY-PACK (CANALETA DE 3,00X 4,00 CM)</t>
  </si>
  <si>
    <t>6.30</t>
  </si>
  <si>
    <t>6.31</t>
  </si>
  <si>
    <t>6.32</t>
  </si>
  <si>
    <t>6.33</t>
  </si>
  <si>
    <t>6.34</t>
  </si>
  <si>
    <t>6.35</t>
  </si>
  <si>
    <t>6.36</t>
  </si>
  <si>
    <t>6.37</t>
  </si>
  <si>
    <t>RESERVATÓRIOS NOVO AMPARO (2 UND)</t>
  </si>
  <si>
    <t>7.1</t>
  </si>
  <si>
    <t>LIMPEZA MECANIZADA DO TERRENO, INCLUSIVE TRONCOS ATÉ 15 CM DE DIÂMETRO, COM CAMINHÃO À DISPOSIÇÃO DENTRO E FORA DA OBRA, COM TRANSPORTE NO RAIO DE ATÉ 1 KM</t>
  </si>
  <si>
    <t>7.2</t>
  </si>
  <si>
    <t>RETIRADA DE ESQUADRIA METÁLICA EM GERAL</t>
  </si>
  <si>
    <t>7.3</t>
  </si>
  <si>
    <t>RETIRADA DE CERCA</t>
  </si>
  <si>
    <t>7.4</t>
  </si>
  <si>
    <t>LOCAÇÃO DE CONTAINER TIPO ESCRITÓRIO COM 1 VASO SANITÁRIO, 1 LAVATÓRIO E 1 PONTO PARA CHUVEIRO - ÁREA MÍNIMA DE 13,80 M²</t>
  </si>
  <si>
    <t>UNMES</t>
  </si>
  <si>
    <t>7.5</t>
  </si>
  <si>
    <t>ENTRADA DE ENERGIA ELÉTRICA, SUBTERRÂNEA, TRIFÁSICA, COM CAIXA DE SOBREPOR, CABO DE 10 MM2 E DISJUNTOR DIN 50A (NÃO INCLUSA MURETA DE ALVENARIA). AF_07/2020_PS</t>
  </si>
  <si>
    <t>7.6</t>
  </si>
  <si>
    <t>TAXA DE MOBILIZAÇÃO E DESMOBILIZAÇÃO DE EQUIPAMENTOS PARA EXECUÇÃO DE CORTE EM CONCRETO ARMADO</t>
  </si>
  <si>
    <t>TX</t>
  </si>
  <si>
    <t>7.7</t>
  </si>
  <si>
    <t>TAXA DE MOBILIZAÇÃO E DESMOBILIZAÇÃO DE EQUIPAMENTOS PARA EXECUÇÃO DE PERFURAÇÃO EM CONCRETO</t>
  </si>
  <si>
    <t>7.8</t>
  </si>
  <si>
    <t>MONTAGEM E DESMONTAGEM DE ANDAIME TORRE METÁLICA COM ALTURA ATÉ 10 M</t>
  </si>
  <si>
    <t>7.9</t>
  </si>
  <si>
    <t>ANDAIME TORRE METÁLICO (1,5 X 1,5 M) COM PISO METÁLICO</t>
  </si>
  <si>
    <t>MXMES</t>
  </si>
  <si>
    <t>7.10</t>
  </si>
  <si>
    <t>INSUFLADOR DE AR COMPACTO, PARA RENOVAÇÃO DE AR EM AMBIENTES, VAZÃO MÁXIMA 93 M³/H</t>
  </si>
  <si>
    <t>RECUPERAÇÃO ESTRUTURAL DAS ESTRUTURAS DE CONCRETO EXTERNAS - RESERVATÓRIO MAIOR (VOLUME: 261 M3)</t>
  </si>
  <si>
    <t>7.11</t>
  </si>
  <si>
    <t>CORTE DE CONCRETO DETERIORADO INCLUSIVE REMOÇÃO DOS DETRITOS</t>
  </si>
  <si>
    <t>7.12</t>
  </si>
  <si>
    <t>7.13</t>
  </si>
  <si>
    <t>HIDROJATEAM. ALTA PRESSÃO C/ÁGUA QUENTE OU FRIA E SOLUÇÃO LIMPADORA ATÉ 17 MPA</t>
  </si>
  <si>
    <t>7.14</t>
  </si>
  <si>
    <t>LIMPEZA DE ARMADURA COM ESCOVA DE AÇO</t>
  </si>
  <si>
    <t>7.15</t>
  </si>
  <si>
    <t>FURAÇÃO PARA ATÉ 10MM X 100MM EM CONCRETO ARMADO, INCLUSIVE COLAGEM DE ARMADURA (PARA ATÉ 8MM)</t>
  </si>
  <si>
    <t>7.16</t>
  </si>
  <si>
    <t>7.17</t>
  </si>
  <si>
    <t>TRATAMENTO DE ARMADURA COM PRODUTO ANTICORROSIVO A BASE DE ZINCO</t>
  </si>
  <si>
    <t>7.18</t>
  </si>
  <si>
    <t>ARGAMASSA GRAUTE AUTONIVELANTE DE ALTA RESISTÊNCIA</t>
  </si>
  <si>
    <t>7.19</t>
  </si>
  <si>
    <t>TINTA ACRÍLICA ANTIMOFO EM MASSA, INCLUSIVE PREPARO</t>
  </si>
  <si>
    <t>RECUPERAÇÃO ESTRUTURAL DAS ESTRUTURAS DE CONCRETO INTERNAS - RESERVATÓRIO MAIOR (VOLUME: 261 M3)</t>
  </si>
  <si>
    <t>7.20</t>
  </si>
  <si>
    <t>7.21</t>
  </si>
  <si>
    <t>7.22</t>
  </si>
  <si>
    <t>7.23</t>
  </si>
  <si>
    <t>7.24</t>
  </si>
  <si>
    <t>7.25</t>
  </si>
  <si>
    <t>7.26</t>
  </si>
  <si>
    <t>7.27</t>
  </si>
  <si>
    <t>EXECUÇÃO DE INJENÇÃO E SELAMENTO DE TRINCAS COM MOVIMENTAÇÃO - RESERVATÓRIO MAIOR (VOLUME: 261 M3)</t>
  </si>
  <si>
    <t>7.28</t>
  </si>
  <si>
    <t>FURAÇÃO PARA 12,5MM X 100MM EM CONCRETO ARMADO, INCLUSIVE COLAGEM DE ARMADURA (PARA 10MM)</t>
  </si>
  <si>
    <t>7.29</t>
  </si>
  <si>
    <t>SERVIÇOS DE PERFURAÇÃO E INSTALAÇÃO DE BICOS DE PERFURAÇÃO E INJEÇÃO DE (113X15)MM AO LONGO DE FISSURA E/OU TRINCA EM ESTRUTURAS DE CONCRETO SIMPLES E/OU ARMADO</t>
  </si>
  <si>
    <t>7.30</t>
  </si>
  <si>
    <t>TRATAMENTO DE JUNTA DE DILATAÇÃO COM INJEÇÃO DE ESPUMA A BASE DE POLIURETANO HIDROATIVADO</t>
  </si>
  <si>
    <t>L</t>
  </si>
  <si>
    <t>7.31</t>
  </si>
  <si>
    <t>TRATAMENTO DE JUNTAS DE DILATAÇÃO COM INJEÇÃO DE GEL DE POLIURETANO</t>
  </si>
  <si>
    <t>7.32</t>
  </si>
  <si>
    <t>IMPERMEABILIZAÇÃO - RESERVATÓRIO MAIOR (VOLUME: 261 M3)</t>
  </si>
  <si>
    <t>7.33</t>
  </si>
  <si>
    <t>7.34</t>
  </si>
  <si>
    <t>7.35</t>
  </si>
  <si>
    <t>IMPERBEABIL.C/RESINA À BASE DE POLÍMERO ACRÍLICO REFORCADA C/TELA DE POLIÉSTER</t>
  </si>
  <si>
    <t>7.36</t>
  </si>
  <si>
    <t>IMPERMEAB C/ MANTA ASF PRE-FABR 4MM ACAB ALUMIN SEM PROT MECANICA</t>
  </si>
  <si>
    <t>RECUPERAÇÃO ESTRUTURAL DAS ESTRUTURAS DE CONCRETO EXTERNAS - RESERVATÓRIO MENOR (VOLUME: 54 M3)</t>
  </si>
  <si>
    <t>7.37</t>
  </si>
  <si>
    <t>7.38</t>
  </si>
  <si>
    <t>7.39</t>
  </si>
  <si>
    <t>7.40</t>
  </si>
  <si>
    <t>7.41</t>
  </si>
  <si>
    <t>7.42</t>
  </si>
  <si>
    <t>7.43</t>
  </si>
  <si>
    <t>7.44</t>
  </si>
  <si>
    <t>7.45</t>
  </si>
  <si>
    <t>RECUPERAÇÃO ESTRUTURAL DAS ESTRUTURAS DE CONCRETO INTERNAS - RESERVATÓRIO MENOR (VOLUME: 54 M3)</t>
  </si>
  <si>
    <t>7.46</t>
  </si>
  <si>
    <t>7.47</t>
  </si>
  <si>
    <t>7.48</t>
  </si>
  <si>
    <t>7.49</t>
  </si>
  <si>
    <t>7.50</t>
  </si>
  <si>
    <t>7.51</t>
  </si>
  <si>
    <t>7.52</t>
  </si>
  <si>
    <t>7.53</t>
  </si>
  <si>
    <t>EXECUÇÃO DE INJENÇÃO E SELAMENTO DE TRINCAS COM MOVIMENTAÇÃO - RESERVATÓRIO MENOR (VOLUME: 54 M3)</t>
  </si>
  <si>
    <t>7.54</t>
  </si>
  <si>
    <t>7.55</t>
  </si>
  <si>
    <t>7.56</t>
  </si>
  <si>
    <t>7.57</t>
  </si>
  <si>
    <t>7.58</t>
  </si>
  <si>
    <t>IMPERMEABILIZAÇÃO - RESERVATÓRIO MENOR (VOLUME: 54 M3)</t>
  </si>
  <si>
    <t>7.59</t>
  </si>
  <si>
    <t>7.60</t>
  </si>
  <si>
    <t>7.61</t>
  </si>
  <si>
    <t>7.62</t>
  </si>
  <si>
    <t>SERVIÇOS COMPLEMENTARES</t>
  </si>
  <si>
    <t>7.63</t>
  </si>
  <si>
    <t>7.64</t>
  </si>
  <si>
    <t>PREPARO DE BASE PARA SUPERFÍCIE METÁLICA COM FUNDO ANTIOXIDANTE</t>
  </si>
  <si>
    <t>7.65</t>
  </si>
  <si>
    <t>ESMALTE À BASE ÁGUA EM SUPERFÍCIE METÁLICA, INCLUSIVE PREPARO</t>
  </si>
  <si>
    <t>7.66</t>
  </si>
  <si>
    <t>7.67</t>
  </si>
  <si>
    <t>GRADE METÁLICA DE 1/2", ESPAÇAMENTO DE 10 CM</t>
  </si>
  <si>
    <t>7.68</t>
  </si>
  <si>
    <t>7.69</t>
  </si>
  <si>
    <t>RESERVATÓRIO CIRCULAR JARDIM BRASIL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</si>
  <si>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</si>
  <si>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</si>
  <si>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</si>
  <si>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</si>
  <si>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</si>
  <si>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</si>
  <si>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</si>
  <si>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</si>
  <si>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</si>
  <si>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</si>
  <si>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</si>
  <si>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</si>
  <si>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</si>
  <si>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</si>
  <si>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RESERVATÓRIO RETANGULAR JARDIM BRASIL</t>
  </si>
  <si>
    <t>9.1</t>
  </si>
  <si>
    <t>9.2</t>
  </si>
  <si>
    <t>9.3</t>
  </si>
  <si>
    <t>DEMOLIÇÃO DA LAJE DE COBERTURA</t>
  </si>
  <si>
    <t>9.4</t>
  </si>
  <si>
    <t>9.5</t>
  </si>
  <si>
    <t>9.6</t>
  </si>
  <si>
    <t>9.7</t>
  </si>
  <si>
    <t>9.8</t>
  </si>
  <si>
    <t>9.9</t>
  </si>
  <si>
    <t>9.10</t>
  </si>
  <si>
    <t>9.11</t>
  </si>
  <si>
    <t>EXECUÇÃO DA LAJE DE COBERTURA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</si>
  <si>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</si>
  <si>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</si>
  <si>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</si>
  <si>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</si>
  <si>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</si>
  <si>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</si>
  <si>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</si>
  <si>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</si>
  <si>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</si>
  <si>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</si>
  <si>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</si>
  <si>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</si>
  <si>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</si>
  <si>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</si>
  <si>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</si>
  <si>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</si>
  <si>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</si>
  <si>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</si>
  <si>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9.30</t>
  </si>
  <si>
    <t>9.31</t>
  </si>
  <si>
    <t>9.32</t>
  </si>
  <si>
    <t>POÇO ESTÂNCIA SEABRA</t>
  </si>
  <si>
    <t>10.1</t>
  </si>
  <si>
    <t>10.2</t>
  </si>
  <si>
    <t>10.3</t>
  </si>
  <si>
    <t>BANHEIRO QUÍMICO MODELO STANDARD, COM MANUTENÇÃO CONFORME EXIGÊNCIAS DA CETESB</t>
  </si>
  <si>
    <t>10.4</t>
  </si>
  <si>
    <t>LIMPEZA DE SUPERFÍCIE COM JATO DE ALTA PRESSÃO. AF_04/2019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</si>
  <si>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</si>
  <si>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</si>
  <si>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</si>
  <si>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</si>
  <si>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</si>
  <si>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</si>
  <si>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</si>
  <si>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</si>
  <si>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</si>
  <si>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</si>
  <si>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</si>
  <si>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</si>
  <si>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RODAPÉ CERÂMICO DE 7CM DE ALTURA COM PLACAS TIPO ESMALTADA DE DIMENSÕES 35X35CM. AF_02/2023</t>
  </si>
  <si>
    <t>PAREDES EXTERNAS E BEIRAL</t>
  </si>
  <si>
    <t>10.17</t>
  </si>
  <si>
    <t>DEMOLIÇÃO MANUAL DE REVESTIMENTO EM MASSA DE PAREDE OU TETO</t>
  </si>
  <si>
    <t>10.18</t>
  </si>
  <si>
    <t>10.19</t>
  </si>
  <si>
    <t>EMBOÇO OU MASSA ÚNICA EM ARGAMASSA TRAÇO 1:2:8, PREPARO MECÂNICO COM BETONEIRA 400 L, APLICADA MANUALMENTE EM PANOS DE FACHADA COM PRESENÇA DE VÃOS, ESPESSURA DE 25 MM. AF_08/2022</t>
  </si>
  <si>
    <t>10.20</t>
  </si>
  <si>
    <t>10.21</t>
  </si>
  <si>
    <t>10.22</t>
  </si>
  <si>
    <t>10.23</t>
  </si>
  <si>
    <t>10.24</t>
  </si>
  <si>
    <t>10.25</t>
  </si>
  <si>
    <t>10.26</t>
  </si>
  <si>
    <t>IMPERMEABILIZAÇÃO DE SUPERFÍCIE COM ARGAMASSA POLIMÉRICA / MEMBRANA ACRÍLICA, 4 DEMÃOS, REFORÇADA COM VÉU DE POLIÉSTER (MAV). AF_09/2023</t>
  </si>
  <si>
    <t>10.27</t>
  </si>
  <si>
    <t>10.28</t>
  </si>
  <si>
    <t>TAMPA CONCRETO</t>
  </si>
  <si>
    <t>10.29</t>
  </si>
  <si>
    <t>TAMPA DE CONCRETO PARA BOCA DE LOBO, PADRÃO PMSP</t>
  </si>
  <si>
    <t>PISO - PAVIMENTO TERREO, ÁREA EXTERNA E CALÇADA</t>
  </si>
  <si>
    <t>10.30</t>
  </si>
  <si>
    <t>10.31</t>
  </si>
  <si>
    <t>10.32</t>
  </si>
  <si>
    <t>PLANTIO DE GRAMA BATATAIS EM PLACAS. AF_07/2024</t>
  </si>
  <si>
    <t>10.33</t>
  </si>
  <si>
    <t>10.34</t>
  </si>
  <si>
    <t>RECALQUE E POÇO BEIRA RIO</t>
  </si>
  <si>
    <t>11.1</t>
  </si>
  <si>
    <t>11.2</t>
  </si>
  <si>
    <t>11.3</t>
  </si>
  <si>
    <t>11.4</t>
  </si>
  <si>
    <t>REMOÇÃO DE CERCAS E MOURÕES, DE FORMA MANUAL, SEM REAPROVEITAMENTO. AF_09/2023</t>
  </si>
  <si>
    <t>11.5</t>
  </si>
  <si>
    <t>11.6</t>
  </si>
  <si>
    <t>ALVENARIA DE VEDAÇÃO DE BLOCOS CERÂMICOS FURADOS NA HORIZONTAL DE 14X19X29 CM (ESPESSURA 14 CM) E ARGAMASSA DE ASSENTAMENTO COM PREPARO EM BETONEIRA. AF_12/2021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</si>
  <si>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</si>
  <si>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</si>
  <si>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</si>
  <si>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</si>
  <si>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</si>
  <si>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</si>
  <si>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</si>
  <si>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</si>
  <si>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</si>
  <si>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</si>
  <si>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REVESTIMENTO CERÂMICO - PAREDES E PISO - TÉRREO</t>
  </si>
  <si>
    <t>11.17</t>
  </si>
  <si>
    <t>REVESTIMENTO CERÂMICO PARA PAREDES INTERNAS COM PLACAS TIPO ESMALTADA DE DIMENSÕES 33X45 CM APLICADAS NA ALTURA INTEIRA DAS PAREDES. AF_02/2023_PE</t>
  </si>
  <si>
    <t>11.18</t>
  </si>
  <si>
    <t>11.19</t>
  </si>
  <si>
    <t>MASSA CORRIDA A BASE DE PVA</t>
  </si>
  <si>
    <t>11.20</t>
  </si>
  <si>
    <t>FECHAMENTO COM ALVENARIA</t>
  </si>
  <si>
    <t>11.21</t>
  </si>
  <si>
    <t>11.22</t>
  </si>
  <si>
    <t>CALÇADA PÚBLICA E SERVIÇOS COMPLEMENTARES</t>
  </si>
  <si>
    <t>11.23</t>
  </si>
  <si>
    <t>DEMOLIÇÃO MECANIZADA DE CONCRETO SIMPLES, INCLUSIVE FRAGMENTAÇÃO, CARREGAMENTO, TRANSPORTE ATÉ 1 QUILÔMETRO E DESCARREGAMENTO</t>
  </si>
  <si>
    <t>11.24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</si>
  <si>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</si>
  <si>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11.25</t>
  </si>
  <si>
    <t>11.26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</si>
  <si>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</si>
  <si>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11.27</t>
  </si>
  <si>
    <t>11.28</t>
  </si>
  <si>
    <t>RECALQUE E POÇO JARDIM CACHOEIRA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</si>
  <si>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</si>
  <si>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</si>
  <si>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</si>
  <si>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</si>
  <si>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</si>
  <si>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</si>
  <si>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</si>
  <si>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</si>
  <si>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</si>
  <si>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ESQUADRIAS - PAVIMENTO SUPERIOR</t>
  </si>
  <si>
    <t>12.10</t>
  </si>
  <si>
    <t>12.11</t>
  </si>
  <si>
    <t>12.12</t>
  </si>
  <si>
    <t>12.13</t>
  </si>
  <si>
    <t>PAREDES INTERNAS - PAVIMENTO TERREO E SUPERIOR</t>
  </si>
  <si>
    <t>12.14</t>
  </si>
  <si>
    <t>12.15</t>
  </si>
  <si>
    <t>12.16</t>
  </si>
  <si>
    <t>12.17</t>
  </si>
  <si>
    <t>12.18</t>
  </si>
  <si>
    <t>PISO - PAVIMENTO SUPERIOR</t>
  </si>
  <si>
    <t>12.19</t>
  </si>
  <si>
    <t>REMOÇÃO DE LOUÇAS, DE FORMA MANUAL, SEM REAPROVEITAMENTO. AF_09/2023</t>
  </si>
  <si>
    <t>12.20</t>
  </si>
  <si>
    <t>VASO SANITÁRIO SIFONADO COM CAIXA ACOPLADA LOUÇA BRANCA - FORNECIMENTO E INSTALAÇÃO. AF_01/2020</t>
  </si>
  <si>
    <t>12.21</t>
  </si>
  <si>
    <t>PAREDES EXTERNAS - PAVIMENTO TERREO E SUPERIOR</t>
  </si>
  <si>
    <t>12.22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</si>
  <si>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</si>
  <si>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</si>
  <si>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</si>
  <si>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</si>
  <si>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</si>
  <si>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</si>
  <si>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</si>
  <si>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</si>
  <si>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12.31</t>
  </si>
  <si>
    <t>TETO</t>
  </si>
  <si>
    <t>12.32</t>
  </si>
  <si>
    <t>12.33</t>
  </si>
  <si>
    <t>12.34</t>
  </si>
  <si>
    <t>12.35</t>
  </si>
  <si>
    <t>12.36</t>
  </si>
  <si>
    <t>REMOÇÃO E SUBSTITUIÇÃO DA ESCADA METÁLICA EXTERNA</t>
  </si>
  <si>
    <t>12.37</t>
  </si>
  <si>
    <t>RETIRADA DE ESTRUTURA METÁLICA</t>
  </si>
  <si>
    <t>12.38</t>
  </si>
  <si>
    <t>FORNECIMENTO E MONTAGEM DE ESTRUTURA METÁLICA EM PERFIL METALON, SEM PINTURA</t>
  </si>
  <si>
    <t>12.39</t>
  </si>
  <si>
    <t>12.40</t>
  </si>
  <si>
    <t>PINTURA COM ESMALTE ALQUÍDICO EM ESTRUTURA METÁLICA</t>
  </si>
  <si>
    <t>ÁREA EXTERNA DA EDIFICAÇÃO</t>
  </si>
  <si>
    <t>12.41</t>
  </si>
  <si>
    <t>12.42</t>
  </si>
  <si>
    <t>GEOTÊXTIL NÃO TECIDO 100% POLIÉSTER, RESISTÊNCIA A TRAÇÃO DE 14 KN/M (RT - 14), INSTALADO EM DRENO - FORNECIMENTO E INSTALAÇÃO. AF_07/2021</t>
  </si>
  <si>
    <t>12.43</t>
  </si>
  <si>
    <t>LASTRO COM MATERIAL GRANULAR, APLICADO EM PISOS OU LAJES SOBRE SOLO, ESPESSURA DE *5 CM*. AF_01/2024</t>
  </si>
  <si>
    <t>CALÇADA EXTERNA (EDIFICAÇÃO E POÇO)</t>
  </si>
  <si>
    <t>12.44</t>
  </si>
  <si>
    <t>12.45</t>
  </si>
  <si>
    <t>12.46</t>
  </si>
  <si>
    <t>POÇO AO LADO</t>
  </si>
  <si>
    <t>12.47</t>
  </si>
  <si>
    <t>12.48</t>
  </si>
  <si>
    <t>12.49</t>
  </si>
  <si>
    <t>LASTRO COM MATERIAL GRANULAR (PEDRA BRITADA N.1 E PEDRA BRITADA N.2), APLICADO EM PISOS OU LAJES SOBRE SOLO, ESPESSURA DE *10 CM*. AF_01/2024</t>
  </si>
  <si>
    <t>RESERVATÓRIOS SERRA DAS ESTÂNCIAS</t>
  </si>
  <si>
    <t>13.1</t>
  </si>
  <si>
    <t>13.2</t>
  </si>
  <si>
    <t>ENCANADOR OU BOMBEIRO HIDRÁULICO COM ENCARGOS COMPLEMENTARES</t>
  </si>
  <si>
    <t>13.3</t>
  </si>
  <si>
    <t>AUXILIAR DE ENCANADOR OU BOMBEIRO HIDRÁULICO COM ENCARGOS COMPLEMENTARES</t>
  </si>
  <si>
    <t>13.4</t>
  </si>
  <si>
    <t>13.5</t>
  </si>
  <si>
    <t>TÉCNICO EM SEGURANÇA DO TRABALHO COM ENCARGOS COMPLEMENTARES</t>
  </si>
  <si>
    <t>13.6</t>
  </si>
  <si>
    <t>ENGENHEIRO CIVIL DE OBRA PLENO COM ENCARGOS COMPLEMENTARES</t>
  </si>
  <si>
    <t>13.7</t>
  </si>
  <si>
    <t>ALAMBRADOS, PORTÃO E TELHADO</t>
  </si>
  <si>
    <t>13.8</t>
  </si>
  <si>
    <t>13.9</t>
  </si>
  <si>
    <t>13.10</t>
  </si>
  <si>
    <t>13.11</t>
  </si>
  <si>
    <t>13.12</t>
  </si>
  <si>
    <t>REFORMA DO RESERVATÓRIO SEMI-ENTERRADO (LAJE SUPERIOR)</t>
  </si>
  <si>
    <t>13.13</t>
  </si>
  <si>
    <t>REPARO DE TRINCAS RASAS ATÉ 5 MM DE LARGURA, NA MASSA</t>
  </si>
  <si>
    <t>13.14</t>
  </si>
  <si>
    <t>13.15</t>
  </si>
  <si>
    <t>13.16</t>
  </si>
  <si>
    <t>TUBO DE PVC RÍGIDO DEFOFO, DN= 100MM (DE= 118MM), INCLUSIVE CONEXÕES</t>
  </si>
  <si>
    <t>13.17</t>
  </si>
  <si>
    <t>CURVA 90° PVC RÍGIDO D=100MM PBJE COLETOR DE ESGOTO</t>
  </si>
  <si>
    <t>13.18</t>
  </si>
  <si>
    <t>TELA DE PROTEÇÃO TIPO MOSQUITEIRA EM AÇO GALVANIZADO, COM REQUADRO EM PERFIS DE FERRO</t>
  </si>
  <si>
    <t>13.19</t>
  </si>
  <si>
    <t>13.20</t>
  </si>
  <si>
    <t>PAREDES DO RESERVATÓRIO - LADO EXTERNO</t>
  </si>
  <si>
    <t>13.21</t>
  </si>
  <si>
    <t>ESTUCAMENTO E LIXAMENTO DE CONCRETO</t>
  </si>
  <si>
    <t>13.22</t>
  </si>
  <si>
    <t>13.23</t>
  </si>
  <si>
    <t>13.24</t>
  </si>
  <si>
    <t>13.25</t>
  </si>
  <si>
    <t>REFORÇO DA PARTE ESTRUTURAL</t>
  </si>
  <si>
    <t>13.26</t>
  </si>
  <si>
    <t>DEMOLIÇÃO DE CONCRETO ARMADO COM PRESERVAÇÃO DE ARMADURA, PARA REFORÇO E RECUPERAÇÃO ESTRUTURAL</t>
  </si>
  <si>
    <t>13.27</t>
  </si>
  <si>
    <t>13.28</t>
  </si>
  <si>
    <t>PREPARO DE PONTE DE ADERÊNCIA COM ADESIVO A BASE DE EPÓXI</t>
  </si>
  <si>
    <t>13.29</t>
  </si>
  <si>
    <t>13.30</t>
  </si>
  <si>
    <t>13.31</t>
  </si>
  <si>
    <t>ARGAMASSA GRAUTE</t>
  </si>
  <si>
    <t>ÁREA INTERNA - IMPERMEABILIZAÇÃO</t>
  </si>
  <si>
    <t>13.32</t>
  </si>
  <si>
    <t>13.33</t>
  </si>
  <si>
    <t>13.34</t>
  </si>
  <si>
    <t>13.35</t>
  </si>
  <si>
    <t>13.36</t>
  </si>
  <si>
    <t>13.37</t>
  </si>
  <si>
    <t>APICOAMENTO MANUAL DE PISO, PAREDE OU TETO</t>
  </si>
  <si>
    <t>13.38</t>
  </si>
  <si>
    <t>13.39</t>
  </si>
  <si>
    <t>TRATAMENTO DE RALO OU PONTO EMERGENTE COM ARGAMASSA POLIMÉRICA / MEMBRANA ACRÍLICA REFORÇADO COM TELA DE POLIÉSTER (MAV). AF_09/2023</t>
  </si>
  <si>
    <t>13.40</t>
  </si>
  <si>
    <t>13.41</t>
  </si>
  <si>
    <t>ARGAMASSA POLIMERICA IMPERMEABILIZANTE SEMIFLEXIVEL, BICOMPONENTE, A BASE DE CIMENTO E ADITIVOS</t>
  </si>
  <si>
    <t>13.42</t>
  </si>
  <si>
    <t>IMPERMEABILIZADOR COM ENCARGOS COMPLEMENTARES</t>
  </si>
  <si>
    <t>13.43</t>
  </si>
  <si>
    <t>AJUDANTE ESPECIALIZADO COM ENCARGOS COMPLEMENTARES</t>
  </si>
  <si>
    <t>13.44</t>
  </si>
  <si>
    <t>13.45</t>
  </si>
  <si>
    <t>PRIMER DE POLIURETANO</t>
  </si>
  <si>
    <t>13.46</t>
  </si>
  <si>
    <t>13.47</t>
  </si>
  <si>
    <t>REVESTIMENTO IMPERMEABILIZANTE À BASE DE POLIURETANO BICOMPONENTE ISENTO DE SOLVENTES COM ELEVADA RESISTÊNCIA QUÍMICA</t>
  </si>
  <si>
    <t>13.48</t>
  </si>
  <si>
    <t>TRATAMENTO DE RODAPÉ COM TELA DE POLIÉSTER. AF_09/2023</t>
  </si>
  <si>
    <t>13.49</t>
  </si>
  <si>
    <t>13.50</t>
  </si>
  <si>
    <t>13.51</t>
  </si>
  <si>
    <t>13.52</t>
  </si>
  <si>
    <t>13.53</t>
  </si>
  <si>
    <t>13.54</t>
  </si>
  <si>
    <t>13.55</t>
  </si>
  <si>
    <t>LIMPEZA GERAL</t>
  </si>
  <si>
    <t>13.56</t>
  </si>
  <si>
    <t>LIMPEZA DE REVESTIMENTO CERÂMICO EM PAREDE UTILIZANDO DETERGENTE NEUTRO E ESCOVAÇÃO MANUAL. AF_04/2019</t>
  </si>
  <si>
    <t>DEMOLIÇÃO DO RESERVATÓRIO TAÇA DE ALVENARIA</t>
  </si>
  <si>
    <t>13.57</t>
  </si>
  <si>
    <t>RETIRADA DE ESCADA DE MARINHEIRO COM OU SEM GUARDA-CORPO</t>
  </si>
  <si>
    <t>13.58</t>
  </si>
  <si>
    <t>RETIRADA DE GUARDA-CORPO OU GRADIL EM GERAL</t>
  </si>
  <si>
    <t>13.59</t>
  </si>
  <si>
    <t>REMOÇÃO DE TUBULAÇÃO HIDRÁULICA EM GERAL, INCLUINDO CONEXÕES, CAIXAS E RALOS</t>
  </si>
  <si>
    <t>13.60</t>
  </si>
  <si>
    <t>DEMOLIÇÃO DE LAJES, EM CONCRETO ARMADO, DE FORMA MANUAL, SEM REAPROVEITAMENTO. AF_09/2023</t>
  </si>
  <si>
    <t>13.61</t>
  </si>
  <si>
    <t>DEMOLIÇÃO DE ALVENARIA PARA QUALQUER TIPO DE BLOCO, DE FORMA MECANIZADA, SEM REAPROVEITAMENTO. AF_09/2023</t>
  </si>
  <si>
    <t>13.62</t>
  </si>
  <si>
    <t>LOCAÇÃO DE PLATAFORMA ELEVATÓRIA ARTICULADA, COM ALTURA APROXIMADA DE 12,5M, CAPACIDADE DE CARGA DE 227 KG, ELÉTRICA</t>
  </si>
  <si>
    <t>13.63</t>
  </si>
  <si>
    <t>CAMINHÃO - CARROCERIA FIXA ABERTA DE MADEIRA COM CAPACIDADE 9 T *190CV -  COM GUINDAUTO MUNCK 3.5 T – À DISPOSIÇÃO</t>
  </si>
  <si>
    <t>NOVO RESERVATÓRIO METÁLICO (INFRAESTRUTURA)</t>
  </si>
  <si>
    <t>13.64</t>
  </si>
  <si>
    <t>ESCAVAÇÃO MECANIZADA PARA BLOCO DE COROAMENTO OU SAPATA COM RETROESCAVADEIRA (INCLUINDO ESCAVAÇÃO PARA COLOCAÇÃO DE FÔRMAS). AF_01/2024</t>
  </si>
  <si>
    <t>13.65</t>
  </si>
  <si>
    <t>COMPACTAÇÃO MECÂNICA DE SOLO PARA EXECUÇÃO DE RADIER, PISO DE CONCRETO OU LAJE SOBRE SOLO, COM COMPACTADOR DE SOLOS A PERCUSSÃO. AF_09/2021</t>
  </si>
  <si>
    <t>13.66</t>
  </si>
  <si>
    <t>ESTACA ESCAVADA MECANICAMENTE, DIÂMETRO DE 25 CM ATÉ 20 T</t>
  </si>
  <si>
    <t>13.67</t>
  </si>
  <si>
    <t>FABRICAÇÃO, MONTAGEM E DESMONTAGEM DE FORMA PARA RADIER, PISO DE CONCRETO OU LAJE SOBRE SOLO, EM MADEIRA SERRADA, 4 UTILIZAÇÕES. AF_09/2021</t>
  </si>
  <si>
    <t>13.68</t>
  </si>
  <si>
    <t>LASTRO DE CONCRETO MAGRO, APLICADO EM PISOS, LAJES SOBRE SOLO OU RADIERS, ESPESSURA DE 5 CM. AF_01/2024</t>
  </si>
  <si>
    <t>13.69</t>
  </si>
  <si>
    <t>CONCRETAGEM DE RADIER, PISO DE CONCRETO OU LAJE SOBRE SOLO, FCK 30 MPA - LANÇAMENTO, ADENSAMENTO E ACABAMENTO. AF_09/2021</t>
  </si>
  <si>
    <t>13.70</t>
  </si>
  <si>
    <t>ARMAÇÃO PARA EXECUÇÃO DE RADIER, PISO DE CONCRETO OU LAJE SOBRE SOLO, COM USO DE TELA Q-113. AF_09/2021</t>
  </si>
  <si>
    <t>RESERVATÓRIO METÁLICO - TIPO TAÇA 30M3</t>
  </si>
  <si>
    <t>13.71</t>
  </si>
  <si>
    <t>FABRICAÇÃO, FORNECIMENTO, TRANSPORTE ATÉ O LOCAL DE INSTALAÇÃO E MONTAGEM DE RESERVATÓRIO METÁLICO TIPO TAÇA COM CAPACIDADE DE 30 M3, INCLUINDO PINTURA E ITENS ACESSÓRIOS</t>
  </si>
  <si>
    <t xml:space="preserve">UN </t>
  </si>
  <si>
    <t>NOVO RESERVATÓRIO METÁLICO (SPDA)</t>
  </si>
  <si>
    <t>13.72</t>
  </si>
  <si>
    <t>CAPTOR TIPO FRANKLIN PARA SPDA - FORNECIMENTO E INSTALAÇÃO. AF_08/2023</t>
  </si>
  <si>
    <t>13.73</t>
  </si>
  <si>
    <t>MASTRO 1 ½", COM 3 METROS, PARA SPDA - FORNECIMENTO E INSTALAÇÃO. AF_08/2023</t>
  </si>
  <si>
    <t>13.74</t>
  </si>
  <si>
    <t>HASTE DE ATERRAMENTO, DIÂMETRO 3/4", COM 3 METROS - FORNECIMENTO E INSTALAÇÃO. AF_08/2023</t>
  </si>
  <si>
    <t>13.75</t>
  </si>
  <si>
    <t>CORDOALHA DE COBRE NU 50 MM², NÃO ENTERRADA, COM ISOLADOR - FORNECIMENTO E INSTALAÇÃO. AF_08/2023</t>
  </si>
  <si>
    <t>13.76</t>
  </si>
  <si>
    <t>CONECTOR SPLIT-BOLT, PARA SPDA, PARA CABOS ATÉ 50 MM2 - FORNECIMENTO E INSTALAÇÃO. AF_08/2023</t>
  </si>
  <si>
    <t>13.77</t>
  </si>
  <si>
    <t>CAIXA DE INSPEÇÃO PARA ATERRAMENTO, CIRCULAR, EM POLIETILENO, DIÂMETRO INTERNO = 0,3 M. AF_12/2020</t>
  </si>
  <si>
    <t>13.78</t>
  </si>
  <si>
    <t>13.79</t>
  </si>
  <si>
    <t>13.80</t>
  </si>
  <si>
    <t>PLANTIO DE GRAMA BATATAIS EM PLACAS (JARDINS E CANTEIROS)</t>
  </si>
  <si>
    <t>POÇO ATTILIO MAZZINI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</si>
  <si>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</si>
  <si>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</si>
  <si>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</si>
  <si>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</si>
  <si>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</si>
  <si>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</si>
  <si>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</si>
  <si>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</si>
  <si>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</si>
  <si>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</si>
  <si>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</si>
  <si>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</si>
  <si>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</si>
  <si>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</si>
  <si>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</si>
  <si>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TELHADO</t>
  </si>
  <si>
    <t>14.16</t>
  </si>
  <si>
    <t>REMOÇÃO DE TELHAS DE FIBROCIMENTO, METÁLICA E CERÂMICA, DE FORMA MECANIZADA, COM USO DE GUINDASTE, SEM REAPROVEITAMENTO. AF_09/2023</t>
  </si>
  <si>
    <t>14.17</t>
  </si>
  <si>
    <t>TELHAMENTO COM TELHA ESTRUTURAL DE FIBROCIMENTO E= 8 MM, COM ATÉ 2 ÁGUAS, INCLUSO IÇAMENTO. AF_07/2019_PS</t>
  </si>
  <si>
    <t>ÁREA EXTERNA</t>
  </si>
  <si>
    <t>14.18</t>
  </si>
  <si>
    <t>14.19</t>
  </si>
  <si>
    <t>14.20</t>
  </si>
  <si>
    <t>14.21</t>
  </si>
  <si>
    <t>14.22</t>
  </si>
  <si>
    <t>RESERVATÓRIO FLABOYANT DA TORRE</t>
  </si>
  <si>
    <t>15.1</t>
  </si>
  <si>
    <t>15.2</t>
  </si>
  <si>
    <t>15.3</t>
  </si>
  <si>
    <t>15.4</t>
  </si>
  <si>
    <t>15.5</t>
  </si>
  <si>
    <t>15.6</t>
  </si>
  <si>
    <t>RECUPERAÇÃO ESTRUTURAL DAS ESTRUTURAS DE CONCRETO EXTERNAS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</si>
  <si>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</si>
  <si>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</si>
  <si>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</si>
  <si>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</si>
  <si>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</si>
  <si>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</si>
  <si>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</si>
  <si>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</si>
  <si>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</si>
  <si>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RECUPERAÇÃO ESTRUTURAL DAS ESTRUTURAS DE CONCRETO INTERNAS</t>
  </si>
  <si>
    <t>15.16</t>
  </si>
  <si>
    <t>15.17</t>
  </si>
  <si>
    <t>15.18</t>
  </si>
  <si>
    <t>15.19</t>
  </si>
  <si>
    <t>15.20</t>
  </si>
  <si>
    <t>15.21</t>
  </si>
  <si>
    <t>15.22</t>
  </si>
  <si>
    <t>15.23</t>
  </si>
  <si>
    <t>EXECUÇÃO DE INJENÇÃO E SELAMENTO DE TRINCAS COM MOVIMENTAÇÃO</t>
  </si>
  <si>
    <t>15.24</t>
  </si>
  <si>
    <t>15.25</t>
  </si>
  <si>
    <t>15.26</t>
  </si>
  <si>
    <t>15.27</t>
  </si>
  <si>
    <t>15.28</t>
  </si>
  <si>
    <t>15.29</t>
  </si>
  <si>
    <t>IMPERMEABILIZAÇÃO</t>
  </si>
  <si>
    <t>15.30</t>
  </si>
  <si>
    <t>15.31</t>
  </si>
  <si>
    <t>15.32</t>
  </si>
  <si>
    <t>15.33</t>
  </si>
  <si>
    <t>15.34</t>
  </si>
  <si>
    <t>15.35</t>
  </si>
  <si>
    <t>15.36</t>
  </si>
  <si>
    <t>15.37</t>
  </si>
  <si>
    <t>15.38</t>
  </si>
  <si>
    <t>15.39</t>
  </si>
  <si>
    <t>15.40</t>
  </si>
  <si>
    <t>RESERVATÓRIO JARDIM VISTA ALEGRE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</si>
  <si>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</si>
  <si>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</si>
  <si>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</si>
  <si>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</si>
  <si>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</si>
  <si>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</si>
  <si>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</si>
  <si>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</si>
  <si>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</si>
  <si>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</si>
  <si>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</si>
  <si>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</si>
  <si>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</si>
  <si>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</si>
  <si>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</si>
  <si>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</si>
  <si>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</si>
  <si>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</si>
  <si>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</si>
  <si>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</si>
  <si>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</si>
  <si>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</si>
  <si>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</si>
  <si>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</si>
  <si>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REFORMA ETA IV</t>
  </si>
  <si>
    <t>17.1</t>
  </si>
  <si>
    <t>17.2</t>
  </si>
  <si>
    <t>17.3</t>
  </si>
  <si>
    <t>KIT DE PORTA-PRONTA DE MADEIRA EM ACABAMENTO MELAMÍNICO BRANCO, FOLHA LEVE OU MÉDIA, E BATENTE METÁLICO, 70X210CM, FIXAÇÃO COM ARGAMASSA - FORNECIMENTO E INSTALAÇÃO. AF_12/2019</t>
  </si>
  <si>
    <t>17.4</t>
  </si>
  <si>
    <t>KIT DE PORTA-PRONTA DE MADEIRA EM ACABAMENTO MELAMÍNICO BRANCO, FOLHA LEVE OU MÉDIA, E BATENTE METÁLICO, 80X210CM, FIXAÇÃO COM ARGAMASSA - FORNECIMENTO E INSTALAÇÃO. AF_12/2019</t>
  </si>
  <si>
    <t>17.5</t>
  </si>
  <si>
    <t>KIT DE PORTA-PRONTA DE MADEIRA EM ACABAMENTO MELAMÍNICO BRANCO, FOLHA LEVE OU MÉDIA, E BATENTE METÁLICO, 90X210CM, FIXAÇÃO COM ARGAMASSA - FORNECIMENTO E INSTALAÇÃO. AF_12/2019</t>
  </si>
  <si>
    <t>17.6</t>
  </si>
  <si>
    <t>17.7</t>
  </si>
  <si>
    <t>PINTURA COM TINTA ALQUÍDICA DE ACABAMENTO (ESMALTE SINTÉTICO BRILHANTE) APLICADA A ROLO OU PINCEL SOBRE SUPERFÍCIES METÁLICAS (EXCETO PERFIL) EXECUTADO EM OBRA (02 DEMÃOS). AF_01/2020</t>
  </si>
  <si>
    <t>INTERNO - PAREDES E TETO</t>
  </si>
  <si>
    <t>17.8</t>
  </si>
  <si>
    <t>17.9</t>
  </si>
  <si>
    <t>DEMOLIÇÃO DE REVESTIMENTO CERÂMICO, DE FORMA MANUAL, SEM REAPROVEITAMENTO. AF_09/2023</t>
  </si>
  <si>
    <t>17.10</t>
  </si>
  <si>
    <t>RETIRADA DE BANCADA INCLUINDO PERTENCES</t>
  </si>
  <si>
    <t>17.11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</si>
  <si>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</si>
  <si>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>17.12</t>
  </si>
  <si>
    <t>TAMPO/BANCADA EM GRANITO, COM FRONTÃO, ESPESSURA DE 2 CM, ACABAMENTO POLIDO</t>
  </si>
  <si>
    <t>17.13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</si>
  <si>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</si>
  <si>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17.14</t>
  </si>
  <si>
    <t>17.15</t>
  </si>
  <si>
    <t>REVESTIMENTO CERÂMICO PARA PAREDES INTERNAS COM PLACAS TIPO ESMALTADA DE DIMENSÕES 25X35 CM APLICADAS NA ALTURA INTEIRA DAS PAREDES. AF_02/2023_PE</t>
  </si>
  <si>
    <t>17.16</t>
  </si>
  <si>
    <t>PORTA DE CORRER DE ALUMÍNIO, COM DUAS FOLHAS PARA VIDRO, INCLUSO VIDRO LISO INCOLOR, FECHADURA E PUXADOR, SEM ALIZAR. AF_12/2019</t>
  </si>
  <si>
    <t>EXTERNO - PAREDES</t>
  </si>
  <si>
    <t>17.17</t>
  </si>
  <si>
    <t>MASSA CORRIDA À BASE DE RESINA ACRÍLICA</t>
  </si>
  <si>
    <t>17.18</t>
  </si>
  <si>
    <t>17.19</t>
  </si>
  <si>
    <t>DEMOLIÇÃO DE REVESTIMENTO CERÂMICO, DE FORMA MECANIZADA COM MARTELETE, SEM REAPROVEITAMENTO. AF_09/2023</t>
  </si>
  <si>
    <t>17.20</t>
  </si>
  <si>
    <t>17.21</t>
  </si>
  <si>
    <t>REVESTIMENTO CERÂMICO PARA PISO COM PLACAS TIPO ESMALTADA DE DIMENSÕES 60X60 CM APLICADA EM AMBIENTES DE ÁREA ENTRE 5 M2 E 10 M2. AF_02/2023_PE</t>
  </si>
  <si>
    <t>SUBSTITUIÇÃO DA PARTE ELÉTRICA</t>
  </si>
  <si>
    <t>17.22</t>
  </si>
  <si>
    <t>ELETRODUTO RÍGIDO SOLDÁVEL, PVC, DN 32 MM (1"), APARENTE - FORNECIMENTO E INSTALAÇÃO. AF_10/2022</t>
  </si>
  <si>
    <t>17.23</t>
  </si>
  <si>
    <t>REMOÇÃO DE INTERRUPTORES/TOMADAS ELÉTRICAS, DE FORMA MANUAL, SEM REAPROVEITAMENTO. AF_09/2023</t>
  </si>
  <si>
    <t>17.24</t>
  </si>
  <si>
    <t>INTERRUPTOR BIPOLAR (1 MÓDULO), 10A/250V, INCLUINDO SUPORTE E PLACA - FORNECIMENTO E INSTALAÇÃO. AF_03/2023</t>
  </si>
  <si>
    <t>17.25</t>
  </si>
  <si>
    <t>TOMADA MÉDIA DE EMBUTIR (1 MÓDULO), 2P+T 10 A, INCLUINDO SUPORTE E PLACA - FORNECIMENTO E INSTALAÇÃO. AF_03/2023</t>
  </si>
  <si>
    <t>17.26</t>
  </si>
  <si>
    <t>PLAFON PLÁSTICO E/OU PVC PARA ACABAMENTO DE PONTO DE LUZ, COM SOQUETE E-27 PARA LÂMPADA FLUORESCENTE COMPACTA</t>
  </si>
  <si>
    <t>17.27</t>
  </si>
  <si>
    <t>LÂMPADA LED 13,5W, COM BASE E-27, 1400 ATÉ 1510 LM</t>
  </si>
  <si>
    <t>17.28</t>
  </si>
  <si>
    <t>BANCO EM CONCRETO PRÉ-MOLDADO, COMPRIMENTO 150 CM</t>
  </si>
  <si>
    <t>REFORMA ESTAÇÃO DE TRATAMENTO DE ÁGUA</t>
  </si>
  <si>
    <t>17.29</t>
  </si>
  <si>
    <t>17.30</t>
  </si>
  <si>
    <t>17.31</t>
  </si>
  <si>
    <t>17.32</t>
  </si>
  <si>
    <t>17.33</t>
  </si>
  <si>
    <t>GRADE EM BARRA CHATA SOLDADA DE 1 1/2´ X 1/4´, SOB MEDIDA</t>
  </si>
  <si>
    <t>17.34</t>
  </si>
  <si>
    <t>17.35</t>
  </si>
  <si>
    <t>17.36</t>
  </si>
  <si>
    <t>RETIRADA DE REGISTRO OU VÁLVULA EMBUTIDOS</t>
  </si>
  <si>
    <t>17.37</t>
  </si>
  <si>
    <t>MEDIDOR DE VAZÃO TIPO CALHA PARSHALL COM GARGANTA W= 3´</t>
  </si>
  <si>
    <t>17.38</t>
  </si>
  <si>
    <t>17.39</t>
  </si>
  <si>
    <t>17.40</t>
  </si>
  <si>
    <t>17.41</t>
  </si>
  <si>
    <t>17.42</t>
  </si>
  <si>
    <t>REMOÇÃO DE TUBULAÇÃO ELÉTRICA APARENTE COM DIÂMETRO EXTERNO ACIMA DE 50 MM</t>
  </si>
  <si>
    <t>17.43</t>
  </si>
  <si>
    <t>ELETROCALHA PERFURADA GALVANIZADA A FOGO, 100 X 50 MM, COM ACESSÓRIOS</t>
  </si>
  <si>
    <t>17.44</t>
  </si>
  <si>
    <t>ARMAÇÃO DE LAJE DE ESTRUTURA CONVENCIONAL DE CONCRETO ARMADO UTILIZANDO AÇO CA-50 DE 10,0 MM - MONTAGEM. AF_06/2022</t>
  </si>
  <si>
    <t>17.45</t>
  </si>
  <si>
    <t>17.46</t>
  </si>
  <si>
    <t>17.47</t>
  </si>
  <si>
    <t>RESERVATÓRIO PARQUE MODELO</t>
  </si>
  <si>
    <t>18.1</t>
  </si>
  <si>
    <t>18.2</t>
  </si>
  <si>
    <t>18.3</t>
  </si>
  <si>
    <t>18.4</t>
  </si>
  <si>
    <t>POSTE DE CONCRETO CIRCULAR, 200 KG, H = 7,00 M</t>
  </si>
  <si>
    <t>18.5</t>
  </si>
  <si>
    <t>18.6</t>
  </si>
  <si>
    <t>18.7</t>
  </si>
  <si>
    <t>18.8</t>
  </si>
  <si>
    <t>18.9</t>
  </si>
  <si>
    <t>18.10</t>
  </si>
  <si>
    <t>18.11</t>
  </si>
  <si>
    <t>18.12</t>
  </si>
  <si>
    <t>18.13</t>
  </si>
  <si>
    <t>18.14</t>
  </si>
  <si>
    <t>18.15</t>
  </si>
  <si>
    <t>18.16</t>
  </si>
  <si>
    <t>18.17</t>
  </si>
  <si>
    <t>18.18</t>
  </si>
  <si>
    <t>18.19</t>
  </si>
  <si>
    <t>18.20</t>
  </si>
  <si>
    <t>18.21</t>
  </si>
  <si>
    <t>18.22</t>
  </si>
  <si>
    <t>18.23</t>
  </si>
  <si>
    <t>18.24</t>
  </si>
  <si>
    <t>18.25</t>
  </si>
  <si>
    <t>18.26</t>
  </si>
  <si>
    <t>18.27</t>
  </si>
  <si>
    <t>18.28</t>
  </si>
  <si>
    <t>18.29</t>
  </si>
  <si>
    <t>18.30</t>
  </si>
  <si>
    <t>18.31</t>
  </si>
  <si>
    <t>18.32</t>
  </si>
  <si>
    <t>18.33</t>
  </si>
  <si>
    <t>18.34</t>
  </si>
  <si>
    <t>18.35</t>
  </si>
  <si>
    <t>18.36</t>
  </si>
  <si>
    <t>ACESSO AO LOCAL - ESCADA DE MADEIRA</t>
  </si>
  <si>
    <t>18.37</t>
  </si>
  <si>
    <t>ESCAVAÇÃO HORIZONTAL EM SOLO DE 1A CATEGORIA COM TRATOR DE ESTEIRAS (100HP/LÂMINA: 2,19M3). AF_07/2020</t>
  </si>
  <si>
    <t>18.38</t>
  </si>
  <si>
    <t>FORNECIMENTO DE PEÇAS DIVERSAS PARA ESTRUTURA EM MADEIRA</t>
  </si>
  <si>
    <t>18.39</t>
  </si>
  <si>
    <t>VERNIZ FUNGICIDA PARA MADEIRA</t>
  </si>
  <si>
    <t>18.40</t>
  </si>
  <si>
    <t>CARPINTEIRO DE FORMAS COM ENCARGOS COMPLEMENTARES</t>
  </si>
  <si>
    <t>18.41</t>
  </si>
  <si>
    <t>AJUDANTE DE CARPINTEIRO COM ENCARGOS COMPLEMENTARES</t>
  </si>
  <si>
    <t>18.42</t>
  </si>
  <si>
    <t>CIMENTO PORTLAND CP II-E32 COMPOSTO COM ESCÓRIA NBR 11578</t>
  </si>
  <si>
    <t>18.43</t>
  </si>
  <si>
    <t>18.44</t>
  </si>
  <si>
    <t>SERVENTE COM ENCARGOS COMPLEMENTARES</t>
  </si>
  <si>
    <t>18.45</t>
  </si>
  <si>
    <t>18.46</t>
  </si>
  <si>
    <t>18.47</t>
  </si>
  <si>
    <t>18.48</t>
  </si>
  <si>
    <t>18.49</t>
  </si>
  <si>
    <t>RESERVATÓRIO JARDIM VITÓRIA/NOVA ERA</t>
  </si>
  <si>
    <t>19.1</t>
  </si>
  <si>
    <t>19.2</t>
  </si>
  <si>
    <t>LOCAÇÃO DE CONTAINER TIPO DEPÓSITO - ÁREA MÍNIMA DE 13,80 M²</t>
  </si>
  <si>
    <t>19.3</t>
  </si>
  <si>
    <t>TRANSPORTE DE EQUIPAMENTOS COM CAMINHÃO CARROCERIA EM RODOVIA PAVIMENTADA</t>
  </si>
  <si>
    <t>KM</t>
  </si>
  <si>
    <t>19.4</t>
  </si>
  <si>
    <t>19.5</t>
  </si>
  <si>
    <t>19.6</t>
  </si>
  <si>
    <t>19.7</t>
  </si>
  <si>
    <t>19.8</t>
  </si>
  <si>
    <t>19.9</t>
  </si>
  <si>
    <t>ENTRADA DE ENERGIA ELÉTRICA, AÉREA, BIFÁSICA, COM CAIXA DE SOBREPOR, CABO DE 16 MM2 E DISJUNTOR DIN 50A (NÃO INCLUSO O POSTE DE CONCRETO). AF_07/2020_PS</t>
  </si>
  <si>
    <t>19.10</t>
  </si>
  <si>
    <t>ASSENTAMENTO DE POSTE DE CONCRETO COM COMPRIMENTO NOMINAL DE 9 M, CARGA NOMINAL MENOR OU IGUAL A 1000 DAN, ENGASTAMENTO SIMPLES COM 1,5 M DE SOLO (NÃO INCLUI FORNECIMENTO). AF_04/2025</t>
  </si>
  <si>
    <t>19.11</t>
  </si>
  <si>
    <t>POSTE DE CONCRETO ARMADO DE SECAO DUPLO T, EXTENSAO DE 10,00 M, RESISTENCIA DE 1000 DAN, TIPO B-1,5</t>
  </si>
  <si>
    <t>19.12</t>
  </si>
  <si>
    <t>ENGENHEIRO SENIOR DE ELÉTRICA</t>
  </si>
  <si>
    <t>19.13</t>
  </si>
  <si>
    <t>19.14</t>
  </si>
  <si>
    <t>19.15</t>
  </si>
  <si>
    <t>19.16</t>
  </si>
  <si>
    <t>19.17</t>
  </si>
  <si>
    <t>19.18</t>
  </si>
  <si>
    <t>19.19</t>
  </si>
  <si>
    <t>19.20</t>
  </si>
  <si>
    <t>LAJE SUPERIOR PARTE EXTERNA</t>
  </si>
  <si>
    <t>19.21</t>
  </si>
  <si>
    <t>19.22</t>
  </si>
  <si>
    <t>DEMOLIÇÃO MANUAL DE CAMADA IMPERMEABILIZANTE</t>
  </si>
  <si>
    <t>19.23</t>
  </si>
  <si>
    <t>ARGAMASSA DE CIMENTO E AREIA TRAÇO 1:3, COM ADESIVO ACRÍLICO</t>
  </si>
  <si>
    <t>19.24</t>
  </si>
  <si>
    <t>19.25</t>
  </si>
  <si>
    <t>19.26</t>
  </si>
  <si>
    <t>19.27</t>
  </si>
  <si>
    <t>19.28</t>
  </si>
  <si>
    <t>19.29</t>
  </si>
  <si>
    <t>PAREDES LADO EXTERNO</t>
  </si>
  <si>
    <t>19.30</t>
  </si>
  <si>
    <t>19.31</t>
  </si>
  <si>
    <t>19.32</t>
  </si>
  <si>
    <t>19.33</t>
  </si>
  <si>
    <t>19.34</t>
  </si>
  <si>
    <t>19.35</t>
  </si>
  <si>
    <t>PILARES, VIGAS E LAJE INFERIOR</t>
  </si>
  <si>
    <t>19.36</t>
  </si>
  <si>
    <t>19.37</t>
  </si>
  <si>
    <t>19.38</t>
  </si>
  <si>
    <t>19.39</t>
  </si>
  <si>
    <t>19.40</t>
  </si>
  <si>
    <t>19.41</t>
  </si>
  <si>
    <t>IMPERMEABILIZAÇÃO INTERNA</t>
  </si>
  <si>
    <t>19.42</t>
  </si>
  <si>
    <t>19.43</t>
  </si>
  <si>
    <t>19.44</t>
  </si>
  <si>
    <t>19.45</t>
  </si>
  <si>
    <t>19.46</t>
  </si>
  <si>
    <t>19.47</t>
  </si>
  <si>
    <t>19.48</t>
  </si>
  <si>
    <t>19.49</t>
  </si>
  <si>
    <t>19.50</t>
  </si>
  <si>
    <t>19.51</t>
  </si>
  <si>
    <t>19.52</t>
  </si>
  <si>
    <t>19.53</t>
  </si>
  <si>
    <t>19.54</t>
  </si>
  <si>
    <t>19.55</t>
  </si>
  <si>
    <t>19.56</t>
  </si>
  <si>
    <t>19.57</t>
  </si>
  <si>
    <t>19.58</t>
  </si>
  <si>
    <t>19.59</t>
  </si>
  <si>
    <t>19.60</t>
  </si>
  <si>
    <t>19.61</t>
  </si>
  <si>
    <t>19.62</t>
  </si>
  <si>
    <t>19.63</t>
  </si>
  <si>
    <t>19.64</t>
  </si>
  <si>
    <t>19.65</t>
  </si>
  <si>
    <t>19.66</t>
  </si>
  <si>
    <t>TUBULAÇÕES E ITENS METÁLICOS APARENTES</t>
  </si>
  <si>
    <t>19.67</t>
  </si>
  <si>
    <t>RESERVATÓRIO PARQUE DO SOL</t>
  </si>
  <si>
    <t>20.1</t>
  </si>
  <si>
    <t>20.2</t>
  </si>
  <si>
    <t>20.3</t>
  </si>
  <si>
    <t>20.4</t>
  </si>
  <si>
    <t>20.5</t>
  </si>
  <si>
    <t>ENTRADA DE ENERGIA ELÉTRICA, AÉREA, TRIFÁSICA, COM CAIXA DE SOBREPOR, CABO DE 10 MM2 E DISJUNTOR DIN 50A (NÃO INCLUSO O POSTE DE CONCRETO). AF_07/2020_PS</t>
  </si>
  <si>
    <t>20.6</t>
  </si>
  <si>
    <t>20.7</t>
  </si>
  <si>
    <t>20.8</t>
  </si>
  <si>
    <t>20.9</t>
  </si>
  <si>
    <t>20.10</t>
  </si>
  <si>
    <t>20.11</t>
  </si>
  <si>
    <t>20.12</t>
  </si>
  <si>
    <t>20.13</t>
  </si>
  <si>
    <t>20.14</t>
  </si>
  <si>
    <t>20.15</t>
  </si>
  <si>
    <t>20.16</t>
  </si>
  <si>
    <t>20.17</t>
  </si>
  <si>
    <t>20.18</t>
  </si>
  <si>
    <t>20.19</t>
  </si>
  <si>
    <t>20.20</t>
  </si>
  <si>
    <t>20.21</t>
  </si>
  <si>
    <t>20.22</t>
  </si>
  <si>
    <t>20.23</t>
  </si>
  <si>
    <t>20.24</t>
  </si>
  <si>
    <t>20.25</t>
  </si>
  <si>
    <t>20.26</t>
  </si>
  <si>
    <t>20.27</t>
  </si>
  <si>
    <t>20.28</t>
  </si>
  <si>
    <t>20.29</t>
  </si>
  <si>
    <t>20.30</t>
  </si>
  <si>
    <t>20.31</t>
  </si>
  <si>
    <t>20.32</t>
  </si>
  <si>
    <t>20.33</t>
  </si>
  <si>
    <t>20.34</t>
  </si>
  <si>
    <t>20.35</t>
  </si>
  <si>
    <t>20.36</t>
  </si>
  <si>
    <t>20.37</t>
  </si>
  <si>
    <t>20.38</t>
  </si>
  <si>
    <t>20.39</t>
  </si>
  <si>
    <t>20.40</t>
  </si>
  <si>
    <t>20.41</t>
  </si>
  <si>
    <t>20.42</t>
  </si>
  <si>
    <t>20.43</t>
  </si>
  <si>
    <t>20.44</t>
  </si>
  <si>
    <t>20.45</t>
  </si>
  <si>
    <t>20.46</t>
  </si>
  <si>
    <t>20.47</t>
  </si>
  <si>
    <t>20.48</t>
  </si>
  <si>
    <t>20.49</t>
  </si>
  <si>
    <t>20.50</t>
  </si>
  <si>
    <t>20.51</t>
  </si>
  <si>
    <t>RECALQUE PARQUE DO SOL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</si>
  <si>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</si>
  <si>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</si>
  <si>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</si>
  <si>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</si>
  <si>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</si>
  <si>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</si>
  <si>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</si>
  <si>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</si>
  <si>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</si>
  <si>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</si>
  <si>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</si>
  <si>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</si>
  <si>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</si>
  <si>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</si>
  <si>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</si>
  <si>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</si>
  <si>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</si>
  <si>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</si>
  <si>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</si>
  <si>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ESMALTE À BASE DE ÁGUA EM MADEIRA, INCLUSIVE PREPARO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</si>
  <si>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</si>
  <si>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</si>
  <si>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</si>
  <si>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</si>
  <si>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</si>
  <si>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</si>
  <si>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</si>
  <si>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</si>
  <si>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</si>
  <si>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</si>
  <si>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</si>
  <si>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</si>
  <si>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21.32</t>
  </si>
  <si>
    <t>21.33</t>
  </si>
  <si>
    <t>21.34</t>
  </si>
  <si>
    <t>21.35</t>
  </si>
  <si>
    <t>21.36</t>
  </si>
  <si>
    <t>21.37</t>
  </si>
  <si>
    <t>21.38</t>
  </si>
  <si>
    <t>21.39</t>
  </si>
  <si>
    <t>21.40</t>
  </si>
  <si>
    <t>21.41</t>
  </si>
  <si>
    <t>21.42</t>
  </si>
  <si>
    <t>21.43</t>
  </si>
  <si>
    <t>LOCAL: DIVERSOS LOCAIS DO MUNICÍPIO DE AMPARO-SP</t>
  </si>
  <si>
    <t>VALOR GLOBAL</t>
  </si>
  <si>
    <t>DETALHAMENTO DO BDI</t>
  </si>
  <si>
    <t>SIGLAS</t>
  </si>
  <si>
    <t>ITENS</t>
  </si>
  <si>
    <t>VALORES</t>
  </si>
  <si>
    <t>AC</t>
  </si>
  <si>
    <t>TAXA DE ADMINISTRAÇÃO CENTRAL</t>
  </si>
  <si>
    <t>DF</t>
  </si>
  <si>
    <t>TAXA DE DESPESAS FINANCEIRAS</t>
  </si>
  <si>
    <t>R</t>
  </si>
  <si>
    <t>TAXA DE RISCO</t>
  </si>
  <si>
    <t>S + G</t>
  </si>
  <si>
    <t>TAXA DE SEGURO E GARANTIA</t>
  </si>
  <si>
    <t>I</t>
  </si>
  <si>
    <t>TAXA DE TRIBUTOS</t>
  </si>
  <si>
    <t>PIS</t>
  </si>
  <si>
    <t>COFINS</t>
  </si>
  <si>
    <t>ISS</t>
  </si>
  <si>
    <t>CPRB (INSS)</t>
  </si>
  <si>
    <t>TAXA DE LUCRO</t>
  </si>
  <si>
    <t>Benefícios e Despesas Indiretas (BDI):</t>
  </si>
  <si>
    <t>Fórmula utilizada: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</si>
</sst>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&quot;R$&quot;\ #,##0.00"/>
    <numFmt numFmtId="165" formatCode="0.000%"/>
    <numFmt numFmtId="166" formatCode="&quot;R$ &quot;#,##0.00"/>
    <numFmt numFmtId="167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indexed="8"/>
      <name val="Arial"/>
      <family val="2"/>
    </font>
    <font>
      <b/>
      <sz val="22"/>
      <color indexed="8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6"/>
      <color rgb="FFFF0000"/>
      <name val="Arial"/>
      <family val="2"/>
    </font>
    <font>
      <b/>
      <sz val="13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2"/>
      <color indexed="10"/>
      <name val="Arial"/>
      <family val="2"/>
    </font>
    <font>
      <sz val="11"/>
      <color rgb="FFFF0000"/>
      <name val="Arial"/>
      <family val="2"/>
    </font>
    <font>
      <b/>
      <sz val="14"/>
      <color rgb="FFC00000"/>
      <name val="Arial"/>
      <family val="2"/>
    </font>
    <font>
      <b/>
      <sz val="11"/>
      <color rgb="FFFF000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214">
    <xf numFmtId="0" fontId="0" fillId="0" borderId="0" xfId="0"/>
    <xf numFmtId="2" fontId="7" fillId="4" borderId="7" xfId="0" applyNumberFormat="1" applyFont="1" applyFill="1" applyBorder="1" applyAlignment="1" applyProtection="1">
      <alignment horizontal="center" vertical="center"/>
      <protection hidden="1"/>
    </xf>
    <xf numFmtId="0" fontId="7" fillId="4" borderId="15" xfId="0" applyFont="1" applyFill="1" applyBorder="1" applyAlignment="1" applyProtection="1">
      <alignment horizontal="center" vertical="center"/>
      <protection hidden="1"/>
    </xf>
    <xf numFmtId="0" fontId="7" fillId="4" borderId="15" xfId="0" applyFont="1" applyFill="1" applyBorder="1" applyAlignment="1" applyProtection="1">
      <alignment horizontal="center" vertical="center" wrapText="1"/>
      <protection hidden="1"/>
    </xf>
    <xf numFmtId="4" fontId="7" fillId="4" borderId="5" xfId="0" applyNumberFormat="1" applyFont="1" applyFill="1" applyBorder="1" applyAlignment="1" applyProtection="1">
      <alignment horizontal="center" vertical="center"/>
      <protection hidden="1"/>
    </xf>
    <xf numFmtId="164" fontId="7" fillId="2" borderId="15" xfId="0" applyNumberFormat="1" applyFont="1" applyFill="1" applyBorder="1" applyAlignment="1" applyProtection="1">
      <alignment horizontal="center" vertical="center"/>
      <protection hidden="1"/>
    </xf>
    <xf numFmtId="164" fontId="7" fillId="4" borderId="6" xfId="0" applyNumberFormat="1" applyFont="1" applyFill="1" applyBorder="1" applyAlignment="1" applyProtection="1">
      <alignment horizontal="center" vertical="center" wrapText="1"/>
      <protection hidden="1"/>
    </xf>
    <xf numFmtId="164" fontId="7" fillId="4" borderId="7" xfId="0" applyNumberFormat="1" applyFont="1" applyFill="1" applyBorder="1" applyAlignment="1" applyProtection="1">
      <alignment horizontal="center" vertical="center"/>
      <protection hidden="1"/>
    </xf>
    <xf numFmtId="164" fontId="13" fillId="5" borderId="2" xfId="1" applyNumberFormat="1" applyFont="1" applyFill="1" applyBorder="1" applyAlignment="1" applyProtection="1">
      <alignment horizontal="center" vertical="center" wrapText="1"/>
      <protection hidden="1"/>
    </xf>
    <xf numFmtId="0" fontId="11" fillId="3" borderId="0" xfId="0" applyFont="1" applyFill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166" fontId="7" fillId="3" borderId="3" xfId="0" applyNumberFormat="1" applyFont="1" applyFill="1" applyBorder="1" applyAlignment="1" applyProtection="1">
      <alignment horizontal="center" vertical="center"/>
      <protection hidden="1"/>
    </xf>
    <xf numFmtId="166" fontId="11" fillId="3" borderId="7" xfId="0" applyNumberFormat="1" applyFont="1" applyFill="1" applyBorder="1" applyAlignment="1" applyProtection="1">
      <alignment horizontal="center" vertical="center"/>
      <protection hidden="1"/>
    </xf>
    <xf numFmtId="166" fontId="7" fillId="3" borderId="13" xfId="0" applyNumberFormat="1" applyFont="1" applyFill="1" applyBorder="1" applyAlignment="1" applyProtection="1">
      <alignment horizontal="center" vertical="center"/>
      <protection hidden="1"/>
    </xf>
    <xf numFmtId="167" fontId="11" fillId="3" borderId="7" xfId="0" applyNumberFormat="1" applyFont="1" applyFill="1" applyBorder="1" applyAlignment="1" applyProtection="1">
      <alignment horizontal="center" vertical="center"/>
      <protection hidden="1"/>
    </xf>
    <xf numFmtId="166" fontId="7" fillId="3" borderId="14" xfId="0" applyNumberFormat="1" applyFont="1" applyFill="1" applyBorder="1" applyAlignment="1" applyProtection="1">
      <alignment horizontal="center" vertical="center"/>
      <protection hidden="1"/>
    </xf>
    <xf numFmtId="0" fontId="11" fillId="3" borderId="6" xfId="0" applyFont="1" applyFill="1" applyBorder="1" applyAlignment="1" applyProtection="1">
      <alignment vertical="center"/>
      <protection hidden="1"/>
    </xf>
    <xf numFmtId="0" fontId="13" fillId="5" borderId="1" xfId="0" applyFont="1" applyFill="1" applyBorder="1" applyAlignment="1" applyProtection="1">
      <alignment vertical="center"/>
      <protection hidden="1"/>
    </xf>
    <xf numFmtId="166" fontId="16" fillId="5" borderId="15" xfId="0" applyNumberFormat="1" applyFont="1" applyFill="1" applyBorder="1" applyAlignment="1" applyProtection="1">
      <alignment horizontal="center" vertical="center"/>
      <protection hidden="1"/>
    </xf>
    <xf numFmtId="0" fontId="11" fillId="3" borderId="5" xfId="0" applyFont="1" applyFill="1" applyBorder="1" applyAlignment="1" applyProtection="1">
      <alignment vertical="center"/>
      <protection hidden="1"/>
    </xf>
    <xf numFmtId="10" fontId="2" fillId="0" borderId="17" xfId="2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hidden="1"/>
    </xf>
    <xf numFmtId="0" fontId="11" fillId="0" borderId="0" xfId="0" applyFont="1" applyAlignment="1" applyProtection="1">
      <alignment vertical="center"/>
      <protection hidden="1"/>
    </xf>
    <xf numFmtId="49" fontId="11" fillId="0" borderId="0" xfId="0" applyNumberFormat="1" applyFont="1" applyAlignment="1" applyProtection="1">
      <alignment vertical="center"/>
      <protection hidden="1"/>
    </xf>
    <xf numFmtId="10" fontId="11" fillId="0" borderId="0" xfId="0" applyNumberFormat="1" applyFont="1" applyAlignment="1" applyProtection="1">
      <alignment horizontal="center" vertical="center"/>
      <protection hidden="1"/>
    </xf>
    <xf numFmtId="10" fontId="11" fillId="0" borderId="0" xfId="0" applyNumberFormat="1" applyFont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164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9" fillId="0" borderId="13" xfId="0" applyFont="1" applyBorder="1" applyAlignment="1" applyProtection="1">
      <alignment horizontal="centerContinuous" vertical="distributed"/>
      <protection hidden="1"/>
    </xf>
    <xf numFmtId="0" fontId="9" fillId="0" borderId="0" xfId="0" applyFont="1" applyAlignment="1" applyProtection="1">
      <alignment horizontal="centerContinuous" vertical="distributed"/>
      <protection hidden="1"/>
    </xf>
    <xf numFmtId="164" fontId="9" fillId="0" borderId="0" xfId="0" applyNumberFormat="1" applyFont="1" applyAlignment="1" applyProtection="1">
      <alignment horizontal="centerContinuous" vertical="distributed"/>
      <protection hidden="1"/>
    </xf>
    <xf numFmtId="0" fontId="10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12" fillId="0" borderId="13" xfId="0" applyFont="1" applyBorder="1" applyAlignment="1" applyProtection="1">
      <alignment vertical="center"/>
      <protection hidden="1"/>
    </xf>
    <xf numFmtId="164" fontId="12" fillId="0" borderId="0" xfId="0" applyNumberFormat="1" applyFont="1" applyAlignment="1" applyProtection="1">
      <alignment vertical="center"/>
      <protection hidden="1"/>
    </xf>
    <xf numFmtId="164" fontId="7" fillId="0" borderId="13" xfId="0" applyNumberFormat="1" applyFont="1" applyBorder="1" applyAlignment="1" applyProtection="1">
      <alignment horizontal="left" vertical="center"/>
      <protection hidden="1"/>
    </xf>
    <xf numFmtId="164" fontId="7" fillId="0" borderId="0" xfId="0" applyNumberFormat="1" applyFont="1" applyAlignment="1" applyProtection="1">
      <alignment horizontal="right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0" fontId="11" fillId="0" borderId="0" xfId="0" applyFont="1" applyAlignment="1" applyProtection="1">
      <alignment horizontal="left" vertical="center" wrapText="1"/>
      <protection hidden="1"/>
    </xf>
    <xf numFmtId="4" fontId="11" fillId="0" borderId="0" xfId="0" applyNumberFormat="1" applyFont="1" applyAlignment="1" applyProtection="1">
      <alignment horizontal="center" vertical="center"/>
      <protection hidden="1"/>
    </xf>
    <xf numFmtId="165" fontId="7" fillId="0" borderId="0" xfId="2" applyNumberFormat="1" applyFont="1" applyFill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left" vertical="center" wrapText="1"/>
      <protection hidden="1"/>
    </xf>
    <xf numFmtId="0" fontId="11" fillId="0" borderId="11" xfId="0" applyFont="1" applyBorder="1" applyAlignment="1" applyProtection="1">
      <alignment vertical="center"/>
      <protection hidden="1"/>
    </xf>
    <xf numFmtId="4" fontId="11" fillId="0" borderId="11" xfId="0" applyNumberFormat="1" applyFont="1" applyBorder="1" applyAlignment="1" applyProtection="1">
      <alignment horizontal="center" vertical="center"/>
      <protection hidden="1"/>
    </xf>
    <xf numFmtId="164" fontId="11" fillId="0" borderId="14" xfId="0" applyNumberFormat="1" applyFont="1" applyBorder="1" applyAlignment="1" applyProtection="1">
      <alignment vertical="center"/>
      <protection hidden="1"/>
    </xf>
    <xf numFmtId="164" fontId="11" fillId="0" borderId="11" xfId="0" applyNumberFormat="1" applyFont="1" applyBorder="1" applyAlignment="1" applyProtection="1">
      <alignment vertical="center"/>
      <protection hidden="1"/>
    </xf>
    <xf numFmtId="164" fontId="11" fillId="0" borderId="12" xfId="0" applyNumberFormat="1" applyFont="1" applyBorder="1" applyAlignment="1" applyProtection="1">
      <alignment vertical="center"/>
      <protection hidden="1"/>
    </xf>
    <xf numFmtId="0" fontId="15" fillId="5" borderId="4" xfId="0" applyFont="1" applyFill="1" applyBorder="1" applyAlignment="1" applyProtection="1">
      <alignment vertical="center"/>
      <protection hidden="1"/>
    </xf>
    <xf numFmtId="0" fontId="17" fillId="3" borderId="6" xfId="0" applyFont="1" applyFill="1" applyBorder="1" applyAlignment="1" applyProtection="1">
      <alignment horizontal="left" vertical="center"/>
      <protection hidden="1"/>
    </xf>
    <xf numFmtId="0" fontId="13" fillId="5" borderId="4" xfId="0" applyFont="1" applyFill="1" applyBorder="1" applyAlignment="1" applyProtection="1">
      <alignment horizontal="center" vertical="center" wrapText="1"/>
      <protection hidden="1"/>
    </xf>
    <xf numFmtId="10" fontId="0" fillId="0" borderId="0" xfId="2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10" fontId="0" fillId="0" borderId="8" xfId="2" applyNumberFormat="1" applyFont="1" applyFill="1" applyBorder="1" applyAlignment="1" applyProtection="1">
      <alignment horizontal="center"/>
      <protection locked="0"/>
    </xf>
    <xf numFmtId="2" fontId="0" fillId="0" borderId="0" xfId="0" applyNumberFormat="1" applyProtection="1">
      <protection locked="0"/>
    </xf>
    <xf numFmtId="2" fontId="0" fillId="0" borderId="0" xfId="0" applyNumberFormat="1" applyAlignment="1" applyProtection="1">
      <alignment vertical="center"/>
      <protection locked="0" hidden="1"/>
    </xf>
    <xf numFmtId="0" fontId="8" fillId="0" borderId="0" xfId="0" applyFont="1" applyAlignment="1" applyProtection="1">
      <alignment horizontal="center"/>
      <protection locked="0" hidden="1"/>
    </xf>
    <xf numFmtId="0" fontId="9" fillId="0" borderId="13" xfId="0" applyFont="1" applyBorder="1" applyAlignment="1" applyProtection="1">
      <alignment horizontal="centerContinuous" vertical="distributed"/>
      <protection locked="0" hidden="1"/>
    </xf>
    <xf numFmtId="0" fontId="9" fillId="0" borderId="0" xfId="0" applyFont="1" applyAlignment="1" applyProtection="1">
      <alignment horizontal="centerContinuous" vertical="distributed"/>
      <protection locked="0" hidden="1"/>
    </xf>
    <xf numFmtId="164" fontId="9" fillId="0" borderId="0" xfId="0" applyNumberFormat="1" applyFont="1" applyAlignment="1" applyProtection="1">
      <alignment horizontal="centerContinuous" vertical="distributed"/>
      <protection locked="0" hidden="1"/>
    </xf>
    <xf numFmtId="10" fontId="2" fillId="0" borderId="8" xfId="2" applyNumberFormat="1" applyFont="1" applyFill="1" applyBorder="1" applyAlignment="1" applyProtection="1">
      <alignment horizontal="center" vertical="center"/>
      <protection locked="0"/>
    </xf>
    <xf numFmtId="10" fontId="0" fillId="0" borderId="0" xfId="2" applyNumberFormat="1" applyFont="1" applyFill="1" applyBorder="1" applyAlignment="1" applyProtection="1">
      <alignment horizontal="left" wrapText="1"/>
      <protection locked="0"/>
    </xf>
    <xf numFmtId="10" fontId="2" fillId="0" borderId="0" xfId="2" applyNumberFormat="1" applyFont="1" applyFill="1" applyAlignment="1" applyProtection="1">
      <alignment horizontal="center"/>
      <protection locked="0"/>
    </xf>
    <xf numFmtId="10" fontId="7" fillId="4" borderId="16" xfId="2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Protection="1">
      <protection locked="0"/>
    </xf>
    <xf numFmtId="10" fontId="0" fillId="3" borderId="0" xfId="2" applyNumberFormat="1" applyFont="1" applyFill="1" applyAlignment="1" applyProtection="1">
      <alignment horizontal="center"/>
      <protection locked="0"/>
    </xf>
    <xf numFmtId="10" fontId="2" fillId="7" borderId="0" xfId="2" applyNumberFormat="1" applyFont="1" applyFill="1" applyAlignment="1" applyProtection="1">
      <alignment horizontal="center"/>
      <protection locked="0"/>
    </xf>
    <xf numFmtId="0" fontId="2" fillId="7" borderId="0" xfId="0" applyFont="1" applyFill="1" applyProtection="1">
      <protection locked="0"/>
    </xf>
    <xf numFmtId="2" fontId="0" fillId="3" borderId="0" xfId="0" applyNumberFormat="1" applyFill="1" applyAlignment="1" applyProtection="1">
      <alignment horizontal="center"/>
      <protection locked="0"/>
    </xf>
    <xf numFmtId="164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164" fontId="0" fillId="3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64" fontId="0" fillId="0" borderId="0" xfId="0" applyNumberFormat="1" applyProtection="1">
      <protection locked="0"/>
    </xf>
    <xf numFmtId="2" fontId="2" fillId="0" borderId="0" xfId="0" applyNumberFormat="1" applyFont="1"/>
    <xf numFmtId="0" fontId="0" fillId="0" borderId="0" xfId="0" applyAlignment="1">
      <alignment wrapText="1"/>
    </xf>
    <xf numFmtId="2" fontId="2" fillId="0" borderId="11" xfId="0" applyNumberFormat="1" applyFont="1" applyBorder="1"/>
    <xf numFmtId="0" fontId="2" fillId="7" borderId="15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left" wrapText="1"/>
    </xf>
    <xf numFmtId="4" fontId="2" fillId="7" borderId="15" xfId="0" applyNumberFormat="1" applyFont="1" applyFill="1" applyBorder="1" applyAlignment="1">
      <alignment horizontal="center"/>
    </xf>
    <xf numFmtId="164" fontId="2" fillId="7" borderId="15" xfId="0" applyNumberFormat="1" applyFont="1" applyFill="1" applyBorder="1" applyAlignment="1">
      <alignment horizontal="center"/>
    </xf>
    <xf numFmtId="164" fontId="2" fillId="7" borderId="15" xfId="1" applyNumberFormat="1" applyFont="1" applyFill="1" applyBorder="1" applyAlignment="1" applyProtection="1">
      <alignment horizontal="center"/>
    </xf>
    <xf numFmtId="2" fontId="2" fillId="0" borderId="15" xfId="0" applyNumberFormat="1" applyFont="1" applyBorder="1" applyAlignment="1">
      <alignment horizontal="center"/>
    </xf>
    <xf numFmtId="44" fontId="0" fillId="0" borderId="15" xfId="1" applyFont="1" applyFill="1" applyBorder="1" applyAlignment="1" applyProtection="1">
      <alignment horizontal="center"/>
    </xf>
    <xf numFmtId="0" fontId="0" fillId="0" borderId="15" xfId="0" applyBorder="1" applyAlignment="1">
      <alignment horizontal="left" wrapText="1"/>
    </xf>
    <xf numFmtId="0" fontId="0" fillId="0" borderId="15" xfId="0" applyBorder="1" applyAlignment="1">
      <alignment horizontal="center"/>
    </xf>
    <xf numFmtId="4" fontId="0" fillId="0" borderId="15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center"/>
    </xf>
    <xf numFmtId="4" fontId="0" fillId="3" borderId="0" xfId="0" applyNumberFormat="1" applyFill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0" fontId="8" fillId="0" borderId="8" xfId="0" applyFont="1" applyBorder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2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19" fillId="0" borderId="0" xfId="0" applyFont="1" applyAlignment="1" applyProtection="1">
      <alignment vertical="center"/>
      <protection locked="0" hidden="1"/>
    </xf>
    <xf numFmtId="0" fontId="18" fillId="0" borderId="0" xfId="0" applyFont="1" applyAlignment="1" applyProtection="1">
      <alignment vertical="center"/>
      <protection locked="0" hidden="1"/>
    </xf>
    <xf numFmtId="0" fontId="11" fillId="0" borderId="0" xfId="0" applyFont="1" applyAlignment="1" applyProtection="1">
      <alignment vertical="center" wrapText="1"/>
      <protection locked="0" hidden="1"/>
    </xf>
    <xf numFmtId="0" fontId="11" fillId="0" borderId="0" xfId="0" applyFont="1" applyAlignment="1" applyProtection="1">
      <alignment horizontal="center" vertical="center" wrapText="1"/>
      <protection locked="0" hidden="1"/>
    </xf>
    <xf numFmtId="0" fontId="18" fillId="0" borderId="0" xfId="0" applyFont="1" applyAlignment="1" applyProtection="1">
      <alignment horizontal="left" vertical="center"/>
      <protection locked="0" hidden="1"/>
    </xf>
    <xf numFmtId="0" fontId="2" fillId="0" borderId="0" xfId="0" applyFont="1"/>
    <xf numFmtId="167" fontId="11" fillId="3" borderId="7" xfId="0" applyNumberFormat="1" applyFont="1" applyFill="1" applyBorder="1" applyAlignment="1">
      <alignment horizontal="center" vertical="center"/>
    </xf>
    <xf numFmtId="10" fontId="11" fillId="3" borderId="7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49" fontId="4" fillId="3" borderId="1" xfId="3" applyNumberFormat="1" applyFont="1" applyFill="1" applyBorder="1" applyAlignment="1" applyProtection="1">
      <alignment horizontal="center" vertical="center" wrapText="1"/>
      <protection locked="0"/>
    </xf>
    <xf numFmtId="49" fontId="4" fillId="3" borderId="8" xfId="3" applyNumberFormat="1" applyFont="1" applyFill="1" applyBorder="1" applyAlignment="1" applyProtection="1">
      <alignment horizontal="center" vertical="center" wrapText="1"/>
      <protection locked="0"/>
    </xf>
    <xf numFmtId="49" fontId="4" fillId="3" borderId="10" xfId="3" applyNumberFormat="1" applyFont="1" applyFill="1" applyBorder="1" applyAlignment="1" applyProtection="1">
      <alignment horizontal="center" vertical="center" wrapText="1"/>
      <protection locked="0"/>
    </xf>
    <xf numFmtId="49" fontId="5" fillId="3" borderId="5" xfId="3" applyNumberFormat="1" applyFont="1" applyFill="1" applyBorder="1" applyAlignment="1" applyProtection="1">
      <alignment horizontal="center" vertical="center" wrapText="1"/>
      <protection locked="0"/>
    </xf>
    <xf numFmtId="49" fontId="5" fillId="3" borderId="6" xfId="3" applyNumberFormat="1" applyFont="1" applyFill="1" applyBorder="1" applyAlignment="1" applyProtection="1">
      <alignment horizontal="center" vertical="center" wrapText="1"/>
      <protection locked="0"/>
    </xf>
    <xf numFmtId="49" fontId="5" fillId="3" borderId="7" xfId="3" applyNumberFormat="1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 hidden="1"/>
    </xf>
    <xf numFmtId="0" fontId="8" fillId="0" borderId="4" xfId="0" applyFont="1" applyBorder="1" applyAlignment="1" applyProtection="1">
      <alignment horizontal="center" vertical="center" wrapText="1"/>
      <protection locked="0" hidden="1"/>
    </xf>
    <xf numFmtId="0" fontId="0" fillId="3" borderId="11" xfId="0" applyFill="1" applyBorder="1" applyAlignment="1" applyProtection="1">
      <alignment horizontal="center" wrapText="1"/>
      <protection locked="0"/>
    </xf>
    <xf numFmtId="0" fontId="14" fillId="3" borderId="0" xfId="0" applyFont="1" applyFill="1" applyAlignment="1" applyProtection="1">
      <alignment horizontal="center" wrapText="1"/>
      <protection locked="0"/>
    </xf>
    <xf numFmtId="0" fontId="0" fillId="3" borderId="0" xfId="0" applyFill="1" applyAlignment="1" applyProtection="1">
      <alignment horizontal="center" wrapText="1"/>
      <protection locked="0"/>
    </xf>
    <xf numFmtId="0" fontId="13" fillId="5" borderId="4" xfId="0" applyFont="1" applyFill="1" applyBorder="1" applyAlignment="1" applyProtection="1">
      <alignment horizontal="center" vertical="center" wrapText="1"/>
      <protection hidden="1"/>
    </xf>
    <xf numFmtId="0" fontId="0" fillId="3" borderId="4" xfId="0" applyFill="1" applyBorder="1" applyAlignment="1" applyProtection="1">
      <alignment horizontal="center" wrapText="1"/>
      <protection locked="0"/>
    </xf>
    <xf numFmtId="3" fontId="7" fillId="6" borderId="15" xfId="0" applyNumberFormat="1" applyFont="1" applyFill="1" applyBorder="1" applyAlignment="1" applyProtection="1">
      <alignment horizontal="center" vertical="center"/>
      <protection hidden="1"/>
    </xf>
    <xf numFmtId="166" fontId="7" fillId="6" borderId="3" xfId="0" applyNumberFormat="1" applyFont="1" applyFill="1" applyBorder="1" applyAlignment="1" applyProtection="1">
      <alignment horizontal="left" vertical="center" wrapText="1"/>
      <protection hidden="1"/>
    </xf>
    <xf numFmtId="166" fontId="7" fillId="6" borderId="13" xfId="0" applyNumberFormat="1" applyFont="1" applyFill="1" applyBorder="1" applyAlignment="1" applyProtection="1">
      <alignment horizontal="left" vertical="center" wrapText="1"/>
      <protection hidden="1"/>
    </xf>
    <xf numFmtId="166" fontId="7" fillId="6" borderId="14" xfId="0" applyNumberFormat="1" applyFont="1" applyFill="1" applyBorder="1" applyAlignment="1" applyProtection="1">
      <alignment horizontal="left" vertical="center" wrapText="1"/>
      <protection hidden="1"/>
    </xf>
    <xf numFmtId="166" fontId="11" fillId="3" borderId="3" xfId="0" applyNumberFormat="1" applyFont="1" applyFill="1" applyBorder="1" applyAlignment="1" applyProtection="1">
      <alignment horizontal="center" vertical="center"/>
      <protection hidden="1"/>
    </xf>
    <xf numFmtId="166" fontId="11" fillId="3" borderId="13" xfId="0" applyNumberFormat="1" applyFont="1" applyFill="1" applyBorder="1" applyAlignment="1" applyProtection="1">
      <alignment horizontal="center" vertical="center"/>
      <protection hidden="1"/>
    </xf>
    <xf numFmtId="166" fontId="11" fillId="3" borderId="14" xfId="0" applyNumberFormat="1" applyFont="1" applyFill="1" applyBorder="1" applyAlignment="1" applyProtection="1">
      <alignment horizontal="center" vertical="center"/>
      <protection hidden="1"/>
    </xf>
    <xf numFmtId="3" fontId="7" fillId="6" borderId="3" xfId="0" applyNumberFormat="1" applyFont="1" applyFill="1" applyBorder="1" applyAlignment="1" applyProtection="1">
      <alignment horizontal="center" vertical="center"/>
      <protection hidden="1"/>
    </xf>
    <xf numFmtId="3" fontId="7" fillId="6" borderId="13" xfId="0" applyNumberFormat="1" applyFont="1" applyFill="1" applyBorder="1" applyAlignment="1" applyProtection="1">
      <alignment horizontal="center" vertical="center"/>
      <protection hidden="1"/>
    </xf>
    <xf numFmtId="3" fontId="7" fillId="6" borderId="14" xfId="0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wrapText="1"/>
      <protection locked="0"/>
    </xf>
    <xf numFmtId="49" fontId="4" fillId="0" borderId="15" xfId="3" applyNumberFormat="1" applyFont="1" applyBorder="1" applyAlignment="1" applyProtection="1">
      <alignment horizontal="center" vertical="center" wrapText="1"/>
      <protection locked="0"/>
    </xf>
    <xf numFmtId="49" fontId="5" fillId="0" borderId="15" xfId="3" applyNumberFormat="1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166" fontId="13" fillId="5" borderId="5" xfId="0" applyNumberFormat="1" applyFont="1" applyFill="1" applyBorder="1" applyAlignment="1" applyProtection="1">
      <alignment horizontal="center" vertical="center"/>
      <protection hidden="1"/>
    </xf>
    <xf numFmtId="166" fontId="13" fillId="5" borderId="7" xfId="0" applyNumberFormat="1" applyFont="1" applyFill="1" applyBorder="1" applyAlignment="1" applyProtection="1">
      <alignment horizontal="center" vertical="center"/>
      <protection hidden="1"/>
    </xf>
    <xf numFmtId="167" fontId="7" fillId="3" borderId="5" xfId="0" applyNumberFormat="1" applyFont="1" applyFill="1" applyBorder="1" applyAlignment="1" applyProtection="1">
      <alignment horizontal="center" vertical="center"/>
      <protection hidden="1"/>
    </xf>
    <xf numFmtId="167" fontId="7" fillId="3" borderId="7" xfId="0" applyNumberFormat="1" applyFont="1" applyFill="1" applyBorder="1" applyAlignment="1" applyProtection="1">
      <alignment horizontal="center" vertical="center"/>
      <protection hidden="1"/>
    </xf>
    <xf numFmtId="0" fontId="20" fillId="0" borderId="15" xfId="0" applyFont="1" applyBorder="1" applyAlignment="1" applyProtection="1">
      <alignment horizontal="center" vertical="center" wrapText="1"/>
      <protection locked="0"/>
    </xf>
    <xf numFmtId="49" fontId="21" fillId="0" borderId="5" xfId="3" applyNumberFormat="1" applyFont="1" applyBorder="1" applyAlignment="1" applyProtection="1">
      <alignment horizontal="center" vertical="center" wrapText="1"/>
      <protection locked="0"/>
    </xf>
    <xf numFmtId="49" fontId="21" fillId="0" borderId="6" xfId="3" applyNumberFormat="1" applyFont="1" applyBorder="1" applyAlignment="1" applyProtection="1">
      <alignment horizontal="center" vertical="center" wrapText="1"/>
      <protection locked="0"/>
    </xf>
    <xf numFmtId="49" fontId="21" fillId="0" borderId="7" xfId="3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20" fillId="0" borderId="8" xfId="0" applyFont="1" applyBorder="1" applyAlignment="1" applyProtection="1">
      <alignment vertical="top" wrapText="1"/>
      <protection locked="0"/>
    </xf>
    <xf numFmtId="0" fontId="20" fillId="0" borderId="0" xfId="0" applyFont="1" applyAlignment="1" applyProtection="1">
      <alignment vertical="top" wrapText="1"/>
      <protection locked="0"/>
    </xf>
    <xf numFmtId="49" fontId="4" fillId="0" borderId="9" xfId="3" applyNumberFormat="1" applyFont="1" applyBorder="1" applyAlignment="1" applyProtection="1">
      <alignment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9" xfId="0" applyFont="1" applyBorder="1" applyAlignment="1" applyProtection="1">
      <alignment horizontal="center" vertical="center" wrapText="1"/>
      <protection hidden="1"/>
    </xf>
    <xf numFmtId="0" fontId="13" fillId="0" borderId="8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9" xfId="0" applyFont="1" applyBorder="1" applyAlignment="1" applyProtection="1">
      <alignment horizontal="center" vertical="center" wrapText="1"/>
      <protection hidden="1"/>
    </xf>
    <xf numFmtId="0" fontId="7" fillId="8" borderId="1" xfId="0" applyFont="1" applyFill="1" applyBorder="1" applyAlignment="1" applyProtection="1">
      <alignment horizontal="center" vertical="center"/>
      <protection hidden="1"/>
    </xf>
    <xf numFmtId="0" fontId="7" fillId="8" borderId="5" xfId="0" applyFont="1" applyFill="1" applyBorder="1" applyAlignment="1" applyProtection="1">
      <alignment horizontal="center" vertical="center"/>
      <protection hidden="1"/>
    </xf>
    <xf numFmtId="0" fontId="7" fillId="8" borderId="7" xfId="0" applyFont="1" applyFill="1" applyBorder="1" applyAlignment="1" applyProtection="1">
      <alignment horizontal="center" vertical="center"/>
      <protection hidden="1"/>
    </xf>
    <xf numFmtId="0" fontId="7" fillId="8" borderId="3" xfId="0" applyFont="1" applyFill="1" applyBorder="1" applyAlignment="1" applyProtection="1">
      <alignment horizontal="center" vertical="center"/>
      <protection hidden="1"/>
    </xf>
    <xf numFmtId="49" fontId="3" fillId="0" borderId="15" xfId="0" applyNumberFormat="1" applyFont="1" applyBorder="1" applyAlignment="1">
      <alignment horizontal="center"/>
    </xf>
    <xf numFmtId="0" fontId="22" fillId="3" borderId="5" xfId="0" applyFont="1" applyFill="1" applyBorder="1" applyAlignment="1" applyProtection="1">
      <alignment horizontal="left" vertical="center"/>
      <protection hidden="1"/>
    </xf>
    <xf numFmtId="0" fontId="22" fillId="3" borderId="7" xfId="0" applyFont="1" applyFill="1" applyBorder="1" applyAlignment="1" applyProtection="1">
      <alignment horizontal="left" vertical="center"/>
      <protection hidden="1"/>
    </xf>
    <xf numFmtId="10" fontId="22" fillId="3" borderId="15" xfId="2" applyNumberFormat="1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3" fillId="5" borderId="1" xfId="0" applyFont="1" applyFill="1" applyBorder="1" applyAlignment="1" applyProtection="1">
      <alignment vertical="center" wrapText="1"/>
      <protection hidden="1"/>
    </xf>
    <xf numFmtId="0" fontId="23" fillId="5" borderId="6" xfId="0" applyFont="1" applyFill="1" applyBorder="1" applyAlignment="1" applyProtection="1">
      <alignment horizontal="left" vertical="center" wrapText="1"/>
      <protection hidden="1"/>
    </xf>
    <xf numFmtId="10" fontId="23" fillId="5" borderId="7" xfId="2" applyNumberFormat="1" applyFont="1" applyFill="1" applyBorder="1" applyAlignment="1" applyProtection="1">
      <alignment horizontal="center" vertical="center"/>
      <protection hidden="1"/>
    </xf>
    <xf numFmtId="0" fontId="24" fillId="0" borderId="1" xfId="0" applyFont="1" applyBorder="1"/>
    <xf numFmtId="0" fontId="24" fillId="0" borderId="4" xfId="0" applyFont="1" applyBorder="1"/>
    <xf numFmtId="0" fontId="24" fillId="0" borderId="2" xfId="0" applyFont="1" applyBorder="1"/>
    <xf numFmtId="0" fontId="24" fillId="0" borderId="8" xfId="0" applyFont="1" applyBorder="1" applyAlignment="1">
      <alignment horizontal="left"/>
    </xf>
    <xf numFmtId="0" fontId="25" fillId="0" borderId="0" xfId="0" applyFont="1" applyAlignment="1">
      <alignment horizontal="left"/>
    </xf>
    <xf numFmtId="2" fontId="25" fillId="0" borderId="9" xfId="0" applyNumberFormat="1" applyFont="1" applyBorder="1" applyAlignment="1">
      <alignment horizontal="right"/>
    </xf>
    <xf numFmtId="0" fontId="25" fillId="0" borderId="1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26" fillId="0" borderId="0" xfId="0" applyFont="1" applyAlignment="1">
      <alignment horizontal="left"/>
    </xf>
    <xf numFmtId="2" fontId="26" fillId="0" borderId="9" xfId="0" applyNumberFormat="1" applyFont="1" applyBorder="1" applyAlignment="1">
      <alignment horizontal="right"/>
    </xf>
    <xf numFmtId="0" fontId="27" fillId="0" borderId="8" xfId="0" applyFont="1" applyBorder="1" applyAlignment="1" applyProtection="1">
      <alignment horizontal="center" wrapText="1"/>
      <protection locked="0"/>
    </xf>
    <xf numFmtId="0" fontId="27" fillId="0" borderId="0" xfId="0" applyFont="1" applyAlignment="1" applyProtection="1">
      <alignment horizontal="center" wrapText="1"/>
      <protection locked="0"/>
    </xf>
    <xf numFmtId="0" fontId="27" fillId="0" borderId="9" xfId="0" applyFont="1" applyBorder="1" applyAlignment="1" applyProtection="1">
      <alignment horizontal="center" wrapText="1"/>
      <protection locked="0"/>
    </xf>
    <xf numFmtId="0" fontId="3" fillId="0" borderId="10" xfId="0" applyFont="1" applyBorder="1" applyAlignment="1">
      <alignment horizontal="left"/>
    </xf>
    <xf numFmtId="0" fontId="25" fillId="0" borderId="11" xfId="0" applyFont="1" applyBorder="1" applyAlignment="1">
      <alignment horizontal="left"/>
    </xf>
    <xf numFmtId="2" fontId="25" fillId="0" borderId="12" xfId="0" applyNumberFormat="1" applyFont="1" applyBorder="1" applyAlignment="1">
      <alignment horizontal="right"/>
    </xf>
  </cellXfs>
  <cellStyles count="4">
    <cellStyle name="0,0_x005f_x000d__x005f_x000a_NA_x005f_x000d__x005f_x000a_" xfId="3" xr:uid="{E9FC565D-2FE6-46C3-8D9E-259947185512}"/>
    <cellStyle name="Moeda" xfId="1" builtinId="4"/>
    <cellStyle name="Normal" xfId="0" builtinId="0"/>
    <cellStyle name="Porcentagem" xfId="2" builtinId="5"/>
  </cellStyles>
  <dxfs count="198"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164" formatCode="&quot;R$&quot;\ #,##0.00"/>
      <fill>
        <patternFill>
          <bgColor theme="0" tint="-0.34998626667073579"/>
        </patternFill>
      </fill>
    </dxf>
    <dxf>
      <fill>
        <patternFill patternType="solid">
          <fgColor indexed="64"/>
          <bgColor theme="9"/>
        </patternFill>
      </fill>
    </dxf>
    <dxf>
      <fill>
        <patternFill patternType="solid">
          <fgColor indexed="64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fill>
        <patternFill patternType="solid">
          <fgColor indexed="64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minor"/>
      </font>
      <fill>
        <patternFill patternType="solid">
          <fgColor indexed="64"/>
          <bgColor theme="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164" formatCode="&quot;R$&quot;\ #,##0.00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164" formatCode="&quot;R$&quot;\ #,##0.00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  <dxf>
      <font>
        <b/>
        <i val="0"/>
      </font>
      <numFmt numFmtId="0" formatCode="General"/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EA1861B4-20BB-4C3D-9601-3E227D54BFEE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B8AC227-8E25-4F89-9C01-78C4D7DE1194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E475D742-D667-4F7A-B381-C8B75172C9BD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9C867A9-B010-44CF-9842-E6595107FBB1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F5C8032E-81E3-41D6-B864-CA9CA2E3CD28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B7A76988-344A-4970-951A-BC20ABCA2FFB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602B081E-CF39-4054-AD8A-3E2EC7366CD4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11770E42-473F-44BB-9FC0-B927C93CAA4E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FF516B25-2D5A-40EC-A5D7-3C2E9F4B5070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ACDB2A11-A9CC-46D6-AD0C-8451AC005FF9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id="{C0B21FC0-4D07-4508-A199-B6654B7BEE29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945F9B37-4A40-42D3-A711-2CCDEB618B87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oneCellAnchor>
    <xdr:from>
      <xdr:col>0</xdr:col>
      <xdr:colOff>695325</xdr:colOff>
      <xdr:row>16</xdr:row>
      <xdr:rowOff>0</xdr:rowOff>
    </xdr:from>
    <xdr:ext cx="221293" cy="278307"/>
    <xdr:sp macro="" textlink="">
      <xdr:nvSpPr>
        <xdr:cNvPr id="14" name="CaixaDeTexto 13">
          <a:extLst>
            <a:ext uri="{FF2B5EF4-FFF2-40B4-BE49-F238E27FC236}">
              <a16:creationId xmlns:a16="http://schemas.microsoft.com/office/drawing/2014/main" id="{EE2D7AC6-DECC-4CE5-A0AB-B102625B7AF4}"/>
            </a:ext>
          </a:extLst>
        </xdr:cNvPr>
        <xdr:cNvSpPr txBox="1"/>
      </xdr:nvSpPr>
      <xdr:spPr>
        <a:xfrm>
          <a:off x="695325" y="3657600"/>
          <a:ext cx="221293" cy="278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twoCellAnchor>
    <xdr:from>
      <xdr:col>1</xdr:col>
      <xdr:colOff>790575</xdr:colOff>
      <xdr:row>21</xdr:row>
      <xdr:rowOff>171450</xdr:rowOff>
    </xdr:from>
    <xdr:to>
      <xdr:col>2</xdr:col>
      <xdr:colOff>2295525</xdr:colOff>
      <xdr:row>24</xdr:row>
      <xdr:rowOff>114300</xdr:rowOff>
    </xdr:to>
    <xdr:pic>
      <xdr:nvPicPr>
        <xdr:cNvPr id="15" name="Imagem 2">
          <a:extLst>
            <a:ext uri="{FF2B5EF4-FFF2-40B4-BE49-F238E27FC236}">
              <a16:creationId xmlns:a16="http://schemas.microsoft.com/office/drawing/2014/main" id="{BFEE3343-909A-4AF1-9F5E-E219E3B63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4629150"/>
          <a:ext cx="34861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5.2.60\Users\c111526\Desktop\GERAL\TABELAS%20CUSTOS\SINAPI%202014\4_2014%20ABRIL\OR&#199;AMENTO%20e%20SINAPI%20Abr%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NOVO%20SISTEMA\-03%20(PL)PLANEJAMENTO\PL(47)%20CEIL%20CENTRO\2023\(A)%20AMPLICA&#199;&#195;O%20DO%20CEIL%20CENTRO\3%20(PO)%20PLANILHA%20OR&#199;AMENT&#193;RIA\PL(47)%20AMPLIA&#199;&#195;O%20CEIL%20CENTRO%20LICITA&#199;&#195;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6%20-%20(PL)%20PLANEJAMENTO\PL(14)%20ARES-PCJ%20-%20REFORMAS%20PARA%20INVESTIMENTO\INVESTIMENTOS%20%20ARES-PCJ%20-%202024\PL(14)%20ARES-PCJ%20-%20REFORMAS%20PARA%20INVESTIMENTO%20-%20OR&#199;AMEN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Sinapi"/>
    </sheetNames>
    <sheetDataSet>
      <sheetData sheetId="0" refreshError="1"/>
      <sheetData sheetId="1" refreshError="1">
        <row r="3">
          <cell r="B3">
            <v>0</v>
          </cell>
          <cell r="C3">
            <v>0</v>
          </cell>
          <cell r="D3">
            <v>0</v>
          </cell>
        </row>
        <row r="5">
          <cell r="A5" t="str">
            <v>Código</v>
          </cell>
          <cell r="B5" t="str">
            <v>DESCRICAO DA COMPOSICAO</v>
          </cell>
          <cell r="C5" t="str">
            <v>UNIDADE</v>
          </cell>
          <cell r="D5" t="str">
            <v>CUSTO TOTAL</v>
          </cell>
        </row>
        <row r="7">
          <cell r="A7" t="str">
            <v>73887/1</v>
          </cell>
          <cell r="B7" t="str">
            <v>ASSENTAMENTO SIMPLES DE TUBOS DE FERRO FUNDIDO (FOFO) C/ JUNTA ELASTICA -  DN 75 MM - INCLUSIVE TRANSPORTE</v>
          </cell>
          <cell r="C7" t="str">
            <v>M</v>
          </cell>
          <cell r="D7">
            <v>2.1</v>
          </cell>
        </row>
        <row r="8">
          <cell r="A8" t="str">
            <v>73887/2</v>
          </cell>
          <cell r="B8" t="str">
            <v>ASSENTAMENTO SIMPLES DE TUBOS DE FERRO FUNDIDO (FOFO) C/ JUNTA ELASTICA - DN 100 - INCLUSIVE TRANSPORTE</v>
          </cell>
          <cell r="C8" t="str">
            <v>M</v>
          </cell>
          <cell r="D8">
            <v>2.54</v>
          </cell>
        </row>
        <row r="9">
          <cell r="A9" t="str">
            <v>73887/3</v>
          </cell>
          <cell r="B9" t="str">
            <v>ASSENTAMENTO SIMPLES DE TUBOS DE FERRO FUNDIDO (FOFO) C/ JUNTA ELASTICA - DN 150 - INCLUSIVE TRANSPORTE</v>
          </cell>
          <cell r="C9" t="str">
            <v>M</v>
          </cell>
          <cell r="D9">
            <v>4.57</v>
          </cell>
        </row>
        <row r="10">
          <cell r="A10" t="str">
            <v>73887/4</v>
          </cell>
          <cell r="B10" t="str">
            <v>ASSENTAMENTO SIMPLES DE TUBOS DE FERRO FUNDIDO (FOFO) C/ JUNTA ELASTICA - DN 200 - INCLUSIVE TRANSPORTE</v>
          </cell>
          <cell r="C10" t="str">
            <v>M</v>
          </cell>
          <cell r="D10">
            <v>5.85</v>
          </cell>
        </row>
        <row r="11">
          <cell r="A11" t="str">
            <v>73887/5</v>
          </cell>
          <cell r="B11" t="str">
            <v>ASSENTAMENTO SIMPLES DE TUBOS DE FERRO FUNDIDO (FOFO) C/ JUNTA ELASTICA - DN 250 MM - INCLUSIVE TRANSPORTE</v>
          </cell>
          <cell r="C11" t="str">
            <v>M</v>
          </cell>
          <cell r="D11">
            <v>7.08</v>
          </cell>
        </row>
        <row r="12">
          <cell r="A12" t="str">
            <v>73887/6</v>
          </cell>
          <cell r="B12" t="str">
            <v>ASSENTAMENTO SIMPLES DE TUBOS DE FERRO FUNDIDO (FOFO) C/ JUNTA ELASTICA - DN 300 - INCLUSIVE TRANSPORTE</v>
          </cell>
          <cell r="C12" t="str">
            <v>M</v>
          </cell>
          <cell r="D12">
            <v>8.01</v>
          </cell>
        </row>
        <row r="13">
          <cell r="A13" t="str">
            <v>73887/7</v>
          </cell>
          <cell r="B13" t="str">
            <v>ASSENTAMENTO SIMPLES DE TUBOS DE FERRO FUNDIDO (FOFO) C/ JUNTA ELASTICA - DN 350 MM - INCLUSIVE TRANSPORTE</v>
          </cell>
          <cell r="C13" t="str">
            <v>M</v>
          </cell>
          <cell r="D13">
            <v>9.39</v>
          </cell>
        </row>
        <row r="14">
          <cell r="A14" t="str">
            <v>73887/8</v>
          </cell>
          <cell r="B14" t="str">
            <v>ASSENTAMENTO SIMPLES DE TUBOS DE FERRO FUNDIDO (FOFO) C/ JUNTA ELASTICA - DN 400 MM - INCLUSIVE TRANSPORTE</v>
          </cell>
          <cell r="C14" t="str">
            <v>M</v>
          </cell>
          <cell r="D14">
            <v>10.76</v>
          </cell>
        </row>
        <row r="15">
          <cell r="A15" t="str">
            <v>73887/9</v>
          </cell>
          <cell r="B15" t="str">
            <v>ASSENTAMENTO SIMPLES DE TUBOS DE FERRO FUNDIDO (FOFO) C/ JUNTA ELASTICA - DN 450 MM - INCLUSIVE TRANSPORTE</v>
          </cell>
          <cell r="C15" t="str">
            <v>M</v>
          </cell>
          <cell r="D15">
            <v>12.11</v>
          </cell>
        </row>
        <row r="16">
          <cell r="A16" t="str">
            <v>73887/10</v>
          </cell>
          <cell r="B16" t="str">
            <v>ASSENTAMENTO SIMPLES DE TUBOS DE FERRO FUNDIDO (FOFO) C/ JUNTA ELASTICA - DN 500 MM - INCLUSIVE TRANSPORTE</v>
          </cell>
          <cell r="C16" t="str">
            <v>M</v>
          </cell>
          <cell r="D16">
            <v>13.49</v>
          </cell>
        </row>
        <row r="17">
          <cell r="A17" t="str">
            <v>73887/11</v>
          </cell>
          <cell r="B17" t="str">
            <v>ASSENTAMENTO SIMPLES DE TUBOS DE FERRO FUNDIDO (FOFO) C/ JUNTA ELASTICA - DN 600 MM - INCLUSIVE TRANSPORTE</v>
          </cell>
          <cell r="C17" t="str">
            <v>M</v>
          </cell>
          <cell r="D17">
            <v>16.3</v>
          </cell>
        </row>
        <row r="18">
          <cell r="A18" t="str">
            <v>73887/12</v>
          </cell>
          <cell r="B18" t="str">
            <v>ASSENTAMENTO SIMPLES DE TUBOS DE FERRO FUNDIDO (FOFO) C/ JUNTA ELASTICA - DN 700 MM - INCLUSIVE TRANSPORTE</v>
          </cell>
          <cell r="C18" t="str">
            <v>M</v>
          </cell>
          <cell r="D18">
            <v>20.27</v>
          </cell>
        </row>
        <row r="19">
          <cell r="A19" t="str">
            <v>73887/13</v>
          </cell>
          <cell r="B19" t="str">
            <v>ASSENTAMENTO SIMPLES DE TUBOS DE FERRO FUNDIDO (FOFO) C/ JUNTA ELASTICA - DN 800 MM - INCLUSIVE TRANSPORTES</v>
          </cell>
          <cell r="C19" t="str">
            <v>M</v>
          </cell>
          <cell r="D19">
            <v>23.39</v>
          </cell>
        </row>
        <row r="20">
          <cell r="A20" t="str">
            <v>73887/14</v>
          </cell>
          <cell r="B20" t="str">
            <v>ASSENTAMENTO SIMPLES DE TUBOS DE FERRO FUNDIDO (FOFO) C/ JUNTA ELASTICA - DN 900 MM - INCLUSIVE TRANSPORTE</v>
          </cell>
          <cell r="C20" t="str">
            <v>M</v>
          </cell>
          <cell r="D20">
            <v>27.5</v>
          </cell>
        </row>
        <row r="21">
          <cell r="A21" t="str">
            <v>73887/15</v>
          </cell>
          <cell r="B21" t="str">
            <v>ASSENTAMENTO SIMPLES DE TUBOS DE FERRO FUNDIDO (FOFO) C/ JUNTA ELASTICA - DN 1000 MM - INCLUSIVE TRANSPORTE</v>
          </cell>
          <cell r="C21" t="str">
            <v>M</v>
          </cell>
          <cell r="D21">
            <v>29.51</v>
          </cell>
        </row>
        <row r="22">
          <cell r="A22" t="str">
            <v>73887/16</v>
          </cell>
          <cell r="B22" t="str">
            <v>ASSENTAMENTO SIMPLES DE TUBOS DE FERRO FUNDIDO (FOFO) C/ JUNTA ELASTICA - DN 1100 MM - INCLUSIVE TRANSPORTE</v>
          </cell>
          <cell r="C22" t="str">
            <v>M</v>
          </cell>
          <cell r="D22">
            <v>34.950000000000003</v>
          </cell>
        </row>
        <row r="23">
          <cell r="A23" t="str">
            <v>73887/17</v>
          </cell>
          <cell r="B23" t="str">
            <v>ASSENTAMENTO SIMPLES DE TUBOS DE FERRO FUNDIDO (FOFO) C/ JUNTA ELASTICA - DN 1200 MM - INCLUSIVE TRANSPORTE</v>
          </cell>
          <cell r="C23" t="str">
            <v>M</v>
          </cell>
          <cell r="D23">
            <v>41.34</v>
          </cell>
        </row>
        <row r="24">
          <cell r="A24" t="str">
            <v>74213/1</v>
          </cell>
          <cell r="B24" t="str">
            <v>MODULO TIPO: REDE DE AGUA, COM FORNECIMENTO E ASSENTAMENTO DE TUBO FºFº DN 200 MM-K7, COMPREENDENDO: LOCACAO, CADASTRAMENTO DE INTERFERENCIAS, ESCAVACAO E REATERRO COMPACTADO DE VALA, EXCETO ROCHA, ATE 1,50 M. INCLUSIVE TOPOGRAFO. ATENÇÃO: VIDE DESCRIÇÃO</v>
          </cell>
          <cell r="C24" t="str">
            <v>M</v>
          </cell>
          <cell r="D24">
            <v>15.91</v>
          </cell>
        </row>
        <row r="25">
          <cell r="A25">
            <v>83655</v>
          </cell>
          <cell r="B25" t="str">
            <v>ASSENTAMENTO SIMPLES DE TUBOS DE FERRO FUNDIDO (FOFO), COM JUNTA ELASTICA, DN 50 MM.</v>
          </cell>
          <cell r="C25" t="str">
            <v>M</v>
          </cell>
          <cell r="D25">
            <v>2</v>
          </cell>
        </row>
        <row r="26">
          <cell r="A26" t="str">
            <v>73840/1</v>
          </cell>
          <cell r="B26" t="str">
            <v>ASSENTAMENTO TUBO PVC COM JUNTA ELASTICA, DN 100 MM - (OU RPVC, OU PRFV) - PARA ESGOTO.</v>
          </cell>
          <cell r="C26" t="str">
            <v>M</v>
          </cell>
          <cell r="D26">
            <v>2.41</v>
          </cell>
        </row>
        <row r="27">
          <cell r="A27" t="str">
            <v>73840/2</v>
          </cell>
          <cell r="B27" t="str">
            <v>ASSENTAMENTO TUBO PVC COM JUNTA ELASTICA, DN 125 MM - (OU RPVC, OU PRFV) - PARA ESGOTO.</v>
          </cell>
          <cell r="C27" t="str">
            <v>M</v>
          </cell>
          <cell r="D27">
            <v>2.58</v>
          </cell>
        </row>
        <row r="28">
          <cell r="A28" t="str">
            <v>73840/3</v>
          </cell>
          <cell r="B28" t="str">
            <v>ASSENTAMENTO TUBO PVC COM JUNTA ELASTICA, DN 150 MM - (OU RPVC, OU PRFV) - PARA ESGOTO.</v>
          </cell>
          <cell r="C28" t="str">
            <v>M</v>
          </cell>
          <cell r="D28">
            <v>2.75</v>
          </cell>
        </row>
        <row r="29">
          <cell r="A29" t="str">
            <v>73840/4</v>
          </cell>
          <cell r="B29" t="str">
            <v>ASSENTAMENTO TUBO PVC COM JUNTA ELASTICA, DN 200 MM - (OU RPVC, OU PRFV) - PARA ESGOTO.</v>
          </cell>
          <cell r="C29" t="str">
            <v>M</v>
          </cell>
          <cell r="D29">
            <v>3.1</v>
          </cell>
        </row>
        <row r="30">
          <cell r="A30" t="str">
            <v>73840/5</v>
          </cell>
          <cell r="B30" t="str">
            <v>ASSENTAMENTO TUBO PVC COM JUNTA ELASTICA, DN 250 MM - (OU RPVC, OU PRFV) - PARA ESGOTO.</v>
          </cell>
          <cell r="C30" t="str">
            <v>M</v>
          </cell>
          <cell r="D30">
            <v>3.44</v>
          </cell>
        </row>
        <row r="31">
          <cell r="A31" t="str">
            <v>73840/6</v>
          </cell>
          <cell r="B31" t="str">
            <v>ASSENTAMENTO TUBO PVC COM JUNTA ELASTICA, DN 300 MM - (OU RPVC, OU PRFV) - PARA ESGOTO.</v>
          </cell>
          <cell r="C31" t="str">
            <v>M</v>
          </cell>
          <cell r="D31">
            <v>3.79</v>
          </cell>
        </row>
        <row r="32">
          <cell r="A32" t="str">
            <v>73888/1</v>
          </cell>
          <cell r="B32" t="str">
            <v>ASSENTAMENTO TUBO PVC COM JUNTA ELASTICA, DN 50 MM - (OU RPVC, OU PVC DEFOFO, OU PRFV) - PARA AGUA.</v>
          </cell>
          <cell r="C32" t="str">
            <v>M</v>
          </cell>
          <cell r="D32">
            <v>1.03</v>
          </cell>
        </row>
        <row r="33">
          <cell r="A33" t="str">
            <v>73888/2</v>
          </cell>
          <cell r="B33" t="str">
            <v>ASSENTAMENTO TUBO PVC COM JUNTA ELASTICA, DN 75 MM - (OU RPVC, OU PVC DEFOFO, OU PRFV) - PARA AGUA.</v>
          </cell>
          <cell r="C33" t="str">
            <v>M</v>
          </cell>
          <cell r="D33">
            <v>1.37</v>
          </cell>
        </row>
        <row r="34">
          <cell r="A34" t="str">
            <v>73888/3</v>
          </cell>
          <cell r="B34" t="str">
            <v>ASSENTAMENTO TUBO PVC COM JUNTA ELASTICA, DN 100 MM - (OU RPVC, OU PVC DEFOFO, OU PRFV) - PARA AGUA.</v>
          </cell>
          <cell r="C34" t="str">
            <v>M</v>
          </cell>
          <cell r="D34">
            <v>1.72</v>
          </cell>
        </row>
        <row r="35">
          <cell r="A35" t="str">
            <v>73888/4</v>
          </cell>
          <cell r="B35" t="str">
            <v>ASSENTAMENTO TUBO PVC COM JUNTA ELASTICA, DN 150 MM - (OU RPVC, OU PVC DEFOFO, OU PRFV P/ AGUA)</v>
          </cell>
          <cell r="C35" t="str">
            <v>M</v>
          </cell>
          <cell r="D35">
            <v>2.06</v>
          </cell>
        </row>
        <row r="36">
          <cell r="A36" t="str">
            <v>73888/5</v>
          </cell>
          <cell r="B36" t="str">
            <v>ASSENTAMENTO TUBO PVC COM JUNTA ELASTICA, DN 200 MM - (OU RPVC, OU PVC DEFOFO, OU PRFV P/ AGUA)</v>
          </cell>
          <cell r="C36" t="str">
            <v>M</v>
          </cell>
          <cell r="D36">
            <v>2.41</v>
          </cell>
        </row>
        <row r="37">
          <cell r="A37" t="str">
            <v>73888/6</v>
          </cell>
          <cell r="B37" t="str">
            <v>ASSENTAMENTO TUBO PVC COM JUNTA ELASTICA, DN 250 MM - (OU RPVC, OU PVC DEFOFO, OU PRFV P/ AGUA)</v>
          </cell>
          <cell r="C37" t="str">
            <v>M</v>
          </cell>
          <cell r="D37">
            <v>2.75</v>
          </cell>
        </row>
        <row r="38">
          <cell r="A38" t="str">
            <v>73888/7</v>
          </cell>
          <cell r="B38" t="str">
            <v>ASSENTAMENTO TUBO PVC COM JUNTA ELASTICA, DN 300 MM - (OU RPVC, OU PVC DEFOFO, OU PRFV P/ AGUA)</v>
          </cell>
          <cell r="C38" t="str">
            <v>M</v>
          </cell>
          <cell r="D38">
            <v>3.44</v>
          </cell>
        </row>
        <row r="39">
          <cell r="A39" t="str">
            <v>73888/8</v>
          </cell>
          <cell r="B39" t="str">
            <v>ASSENTAMENTO TUBO PVC COM JUNTA ELASTICA, DN 350 MM - (OU RPVC, OU PVC DEFOFO, OU PRFV) PARA AGUA</v>
          </cell>
          <cell r="C39" t="str">
            <v>M</v>
          </cell>
          <cell r="D39">
            <v>3.79</v>
          </cell>
        </row>
        <row r="40">
          <cell r="A40" t="str">
            <v>73888/9</v>
          </cell>
          <cell r="B40" t="str">
            <v>ASSENTAMENTO TUBO PVC COM JUNTA ELASTICA, DN 400 MM - (OU RPVC, OU PVC DEFOFO, OU PRFV) - PARA AGUA.</v>
          </cell>
          <cell r="C40" t="str">
            <v>M</v>
          </cell>
          <cell r="D40">
            <v>5.36</v>
          </cell>
        </row>
        <row r="41">
          <cell r="A41" t="str">
            <v>73888/10</v>
          </cell>
          <cell r="B41" t="str">
            <v>ASSENTAMENTO TUBO PVC COM JUNTA ELASTICA, DN 500 MM - (OU RPVC, OU PVC DEFOFO, OU PRFV) - PARA AGUA.</v>
          </cell>
          <cell r="C41" t="str">
            <v>M</v>
          </cell>
          <cell r="D41">
            <v>5.93</v>
          </cell>
        </row>
        <row r="42">
          <cell r="A42" t="str">
            <v>73888/11</v>
          </cell>
          <cell r="B42" t="str">
            <v>ASSENTAMENTO TUBO PVC COM JUNTA ELASTICA, DN 600 MM - (OU RPVC, OU PVC DEFOFO, OU PRFV) - PARA AGUA.</v>
          </cell>
          <cell r="C42" t="str">
            <v>M</v>
          </cell>
          <cell r="D42">
            <v>6.68</v>
          </cell>
        </row>
        <row r="43">
          <cell r="A43" t="str">
            <v>73888/12</v>
          </cell>
          <cell r="B43" t="str">
            <v>ASSENTAMENTO TUBO PVC COM JUNTA ELASTICA, DN 700 MM - (OU RPVC, OU PVC DEFOFO, OU PRFV) - PARA AGUA.</v>
          </cell>
          <cell r="C43" t="str">
            <v>M</v>
          </cell>
          <cell r="D43">
            <v>7.29</v>
          </cell>
        </row>
        <row r="44">
          <cell r="A44" t="str">
            <v>73888/13</v>
          </cell>
          <cell r="B44" t="str">
            <v>ASSENTAMENTO TUBO PVC COM JUNTA ELASTICA, DN 800 MM - (OU RPVC, OU PVC DEFOFO, OU PRFV) - PARA AGUA.</v>
          </cell>
          <cell r="C44" t="str">
            <v>M</v>
          </cell>
          <cell r="D44">
            <v>8</v>
          </cell>
        </row>
        <row r="45">
          <cell r="A45" t="str">
            <v>73888/14</v>
          </cell>
          <cell r="B45" t="str">
            <v>ASSENTAMENTO TUBO PVC COM JUNTA ELASTICA, DN 900 MM - (OU RPVC, OU PVC DEFOFO, OU PRFV) - PARA AGUA.</v>
          </cell>
          <cell r="C45" t="str">
            <v>M</v>
          </cell>
          <cell r="D45">
            <v>8.66</v>
          </cell>
        </row>
        <row r="46">
          <cell r="A46" t="str">
            <v>73888/15</v>
          </cell>
          <cell r="B46" t="str">
            <v>ASSENTAMENTO TUBO PVC COM JUNTA ELASTICA, DN 1000 MM - (OU RPVC, OU PVC DEFOFO, OU PRFV) - PARA AGUA.</v>
          </cell>
          <cell r="C46" t="str">
            <v>M</v>
          </cell>
          <cell r="D46">
            <v>9.2200000000000006</v>
          </cell>
        </row>
        <row r="47">
          <cell r="A47">
            <v>83652</v>
          </cell>
          <cell r="B47" t="str">
            <v>TUBO PVC PARA ESGOTO, EB 644, D = 200 MM, COM JUNTA ELASTICA</v>
          </cell>
          <cell r="C47" t="str">
            <v>M</v>
          </cell>
          <cell r="D47">
            <v>60.09</v>
          </cell>
        </row>
        <row r="48">
          <cell r="A48" t="str">
            <v>75028/1</v>
          </cell>
          <cell r="B48" t="str">
            <v>TUBO CERAMICO 75MM REJUNTADO COM ARGAMASSA DE CIMENTO E AREIA TRACO 1:3 - FORNECIMENTO E INSTALACAO</v>
          </cell>
          <cell r="C48" t="str">
            <v>M</v>
          </cell>
          <cell r="D48">
            <v>18.309999999999999</v>
          </cell>
        </row>
        <row r="49">
          <cell r="A49" t="str">
            <v>75028/2</v>
          </cell>
          <cell r="B49" t="str">
            <v>TUBO CERÂMICO 100MM REJUNTADO COM ARGAMASSA DE CIMENTO E AREIA TRACO 1:3 - FORNECIMENTO E INSTALACAO</v>
          </cell>
          <cell r="C49" t="str">
            <v>M</v>
          </cell>
          <cell r="D49">
            <v>18.7</v>
          </cell>
        </row>
        <row r="50">
          <cell r="A50" t="str">
            <v>75028/3</v>
          </cell>
          <cell r="B50" t="str">
            <v>TUBO CERÂMICO 150MM REJUNTADO COM ARGAMASSA DE CIMENTO E AREIA TRACO 1:3 - FORNECIMENTO E INSTALACAO</v>
          </cell>
          <cell r="C50" t="str">
            <v>M</v>
          </cell>
          <cell r="D50">
            <v>23.96</v>
          </cell>
        </row>
        <row r="51">
          <cell r="A51" t="str">
            <v>75028/4</v>
          </cell>
          <cell r="B51" t="str">
            <v>TUBO CERÂMICO 200MM REJUNTADO COM ARGAMASSA DE CIMENTO E AREIA TRACO 1:3 - FORNECIMENTO E INSTALACAO</v>
          </cell>
          <cell r="C51" t="str">
            <v>M</v>
          </cell>
          <cell r="D51">
            <v>36.67</v>
          </cell>
        </row>
        <row r="52">
          <cell r="A52" t="str">
            <v>75028/5</v>
          </cell>
          <cell r="B52" t="str">
            <v>TUBO CERAMICO 250MM REJUNTADO COM ARGAMASSA DE CIMENTO E AREIA TRACO 1:3 - FORNECIMENTO E INSTALACAO</v>
          </cell>
          <cell r="C52" t="str">
            <v>M</v>
          </cell>
          <cell r="D52">
            <v>59.37</v>
          </cell>
        </row>
        <row r="53">
          <cell r="A53" t="str">
            <v>75028/6</v>
          </cell>
          <cell r="B53" t="str">
            <v>TUBO CERAMICO 300MM REJUNTADO COM ARGAMASSA DE CIMENTO E AREIA TRACO 1:3 - FORNECIMENTO E INSTALACAO</v>
          </cell>
          <cell r="C53" t="str">
            <v>M</v>
          </cell>
          <cell r="D53">
            <v>87.15</v>
          </cell>
        </row>
        <row r="54">
          <cell r="A54">
            <v>73684</v>
          </cell>
          <cell r="B54" t="str">
            <v>ASSENTAMENTO DE TUBOS CERÂMICOS DIAMETRO 150MM, COM JUNTA ASFÁLTICA</v>
          </cell>
          <cell r="C54" t="str">
            <v>M</v>
          </cell>
          <cell r="D54">
            <v>18.14</v>
          </cell>
        </row>
        <row r="55">
          <cell r="A55" t="str">
            <v>73811/1</v>
          </cell>
          <cell r="B55" t="str">
            <v>ASSENTAMENTO SIMPLES DE TUBOS DE CERÂMICA COM JUNTA ASFÁLTICA - DN 100 MM</v>
          </cell>
          <cell r="C55" t="str">
            <v>M</v>
          </cell>
          <cell r="D55">
            <v>8.5299999999999994</v>
          </cell>
        </row>
        <row r="56">
          <cell r="A56" t="str">
            <v>73811/2</v>
          </cell>
          <cell r="B56" t="str">
            <v>ASSENTAMENTO SIMPLES DE TUBOS DE CERÂMICA COM JUNTA ASFÁLTICA - DN 200 MM</v>
          </cell>
          <cell r="C56" t="str">
            <v>M</v>
          </cell>
          <cell r="D56">
            <v>12.95</v>
          </cell>
        </row>
        <row r="57">
          <cell r="A57" t="str">
            <v>73811/3</v>
          </cell>
          <cell r="B57" t="str">
            <v>ASSENTAMENTO SIMPLES DE TUBOS DE CERÂMICA COM JUNTA ASFÁLTICA - DN 250 MM</v>
          </cell>
          <cell r="C57" t="str">
            <v>M</v>
          </cell>
          <cell r="D57">
            <v>15.64</v>
          </cell>
        </row>
        <row r="58">
          <cell r="A58" t="str">
            <v>73811/4</v>
          </cell>
          <cell r="B58" t="str">
            <v>ASSENTAMENTO SIMPLES DE TUBOS DE CERÂMICA COM JUNTA ASFÁLTICA - DN 300 MM</v>
          </cell>
          <cell r="C58" t="str">
            <v>M</v>
          </cell>
          <cell r="D58">
            <v>18.010000000000002</v>
          </cell>
        </row>
        <row r="59">
          <cell r="A59" t="str">
            <v>73811/5</v>
          </cell>
          <cell r="B59" t="str">
            <v>ASSENTAMENTO SIMPLES DE TUBOS DE CERÂMICA COM JUNTA ASFÁLTICA - DN 375 MM</v>
          </cell>
          <cell r="C59" t="str">
            <v>M</v>
          </cell>
          <cell r="D59">
            <v>20.73</v>
          </cell>
        </row>
        <row r="60">
          <cell r="A60" t="str">
            <v>73879/1</v>
          </cell>
          <cell r="B60" t="str">
            <v>ASSENTAMENTO DE TUBOS DE CONCRETO COM JUNTA ELÁSTICA - DN 300 MM</v>
          </cell>
          <cell r="C60" t="str">
            <v>M</v>
          </cell>
          <cell r="D60">
            <v>16.510000000000002</v>
          </cell>
        </row>
        <row r="61">
          <cell r="A61" t="str">
            <v>73879/2</v>
          </cell>
          <cell r="B61" t="str">
            <v>ASSENTAMENTO DE TUBO DE CONCRETO DIAMETRO 400 MM, JUNTAS COM ANEL DE BORRACHA, MONTAGEM COM AUXÍLIO DE EQUIPAMENTOS</v>
          </cell>
          <cell r="C61" t="str">
            <v>M</v>
          </cell>
          <cell r="D61">
            <v>25.5</v>
          </cell>
        </row>
        <row r="62">
          <cell r="A62" t="str">
            <v>73879/3</v>
          </cell>
          <cell r="B62" t="str">
            <v>ASSENTAMENTO DE TUBO DE CONCRETO DIAMETRO 500 MM, JUNTAS COM ANEL DE BORRACHA, MONTAGEM COM AUXÍLIO DE EQUIPAMENTOS</v>
          </cell>
          <cell r="C62" t="str">
            <v>M</v>
          </cell>
          <cell r="D62">
            <v>38.72</v>
          </cell>
        </row>
        <row r="63">
          <cell r="A63" t="str">
            <v>73879/4</v>
          </cell>
          <cell r="B63" t="str">
            <v>ASSENTAMENTO DE TUBO DE CONCRETO DIAMETRO 600 MM, JUNTAS COM ANEL DE BORRACHA, MONTAGEM COM AUXÍLIO DE EQUIPAMENTOS</v>
          </cell>
          <cell r="C63" t="str">
            <v>M</v>
          </cell>
          <cell r="D63">
            <v>50.05</v>
          </cell>
        </row>
        <row r="64">
          <cell r="A64" t="str">
            <v>73879/5</v>
          </cell>
          <cell r="B64" t="str">
            <v>ASSENTAMENTO DE TUBO DE CONCRETO DIAMETRO 700 MM, JUNTAS COM ANEL DE BORRACHA, MONTAGEM COM AUXÍLIO DE EQUIPAMENTOS</v>
          </cell>
          <cell r="C64" t="str">
            <v>M</v>
          </cell>
          <cell r="D64">
            <v>72.97</v>
          </cell>
        </row>
        <row r="65">
          <cell r="A65" t="str">
            <v>73879/6</v>
          </cell>
          <cell r="B65" t="str">
            <v>ASSENTAMENTO DE TUBO DE CONCRETO DIAMETRO 800 MM, JUNTAS COM ANEL DE BORRACHA, MONTAGEM COM AUXÍLIO DE EQUIPAMENTOS</v>
          </cell>
          <cell r="C65" t="str">
            <v>M</v>
          </cell>
          <cell r="D65">
            <v>80.989999999999995</v>
          </cell>
        </row>
        <row r="66">
          <cell r="A66" t="str">
            <v>73879/7</v>
          </cell>
          <cell r="B66" t="str">
            <v>ASSENTAMENTO DE TUBO DE CONCRETO DIAMETRO 900 MM, JUNTAS COM ANEL DE BORRACHA, MONTAGEM COM AUXÍLIO DE EQUIPAMENTOS</v>
          </cell>
          <cell r="C66" t="str">
            <v>M</v>
          </cell>
          <cell r="D66">
            <v>115.84</v>
          </cell>
        </row>
        <row r="67">
          <cell r="A67" t="str">
            <v>73879/8</v>
          </cell>
          <cell r="B67" t="str">
            <v>ASSENTAMENTO DE TUBO DE CONCRETO DIAMETRO 1000MM, JUNTAS COM ANEL DE BORRACHA, MONTAGEM COM AUXÍLIO DE EQUIPAMENTOS</v>
          </cell>
          <cell r="C67" t="str">
            <v>M</v>
          </cell>
          <cell r="D67">
            <v>126.56</v>
          </cell>
        </row>
        <row r="68">
          <cell r="A68" t="str">
            <v>73879/9</v>
          </cell>
          <cell r="B68" t="str">
            <v>ASSENTAMENTO DE TUBO DE CONCRETO DIAMETRO 1200 MM, JUNTAS COM ANEL DE BORRACHA, MONTAGEM COM AUXÍLIO DE EQUIPAMENTOS</v>
          </cell>
          <cell r="C68" t="str">
            <v>M</v>
          </cell>
          <cell r="D68">
            <v>170.01</v>
          </cell>
        </row>
        <row r="69">
          <cell r="A69">
            <v>73718</v>
          </cell>
          <cell r="B69" t="str">
            <v>ASSENTAMENTO DE TUBOS DE CONCRETO DIAMETRO = 1500MM, SIMPLES OU ARMADO, JUNTA EM ARGAMASSA 1:3 CIMENTO:AREIA</v>
          </cell>
          <cell r="C69" t="str">
            <v>M</v>
          </cell>
          <cell r="D69">
            <v>195.94</v>
          </cell>
        </row>
        <row r="70">
          <cell r="A70">
            <v>73719</v>
          </cell>
          <cell r="B70" t="str">
            <v>ASSENTAMENTO DE TUBOS DE CONCRETO DIAMETRO = 1200MM, SIMPLES OU ARMADO, JUNTA EM ARGAMASSA 1:3 CIMENTO:AREIA</v>
          </cell>
          <cell r="C70" t="str">
            <v>M</v>
          </cell>
          <cell r="D70">
            <v>125.47</v>
          </cell>
        </row>
        <row r="71">
          <cell r="A71">
            <v>73720</v>
          </cell>
          <cell r="B71" t="str">
            <v>ASSENTAMENTO DE TUBOS DE CONCRETO DIAMETRO = 800MM, SIMPLES OU ARMADO, JUNTA EM ARGAMASSA 1:3 CIMENTO:AREIA</v>
          </cell>
          <cell r="C71" t="str">
            <v>M</v>
          </cell>
          <cell r="D71">
            <v>67.349999999999994</v>
          </cell>
        </row>
        <row r="72">
          <cell r="A72">
            <v>73721</v>
          </cell>
          <cell r="B72" t="str">
            <v>ASSENTAMENTO DE TUBOS DE CONCRETO DIAMETRO = 1000MM, SIMPLES OU ARMADO, JUNTA EM ARGAMASSA 1:3 CIMENTO:AREIA</v>
          </cell>
          <cell r="C72" t="str">
            <v>M</v>
          </cell>
          <cell r="D72">
            <v>100.91</v>
          </cell>
        </row>
        <row r="73">
          <cell r="A73">
            <v>73722</v>
          </cell>
          <cell r="B73" t="str">
            <v>ASSENTAMENTO DE TUBOS DE CONCRETO DIAMETRO = 600MM, SIMPLES OU ARMADO, JUNTA EM ARGAMASSA 1:3 CIMENTO:AREIA</v>
          </cell>
          <cell r="C73" t="str">
            <v>M</v>
          </cell>
          <cell r="D73">
            <v>32.49</v>
          </cell>
        </row>
        <row r="74">
          <cell r="A74">
            <v>73723</v>
          </cell>
          <cell r="B74" t="str">
            <v>ASSENTAMENTO DE TUBOS DE CONCRETO DIAMETRO = 500MM, SIMPLES OU ARMADO, JUNTA EM ARGAMASSA 1:3 CIMENTO:AREIA</v>
          </cell>
          <cell r="C74" t="str">
            <v>M</v>
          </cell>
          <cell r="D74">
            <v>25.33</v>
          </cell>
        </row>
        <row r="75">
          <cell r="A75">
            <v>73724</v>
          </cell>
          <cell r="B75" t="str">
            <v>ASSENTAMENTO DE TUBOS DE CONCRETO DIAMETRO = 400MM, SIMPLES OU ARMADO, JUNTA EM ARGAMASSA 1:3 CIMENTO:AREIA</v>
          </cell>
          <cell r="C75" t="str">
            <v>M</v>
          </cell>
          <cell r="D75">
            <v>16.7</v>
          </cell>
        </row>
        <row r="76">
          <cell r="A76">
            <v>73730</v>
          </cell>
          <cell r="B76" t="str">
            <v>ASSENTAMENTO DE TUBOS DE CONCRETO DIAMETRO = 300MM, SIMPLES OU ARMADO, JUNTA EM ARGAMASSA 1:3 CIMENTO:AREIA</v>
          </cell>
          <cell r="C76" t="str">
            <v>M</v>
          </cell>
          <cell r="D76">
            <v>11.74</v>
          </cell>
        </row>
        <row r="77">
          <cell r="A77">
            <v>73606</v>
          </cell>
          <cell r="B77" t="str">
            <v>ASSENTAMENTO DE TAMPAO DE FERRO FUNDIDO 900 MM</v>
          </cell>
          <cell r="C77" t="str">
            <v>UN</v>
          </cell>
          <cell r="D77">
            <v>73.45</v>
          </cell>
        </row>
        <row r="78">
          <cell r="A78">
            <v>73607</v>
          </cell>
          <cell r="B78" t="str">
            <v>ASSENTAMENTO DE TAMPAO DE FERRO FUNDIDO 600 MM</v>
          </cell>
          <cell r="C78" t="str">
            <v>UN</v>
          </cell>
          <cell r="D78">
            <v>48.97</v>
          </cell>
        </row>
        <row r="79">
          <cell r="A79">
            <v>83622</v>
          </cell>
          <cell r="B79" t="str">
            <v>GRELHA DE FERRO FUNDIDO PARA CANALETA LARG = 40CM, FORNECIMENTO E ASSENTAMENTO</v>
          </cell>
          <cell r="C79" t="str">
            <v>M</v>
          </cell>
          <cell r="D79">
            <v>178.7</v>
          </cell>
        </row>
        <row r="80">
          <cell r="A80">
            <v>83623</v>
          </cell>
          <cell r="B80" t="str">
            <v>GRELHA DE FERRO FUNDIDO PARA CANALETA LARG = 30CM, FORNECIMENTO E ASSENTAMENTO</v>
          </cell>
          <cell r="C80" t="str">
            <v>M</v>
          </cell>
          <cell r="D80">
            <v>131.46</v>
          </cell>
        </row>
        <row r="81">
          <cell r="A81">
            <v>83624</v>
          </cell>
          <cell r="B81" t="str">
            <v>GRELHA DE FERRO FUNDIDO PARA CANALETA LARG = 20CM, FORNECIMENTO E ASSENTAMENTO</v>
          </cell>
          <cell r="C81" t="str">
            <v>M</v>
          </cell>
          <cell r="D81">
            <v>66.459999999999994</v>
          </cell>
        </row>
        <row r="82">
          <cell r="A82">
            <v>83626</v>
          </cell>
          <cell r="B82" t="str">
            <v>GRELHA DE FERRO FUNDIDO PARA CANALETA LARG = 15CM, FORNECIMENTO E ASSENTAMENTO</v>
          </cell>
          <cell r="C82" t="str">
            <v>M</v>
          </cell>
          <cell r="D82">
            <v>51.29</v>
          </cell>
        </row>
        <row r="83">
          <cell r="A83">
            <v>83627</v>
          </cell>
          <cell r="B83" t="str">
            <v>TAMPAO DE FERRO FUNDIDO, D = 60CM, 175KG, P = CHAMINE CX AREIA/POCO VISITA ASSENTADO COM ARG CIM/AREIA 1:4, FORNECIMENTO E ASSENTAMENTO</v>
          </cell>
          <cell r="C83" t="str">
            <v>UN</v>
          </cell>
          <cell r="D83">
            <v>518.66999999999996</v>
          </cell>
        </row>
        <row r="84">
          <cell r="A84">
            <v>83724</v>
          </cell>
          <cell r="B84" t="str">
            <v>ASSENTAMENTO DE PECAS, CONEXOES, APARELHOS E ACESSORIOS DE FERRO FUNDIDO DUCTIL, JUNTA ELASTICA, MECANICA OU FLANGEADA, COM DIAMETROS DE 50 A 300 MM.</v>
          </cell>
          <cell r="C84" t="str">
            <v>KG</v>
          </cell>
          <cell r="D84">
            <v>1.03</v>
          </cell>
        </row>
        <row r="85">
          <cell r="A85">
            <v>83725</v>
          </cell>
          <cell r="B85" t="str">
            <v>ASSENTAMENTO DE PECAS, CONEXOES, APARELHOS E ACESSORIOS DE FERRO FUNDIDO DUCTIL, JUNTA ELASTICA, MECANICA OU FLANGEADA, COM DIAMETROS DE 350 A 600 MM.</v>
          </cell>
          <cell r="C85" t="str">
            <v>KG</v>
          </cell>
          <cell r="D85">
            <v>0.79</v>
          </cell>
        </row>
        <row r="86">
          <cell r="A86">
            <v>83726</v>
          </cell>
          <cell r="B86" t="str">
            <v>ASSENTAMENTO DE PECAS, CONEXOES, APARELHOS E ACESSORIOS DE FERRO FUNDIDO DUCTIL, JUNTA ELASTICA, MECANICA OU FLANGEADA, COM DIAMETROS DE 700 A 1200 MM.</v>
          </cell>
          <cell r="C86" t="str">
            <v>KG</v>
          </cell>
          <cell r="D86">
            <v>0.53</v>
          </cell>
        </row>
        <row r="87">
          <cell r="A87">
            <v>83536</v>
          </cell>
          <cell r="B87" t="str">
            <v>FORNECIMENTO E ASSENTAMENTO DE TUBO CERAMICO DN 375 MM, JUNTA ELASTICA.</v>
          </cell>
          <cell r="C87" t="str">
            <v>M</v>
          </cell>
          <cell r="D87">
            <v>167.3</v>
          </cell>
        </row>
        <row r="88">
          <cell r="A88">
            <v>83537</v>
          </cell>
          <cell r="B88" t="str">
            <v>FORNECIMENTO E ASSENTAMENTO DE TUBO CERAMICO DN 300 MM, JUNTA ELASTICA.</v>
          </cell>
          <cell r="C88" t="str">
            <v>M</v>
          </cell>
          <cell r="D88">
            <v>117.88</v>
          </cell>
        </row>
        <row r="89">
          <cell r="A89">
            <v>83538</v>
          </cell>
          <cell r="B89" t="str">
            <v>FORNECIMENTO E ASSENTAMENTO DE TUBO CERAMICO DN 250 MM, JUNTA ELASTICA.</v>
          </cell>
          <cell r="C89" t="str">
            <v>M</v>
          </cell>
          <cell r="D89">
            <v>84.08</v>
          </cell>
        </row>
        <row r="90">
          <cell r="A90">
            <v>83539</v>
          </cell>
          <cell r="B90" t="str">
            <v>FORNECIMENTO E ASSENTAMENTO DE TUBO CERAMICO DN 200, JUNTA ELASTICA.</v>
          </cell>
          <cell r="C90" t="str">
            <v>M</v>
          </cell>
          <cell r="D90">
            <v>56.16</v>
          </cell>
        </row>
        <row r="91">
          <cell r="A91">
            <v>83619</v>
          </cell>
          <cell r="B91" t="str">
            <v>FORNECIMENTO E ASSENTAMENTO DE TUBO CERAMICO DN 150, COM JUNTA ELASTICA.</v>
          </cell>
          <cell r="C91" t="str">
            <v>M</v>
          </cell>
          <cell r="D91">
            <v>34.4</v>
          </cell>
        </row>
        <row r="92">
          <cell r="A92">
            <v>83620</v>
          </cell>
          <cell r="B92" t="str">
            <v>FORNECIMENTO E ASSENTAMENTO DE TUBO CERAMICO DN 100 MM, COM JUNTA ELASTICA</v>
          </cell>
          <cell r="C92" t="str">
            <v>M</v>
          </cell>
          <cell r="D92">
            <v>25.04</v>
          </cell>
        </row>
        <row r="93">
          <cell r="A93" t="str">
            <v>74215/1</v>
          </cell>
          <cell r="B93" t="str">
            <v>MODULO TIPO: REDE DE AGUA, COM FORNECIMENTO E ASSENTAMENTO DE TUBO PVC DEFOFO 200MM EB-1208 P/ REDE AGUA JE 1 MPA, COMPREENDENDO: LOCACAO, CADASTRAMENTO DE INTERFERENCIAS, ESCAVACAO E REATERRO COMPACTADO DE VALA, EXCETO ROCHA, ATE 1,50 M, INCLUSIVE TOPÓG</v>
          </cell>
          <cell r="C93" t="str">
            <v>M</v>
          </cell>
          <cell r="D93">
            <v>120.43</v>
          </cell>
        </row>
        <row r="94">
          <cell r="A94" t="str">
            <v>74215/2</v>
          </cell>
          <cell r="B94" t="str">
            <v>MODULO TIPO: REDE DE AGUA, COM FORNECIMENTO E ASSENTAMENTO DE TUBO PVC DEFOFO 150MM EB-1208 P/ REDE AGUA JE 1 MPA, COMPREENDENDO: LOCACAO, CADASTRAMENTO DE INTERFERENCIAS, ESCAVACAO E REATERRO COMPACTADO DE VALA, EXCETO ROCHA, ATE 1,50 M, INCLUSIVE TOPÓG</v>
          </cell>
          <cell r="C94" t="str">
            <v>M</v>
          </cell>
          <cell r="D94">
            <v>72.38</v>
          </cell>
        </row>
        <row r="95">
          <cell r="A95" t="str">
            <v>74215/3</v>
          </cell>
          <cell r="B95" t="str">
            <v>MODULO TIPO: REDE DE AGUA, COM FORNECIMENTO E ASSENTAMENTO DE TUBO PVC DEFOFO 100MM EB-1208 P/ REDE AGUA JE 1 MPA, COMPREENDENDO: LOCACAO, CADASTRAMENTO DE INTERFERENCIAS, ESCAVACAO E REATERRO COMPACTADO DE VALA, EXCETO ROCHA, ATE 1,50 M, INCLUSIVE TOPÓG</v>
          </cell>
          <cell r="C95" t="str">
            <v>M</v>
          </cell>
          <cell r="D95">
            <v>39.619999999999997</v>
          </cell>
        </row>
        <row r="96">
          <cell r="A96">
            <v>83520</v>
          </cell>
          <cell r="B96" t="str">
            <v>TE PVC PARA COLETOR ESGOTO, EB644, D=100MM, COM JUNTA ELASTICA.</v>
          </cell>
          <cell r="C96" t="str">
            <v>UN</v>
          </cell>
          <cell r="D96">
            <v>53.3</v>
          </cell>
        </row>
        <row r="97">
          <cell r="A97">
            <v>83521</v>
          </cell>
          <cell r="B97" t="str">
            <v>TE CERAMICO REDUCAO 300 X 100MM, COM JUNTA ARGAMASSADA.</v>
          </cell>
          <cell r="C97" t="str">
            <v>UN</v>
          </cell>
          <cell r="D97">
            <v>112.41</v>
          </cell>
        </row>
        <row r="98">
          <cell r="A98">
            <v>83522</v>
          </cell>
          <cell r="B98" t="str">
            <v>TE CERAMICO REDUCAO 200 X 100MM, COM JUNTA ARGAMASSADA.</v>
          </cell>
          <cell r="C98" t="str">
            <v>UN</v>
          </cell>
          <cell r="D98">
            <v>54.49</v>
          </cell>
        </row>
        <row r="99">
          <cell r="A99">
            <v>83523</v>
          </cell>
          <cell r="B99" t="str">
            <v>TE CERAMICO REDUCAO 150 X 100MM, COM JUNTA ARGAMASSADA.</v>
          </cell>
          <cell r="C99" t="str">
            <v>UN</v>
          </cell>
          <cell r="D99">
            <v>39.71</v>
          </cell>
        </row>
        <row r="100">
          <cell r="A100">
            <v>83524</v>
          </cell>
          <cell r="B100" t="str">
            <v>TE CERAMICO 90GR 200 X 200MM, COM JUNTA ARGAMASSADA</v>
          </cell>
          <cell r="C100" t="str">
            <v>UN</v>
          </cell>
          <cell r="D100">
            <v>82.55</v>
          </cell>
        </row>
        <row r="101">
          <cell r="A101">
            <v>83527</v>
          </cell>
          <cell r="B101" t="str">
            <v>TE CERAMICO 150 X 150MM, COM JUNTA ARGAMASSADA.</v>
          </cell>
          <cell r="C101" t="str">
            <v>UN</v>
          </cell>
          <cell r="D101">
            <v>45.34</v>
          </cell>
        </row>
        <row r="102">
          <cell r="A102">
            <v>83528</v>
          </cell>
          <cell r="B102" t="str">
            <v>TE CERAMICO 100 X 100MM, COM JUNTA ARGAMASSADA.</v>
          </cell>
          <cell r="C102" t="str">
            <v>UN</v>
          </cell>
          <cell r="D102">
            <v>38.46</v>
          </cell>
        </row>
        <row r="103">
          <cell r="A103">
            <v>83529</v>
          </cell>
          <cell r="B103" t="str">
            <v>JUNCAO REDUCAO CERAMICA 200 X 100MM, COM JUNTA ARGAMASSADA.</v>
          </cell>
          <cell r="C103" t="str">
            <v>UN</v>
          </cell>
          <cell r="D103">
            <v>55.93</v>
          </cell>
        </row>
        <row r="104">
          <cell r="A104">
            <v>83530</v>
          </cell>
          <cell r="B104" t="str">
            <v>JUNCAO CERAMICA 45G ESG BBP DN 150 X 100</v>
          </cell>
          <cell r="C104" t="str">
            <v>UN</v>
          </cell>
          <cell r="D104">
            <v>40.369999999999997</v>
          </cell>
        </row>
        <row r="105">
          <cell r="A105">
            <v>83531</v>
          </cell>
          <cell r="B105" t="str">
            <v>CURVA PARA REDE COLETOR ESGOTO, EB 644, 90GR, DN=200MM, COM JUNTA ELASTICA</v>
          </cell>
          <cell r="C105" t="str">
            <v>UN</v>
          </cell>
          <cell r="D105">
            <v>398.24</v>
          </cell>
        </row>
        <row r="106">
          <cell r="A106">
            <v>83535</v>
          </cell>
          <cell r="B106" t="str">
            <v>CURVA PVC PARA REDE COLETOR ESGOTO, EB-644, 45 GR, 200 MM, COM JUNTA ELASTICA.</v>
          </cell>
          <cell r="C106" t="str">
            <v>UN</v>
          </cell>
          <cell r="D106">
            <v>314.54000000000002</v>
          </cell>
        </row>
        <row r="107">
          <cell r="A107" t="str">
            <v>73884/1</v>
          </cell>
          <cell r="B107" t="str">
            <v>INSTALAÇÃO DE VÁLVULAS OU REGISTROS COM JUNTA FLANGEADA - DN 50</v>
          </cell>
          <cell r="C107" t="str">
            <v>UN</v>
          </cell>
          <cell r="D107">
            <v>36.86</v>
          </cell>
        </row>
        <row r="108">
          <cell r="A108" t="str">
            <v>73884/2</v>
          </cell>
          <cell r="B108" t="str">
            <v>INSTALAÇÃO DE VÁLVULAS OU REGISTROS COM JUNTA FLANGEADA - DN 75</v>
          </cell>
          <cell r="C108" t="str">
            <v>UN</v>
          </cell>
          <cell r="D108">
            <v>55.78</v>
          </cell>
        </row>
        <row r="109">
          <cell r="A109" t="str">
            <v>73884/3</v>
          </cell>
          <cell r="B109" t="str">
            <v>INSTALAÇÃO DE VÁLVULAS OU REGISTROS COM JUNTA FLANGEADA - DN 100</v>
          </cell>
          <cell r="C109" t="str">
            <v>UN</v>
          </cell>
          <cell r="D109">
            <v>69.72</v>
          </cell>
        </row>
        <row r="110">
          <cell r="A110" t="str">
            <v>73884/4</v>
          </cell>
          <cell r="B110" t="str">
            <v>INSTALAÇÃO DE VÁLVULAS OU REGISTROS COM JUNTA FLANGEADA - DN 150</v>
          </cell>
          <cell r="C110" t="str">
            <v>UN</v>
          </cell>
          <cell r="D110">
            <v>351.28</v>
          </cell>
        </row>
        <row r="111">
          <cell r="A111" t="str">
            <v>73884/5</v>
          </cell>
          <cell r="B111" t="str">
            <v>INSTALAÇÃO DE VÁLVULAS OU REGISTROS COM JUNTA FLANGEADA - DN 200</v>
          </cell>
          <cell r="C111" t="str">
            <v>UN</v>
          </cell>
          <cell r="D111">
            <v>409.83</v>
          </cell>
        </row>
        <row r="112">
          <cell r="A112" t="str">
            <v>73884/6</v>
          </cell>
          <cell r="B112" t="str">
            <v>INSTALAÇÃO DE VÁLVULAS OU REGISTROS COM JUNTA FLANGEADA - DN 250</v>
          </cell>
          <cell r="C112" t="str">
            <v>UN</v>
          </cell>
          <cell r="D112">
            <v>497.65</v>
          </cell>
        </row>
        <row r="113">
          <cell r="A113" t="str">
            <v>73884/7</v>
          </cell>
          <cell r="B113" t="str">
            <v>INSTALAÇÃO DE VÁLVULAS OU REGISTROS COM JUNTA FLANGEADA - DN 300</v>
          </cell>
          <cell r="C113" t="str">
            <v>UN</v>
          </cell>
          <cell r="D113">
            <v>556.19000000000005</v>
          </cell>
        </row>
        <row r="114">
          <cell r="A114" t="str">
            <v>73884/8</v>
          </cell>
          <cell r="B114" t="str">
            <v>INSTALAÇÃO DE VÁLVULAS OU REGISTROS COM JUNTA FLANGEADA - DN 350</v>
          </cell>
          <cell r="C114" t="str">
            <v>UN</v>
          </cell>
          <cell r="D114">
            <v>585.47</v>
          </cell>
        </row>
        <row r="115">
          <cell r="A115" t="str">
            <v>73884/9</v>
          </cell>
          <cell r="B115" t="str">
            <v>INSTALAÇÃO DE VÁLVULAS OU REGISTROS COM JUNTA FLANGEADA - DN 400</v>
          </cell>
          <cell r="C115" t="str">
            <v>UN</v>
          </cell>
          <cell r="D115">
            <v>644.01</v>
          </cell>
        </row>
        <row r="116">
          <cell r="A116" t="str">
            <v>73884/10</v>
          </cell>
          <cell r="B116" t="str">
            <v>INSTALAÇÃO DE VÁLVULAS OU REGISTROS COM JUNTA FLANGEADA - DN 450</v>
          </cell>
          <cell r="C116" t="str">
            <v>UN</v>
          </cell>
          <cell r="D116">
            <v>673.29</v>
          </cell>
        </row>
        <row r="117">
          <cell r="A117" t="str">
            <v>73884/11</v>
          </cell>
          <cell r="B117" t="str">
            <v>INSTALAÇÃO DE VÁLVULAS OU REGISTROS COM JUNTA FLANGEADA - DN 500</v>
          </cell>
          <cell r="C117" t="str">
            <v>UN</v>
          </cell>
          <cell r="D117">
            <v>731.84</v>
          </cell>
        </row>
        <row r="118">
          <cell r="A118" t="str">
            <v>73884/12</v>
          </cell>
          <cell r="B118" t="str">
            <v>INSTALAÇÃO DE VÁLVULAS OU REGISTROS COM JUNTA FLANGEADA - DN 600</v>
          </cell>
          <cell r="C118" t="str">
            <v>UN</v>
          </cell>
          <cell r="D118">
            <v>790.38</v>
          </cell>
        </row>
        <row r="119">
          <cell r="A119" t="str">
            <v>73884/13</v>
          </cell>
          <cell r="B119" t="str">
            <v>INSTALAÇÃO DE VÁLVULAS OU REGISTROS COM JUNTA FLANGEADA - DN 700</v>
          </cell>
          <cell r="C119" t="str">
            <v>UN</v>
          </cell>
          <cell r="D119">
            <v>870.97</v>
          </cell>
        </row>
        <row r="120">
          <cell r="A120" t="str">
            <v>73884/14</v>
          </cell>
          <cell r="B120" t="str">
            <v>INSTALAÇÃO DE VÁLVULAS OU REGISTROS COM JUNTA FLANGEADA - DN 800</v>
          </cell>
          <cell r="C120" t="str">
            <v>UN</v>
          </cell>
          <cell r="D120">
            <v>870.97</v>
          </cell>
        </row>
        <row r="121">
          <cell r="A121" t="str">
            <v>73884/15</v>
          </cell>
          <cell r="B121" t="str">
            <v>INSTALAÇÃO DE VÁLVULAS OU REGISTROS COM JUNTA FLANGEADA - DN 900</v>
          </cell>
          <cell r="C121" t="str">
            <v>UN</v>
          </cell>
          <cell r="D121">
            <v>902.08</v>
          </cell>
        </row>
        <row r="122">
          <cell r="A122" t="str">
            <v>73884/16</v>
          </cell>
          <cell r="B122" t="str">
            <v>INSTALAÇÃO DE VÁLVULAS OU REGISTROS COM JUNTA FLANGEADA - DN 1000</v>
          </cell>
          <cell r="C122" t="str">
            <v>UN</v>
          </cell>
          <cell r="D122">
            <v>995.39</v>
          </cell>
        </row>
        <row r="123">
          <cell r="A123" t="str">
            <v>73885/1</v>
          </cell>
          <cell r="B123" t="str">
            <v>INSTALAÇÃO DE VÁLVULAS OU REGISTROS COM JUNTA ELÁSTICA - DN 50</v>
          </cell>
          <cell r="C123" t="str">
            <v>UN</v>
          </cell>
          <cell r="D123">
            <v>17.239999999999998</v>
          </cell>
        </row>
        <row r="124">
          <cell r="A124" t="str">
            <v>73885/2</v>
          </cell>
          <cell r="B124" t="str">
            <v>INSTALAÇÃO DE VÁLVULAS OU REGISTROS COM JUNTA ELÁSTICA - DN 75</v>
          </cell>
          <cell r="C124" t="str">
            <v>UN</v>
          </cell>
          <cell r="D124">
            <v>20.91</v>
          </cell>
        </row>
        <row r="125">
          <cell r="A125" t="str">
            <v>73885/3</v>
          </cell>
          <cell r="B125" t="str">
            <v>INSTALAÇÃO DE VÁLVULAS OU REGISTROS COM JUNTA ELÁSTICA - DN 100</v>
          </cell>
          <cell r="C125" t="str">
            <v>UN</v>
          </cell>
          <cell r="D125">
            <v>23.7</v>
          </cell>
        </row>
        <row r="126">
          <cell r="A126" t="str">
            <v>73885/4</v>
          </cell>
          <cell r="B126" t="str">
            <v>INSTALAÇÃO DE VÁLVULAS OU REGISTROS COM JUNTA ELÁSTICA - DN 150</v>
          </cell>
          <cell r="C126" t="str">
            <v>UN</v>
          </cell>
          <cell r="D126">
            <v>128.80000000000001</v>
          </cell>
        </row>
        <row r="127">
          <cell r="A127" t="str">
            <v>73885/5</v>
          </cell>
          <cell r="B127" t="str">
            <v>INSTALAÇÃO DE VÁLVULAS OU REGISTROS COM JUNTA ELÁSTICA - DN 200</v>
          </cell>
          <cell r="C127" t="str">
            <v>UN</v>
          </cell>
          <cell r="D127">
            <v>166.85</v>
          </cell>
        </row>
        <row r="128">
          <cell r="A128" t="str">
            <v>73885/6</v>
          </cell>
          <cell r="B128" t="str">
            <v>INSTALAÇÃO DE VÁLVULAS OU REGISTROS COM JUNTA ELÁSTICA - DN 250</v>
          </cell>
          <cell r="C128" t="str">
            <v>UN</v>
          </cell>
          <cell r="D128">
            <v>196.13</v>
          </cell>
        </row>
        <row r="129">
          <cell r="A129" t="str">
            <v>73885/7</v>
          </cell>
          <cell r="B129" t="str">
            <v>INSTALAÇÃO DE VÁLVULAS OU REGISTROS COM JUNTA ELÁSTICA - DN 300</v>
          </cell>
          <cell r="C129" t="str">
            <v>UN</v>
          </cell>
          <cell r="D129">
            <v>213.69</v>
          </cell>
        </row>
        <row r="130">
          <cell r="A130" t="str">
            <v>73885/8</v>
          </cell>
          <cell r="B130" t="str">
            <v>INSTALAÇÃO DE VÁLVULAS OU REGISTROS COM JUNTA ELÁSTICA - DN 350</v>
          </cell>
          <cell r="C130" t="str">
            <v>UN</v>
          </cell>
          <cell r="D130">
            <v>234.18</v>
          </cell>
        </row>
        <row r="131">
          <cell r="A131" t="str">
            <v>73885/9</v>
          </cell>
          <cell r="B131" t="str">
            <v>INSTALAÇÃO DE VÁLVULAS OU REGISTROS COM JUNTA ELÁSTICA - DN 400</v>
          </cell>
          <cell r="C131" t="str">
            <v>UN</v>
          </cell>
          <cell r="D131">
            <v>257.60000000000002</v>
          </cell>
        </row>
        <row r="132">
          <cell r="A132" t="str">
            <v>73885/10</v>
          </cell>
          <cell r="B132" t="str">
            <v>INSTALAÇÃO DE VÁLVULAS OU REGISTROS COM JUNTA ELÁSTICA - DN 450</v>
          </cell>
          <cell r="C132" t="str">
            <v>UN</v>
          </cell>
          <cell r="D132">
            <v>278.08999999999997</v>
          </cell>
        </row>
        <row r="133">
          <cell r="A133" t="str">
            <v>73885/11</v>
          </cell>
          <cell r="B133" t="str">
            <v>INSTALAÇÃO DE VÁLVULAS OU REGISTROS COM JUNTA ELÁSTICA - DN 500</v>
          </cell>
          <cell r="C133" t="str">
            <v>UN</v>
          </cell>
          <cell r="D133">
            <v>292.73</v>
          </cell>
        </row>
        <row r="134">
          <cell r="A134" t="str">
            <v>73885/12</v>
          </cell>
          <cell r="B134" t="str">
            <v>INSTALAÇÃO DE VÁLVULAS OU REGISTROS COM JUNTA ELÁSTICA - DN 600</v>
          </cell>
          <cell r="C134" t="str">
            <v>UN</v>
          </cell>
          <cell r="D134">
            <v>333.71</v>
          </cell>
        </row>
        <row r="135">
          <cell r="A135" t="str">
            <v>73839/1</v>
          </cell>
          <cell r="B135" t="str">
            <v>ASSENTAMENTO DE TUBOS DE AÇO, COM JUNTA ELÁSTICA (COMPRIMENTO DE 6,00 M) - DN 150 MM</v>
          </cell>
          <cell r="C135" t="str">
            <v>M</v>
          </cell>
          <cell r="D135">
            <v>4.95</v>
          </cell>
        </row>
        <row r="136">
          <cell r="A136" t="str">
            <v>73839/2</v>
          </cell>
          <cell r="B136" t="str">
            <v>ASSENTAMENTO DE TUBOS DE AÇO, COM JUNTA ELÁSTICA (COMPRIMENTO DE 6,00 M) - DN 200 MM</v>
          </cell>
          <cell r="C136" t="str">
            <v>M</v>
          </cell>
          <cell r="D136">
            <v>6.34</v>
          </cell>
        </row>
        <row r="137">
          <cell r="A137" t="str">
            <v>73839/3</v>
          </cell>
          <cell r="B137" t="str">
            <v>ASSENTAMENTO DE TUBOS DE AÇO, COM JUNTA ELÁSTICA (COMPRIMENTO DE 6,00 M) - DN 250 MM</v>
          </cell>
          <cell r="C137" t="str">
            <v>M</v>
          </cell>
          <cell r="D137">
            <v>7.65</v>
          </cell>
        </row>
        <row r="138">
          <cell r="A138" t="str">
            <v>73839/4</v>
          </cell>
          <cell r="B138" t="str">
            <v>ASSENTAMENTO DE TUBOS DE AÇO, COM JUNTA ELÁSTICA (COMPRIMENTO DE 6,00 M) - DN 300 MM</v>
          </cell>
          <cell r="C138" t="str">
            <v>M</v>
          </cell>
          <cell r="D138">
            <v>8.64</v>
          </cell>
        </row>
        <row r="139">
          <cell r="A139" t="str">
            <v>73839/5</v>
          </cell>
          <cell r="B139" t="str">
            <v>ASSENTAMENTO DE TUBOS DE AÇO, COM JUNTA ELÁSTICA (COMPRIMENTO DE 6,00 M) - DN 350 MM</v>
          </cell>
          <cell r="C139" t="str">
            <v>M</v>
          </cell>
          <cell r="D139">
            <v>10.119999999999999</v>
          </cell>
        </row>
        <row r="140">
          <cell r="A140" t="str">
            <v>73839/6</v>
          </cell>
          <cell r="B140" t="str">
            <v>ASSENTAMENTO DE TUBOS DE AÇO, COM JUNTA ELÁSTICA (COMPRIMENTO DE 6,00 M) - DN 400 MM</v>
          </cell>
          <cell r="C140" t="str">
            <v>M</v>
          </cell>
          <cell r="D140">
            <v>11.59</v>
          </cell>
        </row>
        <row r="141">
          <cell r="A141" t="str">
            <v>73839/7</v>
          </cell>
          <cell r="B141" t="str">
            <v>ASSENTAMENTO DE TUBOS DE AÇO, COM JUNTA ELÁSTICA (COMPRIMENTO DE 6,00 M) - DN 450 MM</v>
          </cell>
          <cell r="C141" t="str">
            <v>M</v>
          </cell>
          <cell r="D141">
            <v>13.01</v>
          </cell>
        </row>
        <row r="142">
          <cell r="A142" t="str">
            <v>73839/8</v>
          </cell>
          <cell r="B142" t="str">
            <v>ASSENTAMENTO DE TUBOS DE AÇO, COM JUNTA ELÁSTICA (COMPRIMENTO DE 6,00 M) - DN 500 MM</v>
          </cell>
          <cell r="C142" t="str">
            <v>M</v>
          </cell>
          <cell r="D142">
            <v>14.5</v>
          </cell>
        </row>
        <row r="143">
          <cell r="A143" t="str">
            <v>73839/9</v>
          </cell>
          <cell r="B143" t="str">
            <v>ASSENTAMENTO DE TUBOS DE AÇO, COM JUNTA ELÁSTICA (COMPRIMENTO DE 6,00 M) - DN 600 MM</v>
          </cell>
          <cell r="C143" t="str">
            <v>M</v>
          </cell>
          <cell r="D143">
            <v>17.47</v>
          </cell>
        </row>
        <row r="144">
          <cell r="A144" t="str">
            <v>73839/10</v>
          </cell>
          <cell r="B144" t="str">
            <v>ASSENTAMENTO DE TUBOS DE AÇO, COM JUNTA ELÁSTICA (COMPRIMENTO DE 6,00 M) - DN 700 MM</v>
          </cell>
          <cell r="C144" t="str">
            <v>M</v>
          </cell>
          <cell r="D144">
            <v>21.71</v>
          </cell>
        </row>
        <row r="145">
          <cell r="A145" t="str">
            <v>73839/11</v>
          </cell>
          <cell r="B145" t="str">
            <v>ASSENTAMENTO DE TUBOS DE AÇO, COM JUNTA ELÁSTICA (COMPRIMENTO DE 6,00 M) - DN 800 MM</v>
          </cell>
          <cell r="C145" t="str">
            <v>M</v>
          </cell>
          <cell r="D145">
            <v>25.01</v>
          </cell>
        </row>
        <row r="146">
          <cell r="A146" t="str">
            <v>73839/12</v>
          </cell>
          <cell r="B146" t="str">
            <v>ASSENTAMENTO DE TUBOS DE AÇO, COM JUNTA ELÁSTICA (COMPRIMENTO DE 6,00 M) - DN 900 MM</v>
          </cell>
          <cell r="C146" t="str">
            <v>M</v>
          </cell>
          <cell r="D146">
            <v>29.38</v>
          </cell>
        </row>
        <row r="147">
          <cell r="A147" t="str">
            <v>73839/13</v>
          </cell>
          <cell r="B147" t="str">
            <v>ASSENTAMENTO DE TUBOS DE AÇO, COM JUNTA ELÁSTICA (COMPRIMENTO DE 6,00 M) - DN 1000 MM</v>
          </cell>
          <cell r="C147" t="str">
            <v>M</v>
          </cell>
          <cell r="D147">
            <v>31.43</v>
          </cell>
        </row>
        <row r="148">
          <cell r="A148" t="str">
            <v>73839/14</v>
          </cell>
          <cell r="B148" t="str">
            <v>ASSENTAMENTO DE TUBOS DE AÇO, COM JUNTA ELÁSTICA (COMPRIMENTO DE 6,00 M) - DN 1100 MM</v>
          </cell>
          <cell r="C148" t="str">
            <v>M</v>
          </cell>
          <cell r="D148">
            <v>37.26</v>
          </cell>
        </row>
        <row r="149">
          <cell r="A149" t="str">
            <v>73839/15</v>
          </cell>
          <cell r="B149" t="str">
            <v>ASSENTAMENTO DE TUBOS DE AÇO, COM JUNTA ELÁSTICA (COMPRIMENTO DE 6,00 M) - DN 1200 MM</v>
          </cell>
          <cell r="C149" t="str">
            <v>M</v>
          </cell>
          <cell r="D149">
            <v>44.1</v>
          </cell>
        </row>
        <row r="150">
          <cell r="A150" t="str">
            <v>73752/1</v>
          </cell>
          <cell r="B150" t="str">
            <v>SANITARIO COM VASO E CHUVEIRO PARA PESSOAL DE OBRA, COLETIVO DE 2 MODULOS, INCLUSIVE INSTALACAO E APARELHOS, REAPROVEITADO 2 VEZES</v>
          </cell>
          <cell r="C150" t="str">
            <v>UN</v>
          </cell>
          <cell r="D150">
            <v>2478.06</v>
          </cell>
        </row>
        <row r="151">
          <cell r="A151" t="str">
            <v>73803/1</v>
          </cell>
          <cell r="B151" t="str">
            <v>GALPAO ABERTO PARA OFICINA E DEPOSITO DE CANTEIRO DE OBRAS, EM MADEIRA DE LEI</v>
          </cell>
          <cell r="C151" t="str">
            <v>M2</v>
          </cell>
          <cell r="D151">
            <v>168.42</v>
          </cell>
        </row>
        <row r="152">
          <cell r="A152" t="str">
            <v>73805/1</v>
          </cell>
          <cell r="B152" t="str">
            <v>BARRACAO DE OBRA PARA ALOJAMENTO/ESCRITORIO, PISO EM PINHO 3A, PAREDES EM COMPENSADO 10MM, COBERTURA EM TELHA AMIANTO 6MM, INCLUSO INSTALACOES ELETRICAS E ESQUADRIAS</v>
          </cell>
          <cell r="C152" t="str">
            <v>M2</v>
          </cell>
          <cell r="D152">
            <v>199.31</v>
          </cell>
        </row>
        <row r="153">
          <cell r="A153" t="str">
            <v>74210/1</v>
          </cell>
          <cell r="B153" t="str">
            <v>BARRACAO PARA DEPOSITO EM TABUAS DE MADEIRA, COBERTURA EM FIBROCIMENTO 4 MM,  INCLUSO PISO ARGAMASSA TRAÇO 1:6 (CIMENTO E AREIA)</v>
          </cell>
          <cell r="C153" t="str">
            <v>M2</v>
          </cell>
          <cell r="D153">
            <v>251.4</v>
          </cell>
        </row>
        <row r="154">
          <cell r="A154" t="str">
            <v>74242/1</v>
          </cell>
          <cell r="B154" t="str">
            <v>BARRACAO DE OBRA EM CHAPA DE MADEIRA COMPENSADA COM BANHEIRO, COBERTURA EM FIBROCIMENTO 4 MM, INCLUSO INSTALACOES HIDRO-SANITARIAS E ELETRICAS</v>
          </cell>
          <cell r="C154" t="str">
            <v>M2</v>
          </cell>
          <cell r="D154">
            <v>148.75</v>
          </cell>
        </row>
        <row r="155">
          <cell r="A155">
            <v>85253</v>
          </cell>
          <cell r="B155" t="str">
            <v>GALPAO ABERTO EM CANTEIRO DE OBRA, COM ESTRUTURA EM MADEIRA (REAPROVEITAMENTO 3X) E TELHA ONDULADA 6MM, INCLUINDO PISO CIMENTADO COM PREPARO DO TERRENO</v>
          </cell>
          <cell r="C155" t="str">
            <v>M2</v>
          </cell>
          <cell r="D155">
            <v>133.61000000000001</v>
          </cell>
        </row>
        <row r="156">
          <cell r="A156" t="str">
            <v>74209/1</v>
          </cell>
          <cell r="B156" t="str">
            <v>PLACA DE OBRA EM CHAPA DE ACO GALVANIZADO</v>
          </cell>
          <cell r="C156" t="str">
            <v>M2</v>
          </cell>
          <cell r="D156">
            <v>306.8</v>
          </cell>
        </row>
        <row r="157">
          <cell r="A157" t="str">
            <v>73756/1</v>
          </cell>
          <cell r="B157" t="str">
            <v>MONTAGEM / DESMONTAGEM DE USINA CONCRETO TIPO PAREDE C/SILOS HORIZONTAL P/3 AGREGADOS, INCLUSIVE MECANICO (PESADO)</v>
          </cell>
          <cell r="C157" t="str">
            <v>UN</v>
          </cell>
          <cell r="D157">
            <v>20331.03</v>
          </cell>
        </row>
        <row r="158">
          <cell r="A158" t="str">
            <v>73847/1</v>
          </cell>
          <cell r="B158" t="str">
            <v>ALUGUEL CONTAINER/ESCRIT INCL INST ELET LARG=2,20 COMP=6,20M          ALT=2,50M CHAPA ACO C/NERV TRAPEZ FORRO C/ISOL TERMO/ACUSTICO         CHASSIS REFORC PISO COMPENS NAVAL EXC TRANSP/CARGA/DESCARGA</v>
          </cell>
          <cell r="C158" t="str">
            <v>MES</v>
          </cell>
          <cell r="D158">
            <v>653.03</v>
          </cell>
        </row>
        <row r="159">
          <cell r="A159" t="str">
            <v>73847/2</v>
          </cell>
          <cell r="B159" t="str">
            <v>ALUGUEL CONTAINER/ESCRIT/WC C/1 VASO/1 LAV/1 MIC/4 CHUV LARG          =2,20M COMPR=6,20M ALT=2,50M CHAPA ACO NERV TRAPEZ FORROC/            ISOL TERMO-ACUST CHASSIS REFORC PISO COMPENS NAVAL INCL INST          ELETR/HIDRO-SANIT EXCL TRANSP/CARGA/DESCARGA</v>
          </cell>
          <cell r="C159" t="str">
            <v>MES</v>
          </cell>
          <cell r="D159">
            <v>722.83</v>
          </cell>
        </row>
        <row r="160">
          <cell r="A160" t="str">
            <v>73847/3</v>
          </cell>
          <cell r="B160" t="str">
            <v>ALUGUEL CONTAINER/SANIT C/2 VASOS/1 LAVAT/1 MIC/4 CHUV LARG=          2,20M COMPR=6,20M ALT=2,50M CHAPA ACO C/NERV TRAPEZ FORRO C/          ISOLAM TERMO/ACUSTICO CHASSIS REFORC PISO COMPENS NAVAL INCL          INST ELETR/HIDR EXCL TRANSP/CARGA/DESCARG</v>
          </cell>
          <cell r="C160" t="str">
            <v>MES</v>
          </cell>
          <cell r="D160">
            <v>1001.85</v>
          </cell>
        </row>
        <row r="161">
          <cell r="A161" t="str">
            <v>73847/4</v>
          </cell>
          <cell r="B161" t="str">
            <v>ALUGUEL CONTAINER/SANIT C/4 VASOS/1 LAVAT/1 MIC/4 CHUV LARG=          2,20M COMPR=6,20M ALT=2,50M CHAPAS ACO C/NERV TRAPEZ FORRO C/         ISOL TERMO-ACUST CHASSIS REFORC PISO COMPENS NAVAL INCL INST RA       ELETR/HIDRO-SANIT EXCL TRANSP/CARGA/DESCARGA</v>
          </cell>
          <cell r="C161" t="str">
            <v>MES</v>
          </cell>
          <cell r="D161">
            <v>1074.42</v>
          </cell>
        </row>
        <row r="162">
          <cell r="A162" t="str">
            <v>73847/5</v>
          </cell>
          <cell r="B162" t="str">
            <v>ALUGUEL CONTAINER/SANIT C/7 VASOS/1 LAVAT/1 MIC LARG=2,20M            COMPR=6,20M ALT=2,50M CHAPA ACO NERV TRAPEZ FORRO C/ISOL              TERMO-ACUST CHASSIS REFORC PISO COMPENS NAVAL INCL INST ELET          /HIDRO-SANIT EXCL TRANSP/CARGA/DESCARGA</v>
          </cell>
          <cell r="C162" t="str">
            <v>MES</v>
          </cell>
          <cell r="D162">
            <v>1103.3</v>
          </cell>
        </row>
        <row r="163">
          <cell r="A163">
            <v>5631</v>
          </cell>
          <cell r="B163" t="str">
            <v>ESCAVADEIRA HIDRAULICA SOBRE ESTEIRA 105HP, PESO OPERACIONAL 17T, CAP. 0,8M3 - CHP DIURNO</v>
          </cell>
          <cell r="C163" t="str">
            <v>CHP</v>
          </cell>
          <cell r="D163">
            <v>163.72</v>
          </cell>
        </row>
        <row r="164">
          <cell r="A164">
            <v>5678</v>
          </cell>
          <cell r="B164" t="str">
            <v>RETRO-ESCAVADEIRA, 4 X 4, 86 CV (VU= 5 ANOS)  - CHP DIURNO</v>
          </cell>
          <cell r="C164" t="str">
            <v>CHP</v>
          </cell>
          <cell r="D164">
            <v>100.94</v>
          </cell>
        </row>
        <row r="165">
          <cell r="A165">
            <v>5680</v>
          </cell>
          <cell r="B165" t="str">
            <v>RETRO-ESCAVADEIRA, 75CV (VU= 5 ANOS) -CHP DIURNO</v>
          </cell>
          <cell r="C165" t="str">
            <v>CHP</v>
          </cell>
          <cell r="D165">
            <v>92.11</v>
          </cell>
        </row>
        <row r="166">
          <cell r="A166">
            <v>5682</v>
          </cell>
          <cell r="B166" t="str">
            <v>ROLO COMPACTADOR VIBRATÓRIO, CILINDRO LISO, AUTO-PROPEL. 80HP, PESO MÁXIMO OPERACIONAL 8,1T - CHP DIURNO</v>
          </cell>
          <cell r="C166" t="str">
            <v>CHP</v>
          </cell>
          <cell r="D166">
            <v>121.33</v>
          </cell>
        </row>
        <row r="167">
          <cell r="A167">
            <v>5684</v>
          </cell>
          <cell r="B167" t="str">
            <v>ROLO COMPACTADOR VIBRATÓRIO DE CILINDRO LISO, AUTO-PROPEL.  83 CV -  6,6T, IMPACTO DINÂMICO 18,5/11,5T - CHP DIURNO</v>
          </cell>
          <cell r="C167" t="str">
            <v>CHP</v>
          </cell>
          <cell r="D167">
            <v>101.49</v>
          </cell>
        </row>
        <row r="168">
          <cell r="A168">
            <v>5686</v>
          </cell>
          <cell r="B168" t="str">
            <v>ROLO COMPACTADOR VIBRATÓRIO, TANDEM, AUTO PROPEL., CILINDRO LISO DE AÇO, 40HP -  4,4T, IMPACTO DINÂMICO 3,1T- VU 5 ANOS - CHP DIURNO.</v>
          </cell>
          <cell r="C168" t="str">
            <v>CHP</v>
          </cell>
          <cell r="D168">
            <v>50.86</v>
          </cell>
        </row>
        <row r="169">
          <cell r="A169">
            <v>5689</v>
          </cell>
          <cell r="B169" t="str">
            <v>GRADE ARADORA COM 24 DISCOS DE 24" SOBRE PNEUS - CHP DIURNO</v>
          </cell>
          <cell r="C169" t="str">
            <v>CHP</v>
          </cell>
          <cell r="D169">
            <v>5.2</v>
          </cell>
        </row>
        <row r="170">
          <cell r="A170">
            <v>5761</v>
          </cell>
          <cell r="B170" t="str">
            <v>CAMINHAO PIPA 6000L TOCO, 162CV - 7,5T (VU=6ANOS) (INCLUI TANQUE DE ACO PARA TRANSPORTE DE AGUA E MOTOBOMBA CENTRIFUGA A GASOLINA 3,5CV) - CUSTO HORARIO PRODUTIVO DIURNO</v>
          </cell>
          <cell r="C170" t="str">
            <v>CHP</v>
          </cell>
          <cell r="D170">
            <v>117.88</v>
          </cell>
        </row>
        <row r="171">
          <cell r="A171">
            <v>5795</v>
          </cell>
          <cell r="B171" t="str">
            <v>MARTELETE OU ROMPEDOR PNEUMÁTICO MANUAL 28KG, FREQUENCIA DE IMPACTO 1230/MINUTO - CHP DIURNO</v>
          </cell>
          <cell r="C171" t="str">
            <v>CHP</v>
          </cell>
          <cell r="D171">
            <v>11.43</v>
          </cell>
        </row>
        <row r="172">
          <cell r="A172">
            <v>5808</v>
          </cell>
          <cell r="B172" t="str">
            <v>USINA DE ASFALTO A QUENTE FIXA CAP.40/80 TON/H - CHP DIURNO</v>
          </cell>
          <cell r="C172" t="str">
            <v>CHP</v>
          </cell>
          <cell r="D172">
            <v>448.42</v>
          </cell>
        </row>
        <row r="173">
          <cell r="A173">
            <v>5811</v>
          </cell>
          <cell r="B173" t="str">
            <v>CAMINHAO BASCULANTE,  6M3,12T - 162HP (VU=5ANOS) - CHP DIURNO</v>
          </cell>
          <cell r="C173" t="str">
            <v>CHP</v>
          </cell>
          <cell r="D173">
            <v>117.7</v>
          </cell>
        </row>
        <row r="174">
          <cell r="A174">
            <v>5823</v>
          </cell>
          <cell r="B174" t="str">
            <v>USINA DE CONCRETO FIXA CAPACIDADE 90/120 M³, 63HP - CHP DIURNO</v>
          </cell>
          <cell r="C174" t="str">
            <v>CHP</v>
          </cell>
          <cell r="D174">
            <v>97.05</v>
          </cell>
        </row>
        <row r="175">
          <cell r="A175">
            <v>5824</v>
          </cell>
          <cell r="B175" t="str">
            <v>CAMINHAO CARROCERIA ABERTA,EM MADEIRA, TOCO, 170CV - 11T (VU=6ANOS) - CUSTO HORÁRIO DE PRODUÇÃO DIURNA</v>
          </cell>
          <cell r="C175" t="str">
            <v>CHP</v>
          </cell>
          <cell r="D175">
            <v>109.72</v>
          </cell>
        </row>
        <row r="176">
          <cell r="A176">
            <v>5835</v>
          </cell>
          <cell r="B176" t="str">
            <v>VIBROACABADORA SOBRE ESTEIRAS POTENCIA MAX. 105CV CAPACIDADE ATE 450 T/H  - CHP DIURNO</v>
          </cell>
          <cell r="C176" t="str">
            <v>CHP</v>
          </cell>
          <cell r="D176">
            <v>218.36</v>
          </cell>
        </row>
        <row r="177">
          <cell r="A177">
            <v>5839</v>
          </cell>
          <cell r="B177" t="str">
            <v>VASSOURA MECÂNICA REBOCÁVEL C/ ESCOVA CILÍNDRICA LARGURA = 2,44M - CHP DIURNO</v>
          </cell>
          <cell r="C177" t="str">
            <v>CHP</v>
          </cell>
          <cell r="D177">
            <v>6.99</v>
          </cell>
        </row>
        <row r="178">
          <cell r="A178">
            <v>5843</v>
          </cell>
          <cell r="B178" t="str">
            <v>TRATOR DE PNEUS 110 A 126 HP - CHP DIURNO</v>
          </cell>
          <cell r="C178" t="str">
            <v>CHP</v>
          </cell>
          <cell r="D178">
            <v>118.9</v>
          </cell>
        </row>
        <row r="179">
          <cell r="A179">
            <v>5847</v>
          </cell>
          <cell r="B179" t="str">
            <v>TRATOR DE ESTEIRAS POTENCIA 165 HP, PESO OPERACIONAL 17,1T  - CHP DIURNO</v>
          </cell>
          <cell r="C179" t="str">
            <v>CHP</v>
          </cell>
          <cell r="D179">
            <v>262.85000000000002</v>
          </cell>
        </row>
        <row r="180">
          <cell r="A180">
            <v>5851</v>
          </cell>
          <cell r="B180" t="str">
            <v>TRATOR DE ESTEIRAS 153HP PESO OPERACIONAL 15T, COM RODA MOTRIZ ELEVADA  - CHP DIURNO</v>
          </cell>
          <cell r="C180" t="str">
            <v>CHP</v>
          </cell>
          <cell r="D180">
            <v>264.81</v>
          </cell>
        </row>
        <row r="181">
          <cell r="A181">
            <v>5855</v>
          </cell>
          <cell r="B181" t="str">
            <v>TRATOR DE ESTEIRAS COM LAMINA - POTENCIA 305 HP - PESO OPERACIONAL 37 T - CHP DIURNO</v>
          </cell>
          <cell r="C181" t="str">
            <v>CHP</v>
          </cell>
          <cell r="D181">
            <v>603.89</v>
          </cell>
        </row>
        <row r="182">
          <cell r="A182">
            <v>5863</v>
          </cell>
          <cell r="B182" t="str">
            <v>ROLO COMPACTADOR VIBRATÓRIO REBOCÁVEL AÇO LISO, PESO 4,7T, IMPACTO DINÂMICO 18,3T - CHP DIURNO</v>
          </cell>
          <cell r="C182" t="str">
            <v>CHP</v>
          </cell>
          <cell r="D182">
            <v>62.97</v>
          </cell>
        </row>
        <row r="183">
          <cell r="A183">
            <v>5867</v>
          </cell>
          <cell r="B183" t="str">
            <v>ROLO COMPACTADOR VIBRATÓRIO TANDEM AÇO LISO, POTÊNCIA 58CV, PESO SEM/COM LASTRO 6,5/9,4 T - CHP DIURNO</v>
          </cell>
          <cell r="C183" t="str">
            <v>CHP</v>
          </cell>
          <cell r="D183">
            <v>85</v>
          </cell>
        </row>
        <row r="184">
          <cell r="A184">
            <v>5871</v>
          </cell>
          <cell r="B184" t="str">
            <v>ROLO COMPACTADOR DE PNEUS ESTÁTICO PARA ASFALTO, PRESSÃO VARIÁVEL, POTÊNCIA 99HP, PESO OPERACIONAL SEM/COM LASTRO 8,3/21,0 T - CHP DIURNO</v>
          </cell>
          <cell r="C184" t="str">
            <v>CHP</v>
          </cell>
          <cell r="D184">
            <v>143.86000000000001</v>
          </cell>
        </row>
        <row r="185">
          <cell r="A185">
            <v>5875</v>
          </cell>
          <cell r="B185" t="str">
            <v>RETRO-ESCAVADEIRA, 74HP   - (VU = 6 ANOS) - CHP DIURNO</v>
          </cell>
          <cell r="C185" t="str">
            <v>CHP</v>
          </cell>
          <cell r="D185">
            <v>94.64</v>
          </cell>
        </row>
        <row r="186">
          <cell r="A186">
            <v>5879</v>
          </cell>
          <cell r="B186" t="str">
            <v>ROLO COMPACTADOR VIBRATÓRIO PÉ DE CARNEIRO, OPERADO POR CONTROLE REMOTO, POTÊNCIA 17HP, PESO OPERACIONAL 1,65T - CHP DIURNO</v>
          </cell>
          <cell r="C186" t="str">
            <v>CHP</v>
          </cell>
          <cell r="D186">
            <v>7.55</v>
          </cell>
        </row>
        <row r="187">
          <cell r="A187">
            <v>5882</v>
          </cell>
          <cell r="B187" t="str">
            <v>EQUIPAMENTO PARA LAMA ASFALTICA COM SILO DE AGREGADO 6M3, DOSADOR DE CIMENTO, A SER MONTADO SOBRE CAMINHÃO (NAO INCLUI O CAMINHAO) - CUSTO HORARIO PRODUTIVO DIURNO</v>
          </cell>
          <cell r="C187" t="str">
            <v>CHP</v>
          </cell>
          <cell r="D187">
            <v>160.82</v>
          </cell>
        </row>
        <row r="188">
          <cell r="A188">
            <v>5886</v>
          </cell>
          <cell r="B188" t="str">
            <v>CAMINHAO PIPA FORD F12000 6000L 162CV C/BOMBA GASOLINA - CHP DIURNO</v>
          </cell>
          <cell r="C188" t="str">
            <v>CHP</v>
          </cell>
          <cell r="D188">
            <v>97.89</v>
          </cell>
        </row>
        <row r="189">
          <cell r="A189">
            <v>5890</v>
          </cell>
          <cell r="B189" t="str">
            <v>CAMINHAO TOCO, 177CV - 14T (VU=6ANOS) (NAO INCLUI CARROCERIA) - CUSTO HORARIO PRODUTIVO DIURNO</v>
          </cell>
          <cell r="C189" t="str">
            <v>CHP</v>
          </cell>
          <cell r="D189">
            <v>112.72</v>
          </cell>
        </row>
        <row r="190">
          <cell r="A190">
            <v>5894</v>
          </cell>
          <cell r="B190" t="str">
            <v>CAMINHAO TOCO, 170CV - 11T (VU=6ANOS) (NAO INCLUI CARROCERIA) - CUSTO HORARIO PRODUTIVO DIURNO</v>
          </cell>
          <cell r="C190" t="str">
            <v>CHP</v>
          </cell>
          <cell r="D190">
            <v>108.38</v>
          </cell>
        </row>
        <row r="191">
          <cell r="A191">
            <v>5901</v>
          </cell>
          <cell r="B191" t="str">
            <v>CAMINHAO PIPA 10000L TRUCADO, 208CV - 21,1T (VU=6ANOS) (INCLUI TANQUE DE ACO PARA TRANSPORTE DE AGUA E MOTOBOMBA CENTRIFUGA A GASOLINA 3,5CV) - CUSTO HORARIO PRODUTIVO DIURNO</v>
          </cell>
          <cell r="C191" t="str">
            <v>CHP</v>
          </cell>
          <cell r="D191">
            <v>113.2</v>
          </cell>
        </row>
        <row r="192">
          <cell r="A192">
            <v>5905</v>
          </cell>
          <cell r="B192" t="str">
            <v>DISTRIBUIDOR DE AGREGADO TIPO DOSADOR REBOCAVEL  COM 4 PNEUS COM LARGURA 3,66 M - CHP DIURNO</v>
          </cell>
          <cell r="C192" t="str">
            <v>CHP</v>
          </cell>
          <cell r="D192">
            <v>16.920000000000002</v>
          </cell>
        </row>
        <row r="193">
          <cell r="A193">
            <v>5909</v>
          </cell>
          <cell r="B193" t="str">
            <v>DISTRIBUIDOR DE BETUME COM TANQUE DE 2500L, REBOCAVEL, PNEUMATICO COM MOTOR A GASOLINA 3,4HP - CHP DIURNO</v>
          </cell>
          <cell r="C193" t="str">
            <v>CHP</v>
          </cell>
          <cell r="D193">
            <v>61.8</v>
          </cell>
        </row>
        <row r="194">
          <cell r="A194">
            <v>5913</v>
          </cell>
          <cell r="B194" t="str">
            <v>DISTRIBUIDOR DE ASFALTO MONTADO SOBRE CAMINHAO TOCO 162 HP, COM TANQUE ISOLADO 6 M3 COM BARRA ESPARGIDORA DE 3,66 M - CHP DIURNO</v>
          </cell>
          <cell r="C194" t="str">
            <v>CHP</v>
          </cell>
          <cell r="D194">
            <v>219.56</v>
          </cell>
        </row>
        <row r="195">
          <cell r="A195">
            <v>5921</v>
          </cell>
          <cell r="B195" t="str">
            <v>GRADE ARADORA DE DISCO REBOCÁVEL 20X24 COM 20 DISCOS DIAM 24X6MM COM PNEUS PARA TRANSPORTE - CHP DIURNO. AF_01/2014</v>
          </cell>
          <cell r="C195" t="str">
            <v>CHP</v>
          </cell>
          <cell r="D195">
            <v>3.23</v>
          </cell>
        </row>
        <row r="196">
          <cell r="A196">
            <v>5924</v>
          </cell>
          <cell r="B196" t="str">
            <v>LANCA ELEVATORIA TELESCOPICA DE ACIONAMENTO HIDRAULICO, CAPACIDADE DE CARGA 30.000 KG, COM CESTO, MONTADA SOBRE CAMINHAO TRUCADO  - CHP DIURNO</v>
          </cell>
          <cell r="C196" t="str">
            <v>CHP</v>
          </cell>
          <cell r="D196">
            <v>401.25</v>
          </cell>
        </row>
        <row r="197">
          <cell r="A197">
            <v>5928</v>
          </cell>
          <cell r="B197" t="str">
            <v>GUINDASTE MUNK COM CESTO, CARGA MAXIMA 5,75T (A 2M) E 2,3T ( A 5M), ALT URA MAXIMA = 7,9M, MONTADO SOBRE CAMINHAO DE CARROCERIA 162HP  -  CHP DIURNO</v>
          </cell>
          <cell r="C197" t="str">
            <v>CHP</v>
          </cell>
          <cell r="D197">
            <v>120.82</v>
          </cell>
        </row>
        <row r="198">
          <cell r="A198">
            <v>5932</v>
          </cell>
          <cell r="B198" t="str">
            <v>MOTONIVELADORA CATERPILLAR 120 140HP (VU=6ANOS) - CHP DIURNO</v>
          </cell>
          <cell r="C198" t="str">
            <v>CHP</v>
          </cell>
          <cell r="D198">
            <v>183.6</v>
          </cell>
        </row>
        <row r="199">
          <cell r="A199">
            <v>5940</v>
          </cell>
          <cell r="B199" t="str">
            <v>PA CARREGADEIRA SOBRE RODAS 105 HP - CAPACIDADE DA CACAMBA 1,4 A 1,7 M3 - PESO OPERACIONAL 9.100 KG  - CHP DIURNO</v>
          </cell>
          <cell r="C199" t="str">
            <v>CHP</v>
          </cell>
          <cell r="D199">
            <v>141.38999999999999</v>
          </cell>
        </row>
        <row r="200">
          <cell r="A200">
            <v>5944</v>
          </cell>
          <cell r="B200" t="str">
            <v>PA CARREGADEIRA SOBRE RODAS 180 HP - CAPACIDADE DA CACAMBA. 2,5 A 3,3 M3 - PESO OPERACIONAL 17.428 - CHP DIURNO</v>
          </cell>
          <cell r="C200" t="str">
            <v>CHP</v>
          </cell>
          <cell r="D200">
            <v>241.17</v>
          </cell>
        </row>
        <row r="201">
          <cell r="A201">
            <v>5948</v>
          </cell>
          <cell r="B201" t="str">
            <v>ROLO COMPACTADOR VIBRATÓRIO DE UM CILINDRO AÇO LISO, POTÊNCIA 80HP, PESO OPERACIONAL 8,1T - CHP DIURNO</v>
          </cell>
          <cell r="C201" t="str">
            <v>CHP</v>
          </cell>
          <cell r="D201">
            <v>120.97</v>
          </cell>
        </row>
        <row r="202">
          <cell r="A202">
            <v>5953</v>
          </cell>
          <cell r="B202" t="str">
            <v>COMPRESSOR DE AR REBOCAVEL, DESCARGA LIVRE EFETIVA 180PCM, PRESSAO DE TRABALHO 102 PSI, MOTOR A DIESEL 89CV - CUSTO HORARIO PRODUTIVO DIURNO</v>
          </cell>
          <cell r="C202" t="str">
            <v>CHP</v>
          </cell>
          <cell r="D202">
            <v>61.17</v>
          </cell>
        </row>
        <row r="203">
          <cell r="A203">
            <v>5955</v>
          </cell>
          <cell r="B203" t="str">
            <v>BOMBA ELETRICA SUBMERSA MONOFASICA 3CV - CHP DIURNO</v>
          </cell>
          <cell r="C203" t="str">
            <v>CHP</v>
          </cell>
          <cell r="D203">
            <v>1.35</v>
          </cell>
        </row>
        <row r="204">
          <cell r="A204">
            <v>6174</v>
          </cell>
          <cell r="B204" t="str">
            <v>CAMINHAO BASCULANTE - 5,0M3 - 170HP,11,24T (VU=5ANOS) - CHP DIURNO</v>
          </cell>
          <cell r="C204" t="str">
            <v>CHP</v>
          </cell>
          <cell r="D204">
            <v>127.57</v>
          </cell>
        </row>
        <row r="205">
          <cell r="A205">
            <v>6236</v>
          </cell>
          <cell r="B205" t="str">
            <v>TRATOR DE ESTEIRAS COM LAMINA - POTENCIA 305 HP - PESO OPERACIONAL 37 T (VU=10ANOS) - CHP DIURNO</v>
          </cell>
          <cell r="C205" t="str">
            <v>CHP</v>
          </cell>
          <cell r="D205">
            <v>425.48</v>
          </cell>
        </row>
        <row r="206">
          <cell r="A206">
            <v>6242</v>
          </cell>
          <cell r="B206" t="str">
            <v>PA CARREGADEIRA SOBRE RODAS 180 HP - CAPACIDADE DA CACAMBA. 2,5 A 3,3 M3 - PESO OPERACIONAL 17.428  - CHP DIURNO</v>
          </cell>
          <cell r="C206" t="str">
            <v>CHP</v>
          </cell>
          <cell r="D206">
            <v>192.82</v>
          </cell>
        </row>
        <row r="207">
          <cell r="A207">
            <v>6246</v>
          </cell>
          <cell r="B207" t="str">
            <v>MOTONIVELADORA 140HP PESO OPERACIONAL 12,5T - CHP DIURNO</v>
          </cell>
          <cell r="C207" t="str">
            <v>CHP</v>
          </cell>
          <cell r="D207">
            <v>166.69</v>
          </cell>
        </row>
        <row r="208">
          <cell r="A208">
            <v>6250</v>
          </cell>
          <cell r="B208" t="str">
            <v>TRATOR DE ESTEIRAS CATERPILLAR D6 153HP (VU=10AN0S) - CHP DIURNO</v>
          </cell>
          <cell r="C208" t="str">
            <v>CHP</v>
          </cell>
          <cell r="D208">
            <v>194.43</v>
          </cell>
        </row>
        <row r="209">
          <cell r="A209">
            <v>6256</v>
          </cell>
          <cell r="B209" t="str">
            <v>CAMINHAO BASCULANTE 204CV (VU=7ANOS/14.000H) - CHP DIURNO</v>
          </cell>
          <cell r="C209" t="str">
            <v>CHP</v>
          </cell>
          <cell r="D209">
            <v>153.41</v>
          </cell>
        </row>
        <row r="210">
          <cell r="A210">
            <v>6259</v>
          </cell>
          <cell r="B210" t="str">
            <v>CAMINHAO PIPA 6000L TOCO, 162CV - 7,5T (VU=6ANOS) (INCLUI TANQUE DE ACO PARA TRANSPORTE DE AGUA) - CUSTO HORARIO PRODUTIVO DIURNO</v>
          </cell>
          <cell r="C210" t="str">
            <v>CHP</v>
          </cell>
          <cell r="D210">
            <v>83.28</v>
          </cell>
        </row>
        <row r="211">
          <cell r="A211">
            <v>6388</v>
          </cell>
          <cell r="B211" t="str">
            <v>MAQUINA SOLDA ARCO 375A DIESEL 33CV CHP DIURNO EXCLUSIVE OPERADOR</v>
          </cell>
          <cell r="C211" t="str">
            <v>H</v>
          </cell>
          <cell r="D211">
            <v>36.840000000000003</v>
          </cell>
        </row>
        <row r="212">
          <cell r="A212">
            <v>6554</v>
          </cell>
          <cell r="B212" t="str">
            <v>TRATOR DE PNEUS TRAÇÃO 4 X 2, 82CV  - CHP DIURNO</v>
          </cell>
          <cell r="C212" t="str">
            <v>CHP</v>
          </cell>
          <cell r="D212">
            <v>91.18</v>
          </cell>
        </row>
        <row r="213">
          <cell r="A213">
            <v>6878</v>
          </cell>
          <cell r="B213" t="str">
            <v>CAMINHAO BASCULANTE 4,0M3 TOCO 162CV PBT=11800KG - CHP DIURNO</v>
          </cell>
          <cell r="C213" t="str">
            <v>CHP</v>
          </cell>
          <cell r="D213">
            <v>116.33</v>
          </cell>
        </row>
        <row r="214">
          <cell r="A214">
            <v>6879</v>
          </cell>
          <cell r="B214" t="str">
            <v>ROLO COMPACTADOR DE PNEUS ESTATICO, PRESSAO VARIAVEL, POTENCIA 111HP - PESO SEM/COM LASTRO 9,5/22,4T. - CHP</v>
          </cell>
          <cell r="C214" t="str">
            <v>CHP</v>
          </cell>
          <cell r="D214">
            <v>160.63999999999999</v>
          </cell>
        </row>
        <row r="215">
          <cell r="A215">
            <v>7006</v>
          </cell>
          <cell r="B215" t="str">
            <v>EXTRUSORA DE GUIAS E SARJETAS 14HP - CHP</v>
          </cell>
          <cell r="C215" t="str">
            <v>CHP</v>
          </cell>
          <cell r="D215">
            <v>16.47</v>
          </cell>
        </row>
        <row r="216">
          <cell r="A216">
            <v>7012</v>
          </cell>
          <cell r="B216" t="str">
            <v>VEICULO UTILITARIO TIPO PICK-UP A GASOLINA COM 56,8CV - CHP</v>
          </cell>
          <cell r="C216" t="str">
            <v>CHP</v>
          </cell>
          <cell r="D216">
            <v>68.25</v>
          </cell>
        </row>
        <row r="217">
          <cell r="A217">
            <v>7018</v>
          </cell>
          <cell r="B217" t="str">
            <v>DISTRIBUIDOR DE BETUME 6000L 56CV SOB PRESSAO MONTADO SOBRE CHASSIS DE CAMINHAO - CHP</v>
          </cell>
          <cell r="C217" t="str">
            <v>CHP</v>
          </cell>
          <cell r="D217">
            <v>193.42</v>
          </cell>
        </row>
        <row r="218">
          <cell r="A218">
            <v>7024</v>
          </cell>
          <cell r="B218" t="str">
            <v>ROLO COMPACTADOR DE PNEUS 111HP 11TON - CHP</v>
          </cell>
          <cell r="C218" t="str">
            <v>CHP</v>
          </cell>
          <cell r="D218">
            <v>126.54</v>
          </cell>
        </row>
        <row r="219">
          <cell r="A219">
            <v>7029</v>
          </cell>
          <cell r="B219" t="str">
            <v>ROLO COMPACTADOR DE PNEUS 111HP 11TON - CUSTOS COM MAO-DE-OBRA NA OPERACAO DIURNA</v>
          </cell>
          <cell r="C219" t="str">
            <v>H</v>
          </cell>
          <cell r="D219">
            <v>17.04</v>
          </cell>
        </row>
        <row r="220">
          <cell r="A220">
            <v>7030</v>
          </cell>
          <cell r="B220" t="str">
            <v>TANQUE ESTACINARIO TAA COM SERPENTINA E CAPACIDADE PARA 30.000L - CHP</v>
          </cell>
          <cell r="C220" t="str">
            <v>CHP</v>
          </cell>
          <cell r="D220">
            <v>456.44</v>
          </cell>
        </row>
        <row r="221">
          <cell r="A221">
            <v>7036</v>
          </cell>
          <cell r="B221" t="str">
            <v>ROLO COMPACTADOR DE PNEUS ESTÁTICO PRESSÃO VARIÁVEL AUTO-PROPELIDO, POTÊNCIA 111HP, PESO OPERACIONAL SEM/COM LASTRO 8/23 T - CHP</v>
          </cell>
          <cell r="C221" t="str">
            <v>CHP</v>
          </cell>
          <cell r="D221">
            <v>126.54</v>
          </cell>
        </row>
        <row r="222">
          <cell r="A222">
            <v>7042</v>
          </cell>
          <cell r="B222" t="str">
            <v>CONJUNTO MOTOR-BOMBA DIESEL PARA DRENAGEM DE AGUA SUJA - 6HP - CHP</v>
          </cell>
          <cell r="C222" t="str">
            <v>CHP</v>
          </cell>
          <cell r="D222">
            <v>22.55</v>
          </cell>
        </row>
        <row r="223">
          <cell r="A223">
            <v>7049</v>
          </cell>
          <cell r="B223" t="str">
            <v>ROLO COMPACTADOR VIBRATÓRIO PÉ DE CARNEIRO, POTÊNCIA 150HP, PESO OPERACIONAL 9,8 T, IMPACTO DINÂMICO 31,75 T - CHP</v>
          </cell>
          <cell r="C223" t="str">
            <v>CHP</v>
          </cell>
          <cell r="D223">
            <v>131.4</v>
          </cell>
        </row>
        <row r="224">
          <cell r="A224">
            <v>67826</v>
          </cell>
          <cell r="B224" t="str">
            <v>CAMINHAO BASCULANTE -4,0 M3 - 152CV - 8,5T (CHP)</v>
          </cell>
          <cell r="C224" t="str">
            <v>CHP</v>
          </cell>
          <cell r="D224">
            <v>125.19</v>
          </cell>
        </row>
        <row r="225">
          <cell r="A225">
            <v>73294</v>
          </cell>
          <cell r="B225" t="str">
            <v>BETONEIRA MOTOR GAS P/320L MIST SECA (CP) CARREG MEC E TAMBOR REVERSI-VEL - EXCL OPERADOR</v>
          </cell>
          <cell r="C225" t="str">
            <v>H</v>
          </cell>
          <cell r="D225">
            <v>6.62</v>
          </cell>
        </row>
        <row r="226">
          <cell r="A226">
            <v>73306</v>
          </cell>
          <cell r="B226" t="str">
            <v>CAMINHAO BASCULANTE (TOCO) 5 M3, MOTOR DIESEL, 132CV, COM MOTORISTA, CHP.</v>
          </cell>
          <cell r="C226" t="str">
            <v>H</v>
          </cell>
          <cell r="D226">
            <v>95.38</v>
          </cell>
        </row>
        <row r="227">
          <cell r="A227">
            <v>73318</v>
          </cell>
          <cell r="B227" t="str">
            <v>TRATOR CARREGADEIRA E RETRO-ESCAVADEIRA DIESEL 75CV (CP) INCL OPERADOR-CAPAC CACAMBA 0,76M3</v>
          </cell>
          <cell r="C227" t="str">
            <v>H</v>
          </cell>
          <cell r="D227">
            <v>104.18</v>
          </cell>
        </row>
        <row r="228">
          <cell r="A228">
            <v>73360</v>
          </cell>
          <cell r="B228" t="str">
            <v>AQUECEDOR DE FLUIDO TERMICO C/CALDEIRA - CHP</v>
          </cell>
          <cell r="C228" t="str">
            <v>CHP</v>
          </cell>
          <cell r="D228">
            <v>13.21</v>
          </cell>
        </row>
        <row r="229">
          <cell r="A229">
            <v>73408</v>
          </cell>
          <cell r="B229" t="str">
            <v>DISTRIBUIDOR DE AGREGADOS AUTOPROPELIDO, CAP 3 M3, A DIESEL, 6 CC, 140 CV, CHP</v>
          </cell>
          <cell r="C229" t="str">
            <v>CHP</v>
          </cell>
          <cell r="D229">
            <v>268.22000000000003</v>
          </cell>
        </row>
        <row r="230">
          <cell r="A230">
            <v>73412</v>
          </cell>
          <cell r="B230" t="str">
            <v>CUSTO HORARIO PRODUTIVO DIURNO - COMPRESSOR ATLAS COPCO - XA80 170 PCM 80 HP</v>
          </cell>
          <cell r="C230" t="str">
            <v>CHP</v>
          </cell>
          <cell r="D230">
            <v>62.24</v>
          </cell>
        </row>
        <row r="231">
          <cell r="A231">
            <v>73417</v>
          </cell>
          <cell r="B231" t="str">
            <v>GRUPO GERADOR 150 KVA- CHP</v>
          </cell>
          <cell r="C231" t="str">
            <v>CHP</v>
          </cell>
          <cell r="D231">
            <v>90.99</v>
          </cell>
        </row>
        <row r="232">
          <cell r="A232">
            <v>73436</v>
          </cell>
          <cell r="B232" t="str">
            <v>ROLO COMPACTADOR VIBRATORIO PE DE CARNEIRO PARA SOLOS, POTENCIA 80HP, PESO MÁXIMO OPERACIONAL 8,8T</v>
          </cell>
          <cell r="C232" t="str">
            <v>CHP</v>
          </cell>
          <cell r="D232">
            <v>169.91</v>
          </cell>
        </row>
        <row r="233">
          <cell r="A233">
            <v>73467</v>
          </cell>
          <cell r="B233" t="str">
            <v>CUSTO HORARIO PRODUTIVO DIURNO - CAMINHAO CARROCERIA MERCEDES BENZ -  1418/48 184 HP</v>
          </cell>
          <cell r="C233" t="str">
            <v>CHP</v>
          </cell>
          <cell r="D233">
            <v>129.91999999999999</v>
          </cell>
        </row>
        <row r="234">
          <cell r="A234">
            <v>73480</v>
          </cell>
          <cell r="B234" t="str">
            <v>CUSTO HORARIO PRODUTIVO - GUINDASTE MUNK 640/18 - 8T S/CAMINHAO MERCE-DES BENZ 1418/51 - 184 HP</v>
          </cell>
          <cell r="C234" t="str">
            <v>H</v>
          </cell>
          <cell r="D234">
            <v>111.87</v>
          </cell>
        </row>
        <row r="235">
          <cell r="A235">
            <v>73502</v>
          </cell>
          <cell r="B235" t="str">
            <v>CUSTO HORARIO PRODUTIVO DIURNO - GUINDASTE AUTOPROPELIDO MADAL -      MD 10A 45 HP</v>
          </cell>
          <cell r="C235" t="str">
            <v>CHP</v>
          </cell>
          <cell r="D235">
            <v>112.63</v>
          </cell>
        </row>
        <row r="236">
          <cell r="A236">
            <v>73536</v>
          </cell>
          <cell r="B236" t="str">
            <v>BOMBA C/MOTOR A GASOLINA AUTOESCORVANTE PARA AGUA SUJA - 3/4HP        CHP DIURNA</v>
          </cell>
          <cell r="C236" t="str">
            <v>CHP</v>
          </cell>
          <cell r="D236">
            <v>2.87</v>
          </cell>
        </row>
        <row r="237">
          <cell r="A237">
            <v>73538</v>
          </cell>
          <cell r="B237" t="str">
            <v>MAQUINA DE DEMARCAR FAIXAS AUTOPROP. - CHP</v>
          </cell>
          <cell r="C237" t="str">
            <v>CHP</v>
          </cell>
          <cell r="D237">
            <v>137.86000000000001</v>
          </cell>
        </row>
        <row r="238">
          <cell r="A238">
            <v>73583</v>
          </cell>
          <cell r="B238" t="str">
            <v>CUSTO HORARIO PRODUTIVO - MOTONIVELADORA CATERPILLAR 120G - 125 HP</v>
          </cell>
          <cell r="C238" t="str">
            <v>H</v>
          </cell>
          <cell r="D238">
            <v>155.15</v>
          </cell>
        </row>
        <row r="239">
          <cell r="A239">
            <v>73585</v>
          </cell>
          <cell r="B239" t="str">
            <v>CAMINHAO CARROCERIA FIXA FORD F-12000 12T / 142CV</v>
          </cell>
          <cell r="C239" t="str">
            <v>CHP</v>
          </cell>
          <cell r="D239">
            <v>115.31</v>
          </cell>
        </row>
        <row r="240">
          <cell r="A240">
            <v>73586</v>
          </cell>
          <cell r="B240" t="str">
            <v>CUSTO HORARIO PRODUTIVO DIURNO - TRATOR DE ESTEIRAS CATERPILLAR       D6D PS - 163 6A - 140 HP</v>
          </cell>
          <cell r="C240" t="str">
            <v>CHP</v>
          </cell>
          <cell r="D240">
            <v>188.45</v>
          </cell>
        </row>
        <row r="241">
          <cell r="A241" t="str">
            <v>74032/1</v>
          </cell>
          <cell r="B241" t="str">
            <v>ESCAVADEIRA HIDRAULICA SOBRE ESTEIRAS 110HP A DIESEL - CHP - INCLUSIVE OPERADOR</v>
          </cell>
          <cell r="C241" t="str">
            <v>CHP</v>
          </cell>
          <cell r="D241">
            <v>153.47</v>
          </cell>
        </row>
        <row r="242">
          <cell r="A242">
            <v>83353</v>
          </cell>
          <cell r="B242" t="str">
            <v>CHP - CAMINHAO BASCULANTE TRUCADO CARGA UTIL = 10 M3 - 15 T</v>
          </cell>
          <cell r="C242" t="str">
            <v>CHP</v>
          </cell>
          <cell r="D242">
            <v>146.31</v>
          </cell>
        </row>
        <row r="243">
          <cell r="A243">
            <v>83362</v>
          </cell>
          <cell r="B243" t="str">
            <v>CAMINHAO DISTRIBUIDOR DE ASFALTO - CHP</v>
          </cell>
          <cell r="C243" t="str">
            <v>CHP</v>
          </cell>
          <cell r="D243">
            <v>178.43</v>
          </cell>
        </row>
        <row r="244">
          <cell r="A244">
            <v>83759</v>
          </cell>
          <cell r="B244" t="str">
            <v>CHP-GUINDASTE MADAL MD-10A</v>
          </cell>
          <cell r="C244" t="str">
            <v>CHP</v>
          </cell>
          <cell r="D244">
            <v>147.76</v>
          </cell>
        </row>
        <row r="245">
          <cell r="A245">
            <v>83765</v>
          </cell>
          <cell r="B245" t="str">
            <v>CHP-GRUPO DE SOLDAGEM BAMBOZZI 375-A</v>
          </cell>
          <cell r="C245" t="str">
            <v>CHP</v>
          </cell>
          <cell r="D245">
            <v>45.04</v>
          </cell>
        </row>
        <row r="246">
          <cell r="A246">
            <v>83999</v>
          </cell>
          <cell r="B246" t="str">
            <v>CAMINHÃO TOCO, CARROCERIA FIXA ABERTA DE MADEIRA, MOTOR A DIESEL - CHP - COM MOTORISTA</v>
          </cell>
          <cell r="C246" t="str">
            <v>CHP</v>
          </cell>
          <cell r="D246">
            <v>96.08</v>
          </cell>
        </row>
        <row r="247">
          <cell r="A247">
            <v>84136</v>
          </cell>
          <cell r="B247" t="str">
            <v>USINA DE ASFALTO A FRIO ALMEIDA PMF - 35 DPD CAP/60/80 T/H 30 HP (ELETRICA)</v>
          </cell>
          <cell r="C247" t="str">
            <v>CHP</v>
          </cell>
          <cell r="D247">
            <v>83.65</v>
          </cell>
        </row>
        <row r="248">
          <cell r="A248">
            <v>84141</v>
          </cell>
          <cell r="B248" t="str">
            <v>CAMINHÃO TOCO VW 8120 EURO III 115 CV, CARROC. FIXA MADEIRA, PBT 7700 KG, C.UTIL + CARROC 4640 KG, COM MUNCK MADAL MD-6501 CARGA MAX 3,25T (A 2M) E 1,62T (A 4M)</v>
          </cell>
          <cell r="C248" t="str">
            <v>CHP</v>
          </cell>
          <cell r="D248">
            <v>101.37</v>
          </cell>
        </row>
        <row r="249">
          <cell r="A249">
            <v>5809</v>
          </cell>
          <cell r="B249" t="str">
            <v>USINA DE ASFALTO A QUENTE FIXA CAP.40/80 TON/H - CHP NOTURNO</v>
          </cell>
          <cell r="C249" t="str">
            <v>CHP-N</v>
          </cell>
          <cell r="D249">
            <v>459.42</v>
          </cell>
        </row>
        <row r="250">
          <cell r="A250">
            <v>5812</v>
          </cell>
          <cell r="B250" t="str">
            <v>CAMINHAO BASCULANTE, 6M3,12T - 162HP (VU=5ANOS) - CHP NOTURNO</v>
          </cell>
          <cell r="C250" t="str">
            <v>CHP-N</v>
          </cell>
          <cell r="D250">
            <v>120.48</v>
          </cell>
        </row>
        <row r="251">
          <cell r="A251">
            <v>5825</v>
          </cell>
          <cell r="B251" t="str">
            <v>CAMINHAO CARROCERIA ABERTA,EM MADEIRA, TOCO, 170CV - 11T (VU=6ANOS)  - CHP NOTURNO</v>
          </cell>
          <cell r="C251" t="str">
            <v>CHP-N</v>
          </cell>
          <cell r="D251">
            <v>108.94</v>
          </cell>
        </row>
        <row r="252">
          <cell r="A252">
            <v>5828</v>
          </cell>
          <cell r="B252" t="str">
            <v>USINA DE CONCRETO FIXA CAPACIDADE 90/120 M³, 63HP - CHP NOTURNO</v>
          </cell>
          <cell r="C252" t="str">
            <v>CHP-N</v>
          </cell>
          <cell r="D252">
            <v>104.38</v>
          </cell>
        </row>
        <row r="253">
          <cell r="A253">
            <v>5836</v>
          </cell>
          <cell r="B253" t="str">
            <v>VIBROACABADORA SOBRE ESTEIRAS POTENCIA MAX. 105CV CAPACIDADE ATE 450 T/H  - CHP NOTURNO</v>
          </cell>
          <cell r="C253" t="str">
            <v>CHP-N</v>
          </cell>
          <cell r="D253">
            <v>221.77</v>
          </cell>
        </row>
        <row r="254">
          <cell r="A254">
            <v>5844</v>
          </cell>
          <cell r="B254" t="str">
            <v>TRATOR DE PNEUS 110 A 126 HP - CHP NOTURNO</v>
          </cell>
          <cell r="C254" t="str">
            <v>CHP-N</v>
          </cell>
          <cell r="D254">
            <v>109.66</v>
          </cell>
        </row>
        <row r="255">
          <cell r="A255">
            <v>5848</v>
          </cell>
          <cell r="B255" t="str">
            <v>TRATOR DE ESTEIRAS POTENCIA 165 HP, PESO OPERACIONAL 17,1T - CHP NOTURNO</v>
          </cell>
          <cell r="C255" t="str">
            <v>CHP-N</v>
          </cell>
          <cell r="D255">
            <v>267.42</v>
          </cell>
        </row>
        <row r="256">
          <cell r="A256">
            <v>5852</v>
          </cell>
          <cell r="B256" t="str">
            <v>TRATOR DE ESTEIRAS 153HP PESO OPERACIONAL 15T, COM RODA MOTRIZ ELEVADA - CHP NOTURNO</v>
          </cell>
          <cell r="C256" t="str">
            <v>CHP-N</v>
          </cell>
          <cell r="D256">
            <v>268.56</v>
          </cell>
        </row>
        <row r="257">
          <cell r="A257">
            <v>5856</v>
          </cell>
          <cell r="B257" t="str">
            <v>TRATOR DE ESTEIRAS COM LAMINA - POTENCIA 305 HP - PESO OPERACIONAL 37 T - CHP NOTURNO</v>
          </cell>
          <cell r="C257" t="str">
            <v>CHP-N</v>
          </cell>
          <cell r="D257">
            <v>607.64</v>
          </cell>
        </row>
        <row r="258">
          <cell r="A258">
            <v>5860</v>
          </cell>
          <cell r="B258" t="str">
            <v>TRATOR DE ESTEIRAS 99HP, PESO OPERACIONAL 8,5T - CHP NOTURNO</v>
          </cell>
          <cell r="C258" t="str">
            <v>CHP-N</v>
          </cell>
          <cell r="D258">
            <v>156</v>
          </cell>
        </row>
        <row r="259">
          <cell r="A259">
            <v>5864</v>
          </cell>
          <cell r="B259" t="str">
            <v>ROLO COMPACTADOR VIBRATÓRIO REBOCÁVEL AÇO LISO, PESO 4,7T, IMPACTO DINÂMICO 18,3T - CHP NOTURNO</v>
          </cell>
          <cell r="C259" t="str">
            <v>CHP-N</v>
          </cell>
          <cell r="D259">
            <v>66.38</v>
          </cell>
        </row>
        <row r="260">
          <cell r="A260">
            <v>5868</v>
          </cell>
          <cell r="B260" t="str">
            <v>ROLO COMPACTADOR VIBRATÓRIO TANDEM AÇO LISO, POTÊNCIA 58CV, PESO SEM/COM LASTRO 6,5/9,4 T - CHP NOTURNO</v>
          </cell>
          <cell r="C260" t="str">
            <v>CHP-N</v>
          </cell>
          <cell r="D260">
            <v>88.41</v>
          </cell>
        </row>
        <row r="261">
          <cell r="A261">
            <v>5872</v>
          </cell>
          <cell r="B261" t="str">
            <v>ROLO COMPACTADOR DE PNEUS ESTÁTICO PARA ASFALTO, PRESSÃO VARIÁVEL, POTÊNCIA 99HP, PESO OPERACIONAL SEM/COM LASTRO 8,3/21,0 T - CHP NOTURNO</v>
          </cell>
          <cell r="C261" t="str">
            <v>CHP-N</v>
          </cell>
          <cell r="D261">
            <v>143.86000000000001</v>
          </cell>
        </row>
        <row r="262">
          <cell r="A262">
            <v>5876</v>
          </cell>
          <cell r="B262" t="str">
            <v>RETRO-ESCAVADEIRA, 74HP (VU = 6 ANOS) - CHP NOTURNO</v>
          </cell>
          <cell r="C262" t="str">
            <v>CHP-N</v>
          </cell>
          <cell r="D262">
            <v>96.14</v>
          </cell>
        </row>
        <row r="263">
          <cell r="A263">
            <v>5880</v>
          </cell>
          <cell r="B263" t="str">
            <v>ROLO COMPACTADOR VIBRATÓRIO PÉ DE CARNEIRO, OPERADO POR CONTROLE REMOTO, POTÊNCIA 17HP, PESO OPERACIONAL 1,65T - CHP NOTURNO</v>
          </cell>
          <cell r="C263" t="str">
            <v>CHP-N</v>
          </cell>
          <cell r="D263">
            <v>7.55</v>
          </cell>
        </row>
        <row r="264">
          <cell r="A264">
            <v>5883</v>
          </cell>
          <cell r="B264" t="str">
            <v>EQUIPAMENTO PARA LAMA ASFALTICA COM SILO DE AGREGADO 6M3, DOSADOR DE CIMENTO, A SER MONTADO SOBRE CAMINHÃO (NAO INCLUI O CAMINHAO) - CUSTO HORARIO PRODUTIVO NOTURNO</v>
          </cell>
          <cell r="C264" t="str">
            <v>CHP-N</v>
          </cell>
          <cell r="D264">
            <v>164.31</v>
          </cell>
        </row>
        <row r="265">
          <cell r="A265">
            <v>5891</v>
          </cell>
          <cell r="B265" t="str">
            <v>CAMINHAO TOCO, 177CV - 14T (VU=6ANOS) (NAO INCLUI CARROCERIA) - CUSTO HORARIO PRODUTIVO NOTURNO</v>
          </cell>
          <cell r="C265" t="str">
            <v>CHP-N</v>
          </cell>
          <cell r="D265">
            <v>116.22</v>
          </cell>
        </row>
        <row r="266">
          <cell r="A266">
            <v>5895</v>
          </cell>
          <cell r="B266" t="str">
            <v>CAMINHAO TOCO, 170CV - 11T (VU=6ANOS) (NAO INCLUI CARROCERIA) - CUSTO HORARIO PRODUTIVO NOTURNO</v>
          </cell>
          <cell r="C266" t="str">
            <v>CHP-N</v>
          </cell>
          <cell r="D266">
            <v>111.87</v>
          </cell>
        </row>
        <row r="267">
          <cell r="A267">
            <v>5898</v>
          </cell>
          <cell r="B267" t="str">
            <v>CAMINHAO PIPA 6000L TOCO, 162CV - 7,5T (VU=6ANOS) (INCLUI TANQUE DE ACO PARA TRANSPORTE DE AGUA E MOTOBOMBA CENTRIFUGA A GASOLINA 3,5CV) - CUSTO HORARIO PRODUTIVO NOTURNO</v>
          </cell>
          <cell r="C267" t="str">
            <v>CHP-N</v>
          </cell>
          <cell r="D267">
            <v>121.37</v>
          </cell>
        </row>
        <row r="268">
          <cell r="A268">
            <v>5902</v>
          </cell>
          <cell r="B268" t="str">
            <v>CAMINHAO PIPA 10000L TRUCADO, 208CV - 21,1T (VU=6ANOS) (INCLUI TANQUE DE ACO PARA TRANSPORTE DE AGUA E MOTOBOMBA CENTRIFUGA A GASOLINA 3,5CV) - CUSTO HORARIO PRODUTIVO NOTURNO</v>
          </cell>
          <cell r="C268" t="str">
            <v>CHP-N</v>
          </cell>
          <cell r="D268">
            <v>116.69</v>
          </cell>
        </row>
        <row r="269">
          <cell r="A269">
            <v>5906</v>
          </cell>
          <cell r="B269" t="str">
            <v>DISTRIBUIDOR DE AGREGADO TIPO DOSADOR REBOCAVEL  COM 4 PNEUS COM LARGURA 3,66 M - CHP NOTURNO</v>
          </cell>
          <cell r="C269" t="str">
            <v>CHP-N</v>
          </cell>
          <cell r="D269">
            <v>16.920000000000002</v>
          </cell>
        </row>
        <row r="270">
          <cell r="A270">
            <v>5910</v>
          </cell>
          <cell r="B270" t="str">
            <v>DISTRIBUIDOR DE BETUME COM TANQUE DE 2500L, REBOCAVEL, PNEUMATICO COM MOTOR A GASOLINA 3,4HP - CHP NOTURNO</v>
          </cell>
          <cell r="C270" t="str">
            <v>CHP-N</v>
          </cell>
          <cell r="D270">
            <v>61.81</v>
          </cell>
        </row>
        <row r="271">
          <cell r="A271">
            <v>5914</v>
          </cell>
          <cell r="B271" t="str">
            <v>DISTRIBUIDOR DE ASFALTO MONTADO SOBRE CAMINHAO TOCO 162 HP, COM TANQUE ISOLADO 6 M3 COM BARRA ESPARGIDORA DE 3,66 M - CHP NOTURNO</v>
          </cell>
          <cell r="C271" t="str">
            <v>CHP-N</v>
          </cell>
          <cell r="D271">
            <v>226.55</v>
          </cell>
        </row>
        <row r="272">
          <cell r="A272">
            <v>5925</v>
          </cell>
          <cell r="B272" t="str">
            <v>LANCA ELEVATORIA TELESCOPICA DE ACIONAMENTO HIDRAULICO, CAPACIDADE DE CARGA 30.000 KG, COM CESTO, MONTADA SOBRE CAMINHAO TRUCADO - CHP NOTURNO</v>
          </cell>
          <cell r="C272" t="str">
            <v>CHP-N</v>
          </cell>
          <cell r="D272">
            <v>404.75</v>
          </cell>
        </row>
        <row r="273">
          <cell r="A273">
            <v>5929</v>
          </cell>
          <cell r="B273" t="str">
            <v>GUINDASTE MUNK COM CESTO, CARGA MAXIMA 5,75T (A 2M) E 2,3T ( A 5M), ALTURA MAXIMA = 7,9M, MONTADO SOBRE CAMINHAO DE CARROCERIA 162HP  - CHP NOTURNO</v>
          </cell>
          <cell r="C273" t="str">
            <v>CHP-N</v>
          </cell>
          <cell r="D273">
            <v>124.31</v>
          </cell>
        </row>
        <row r="274">
          <cell r="A274">
            <v>5933</v>
          </cell>
          <cell r="B274" t="str">
            <v>MOTONIVELADORA 140HP (VU=6ANOS) - CHP NOTURNO</v>
          </cell>
          <cell r="C274" t="str">
            <v>CHP-N</v>
          </cell>
          <cell r="D274">
            <v>187.34</v>
          </cell>
        </row>
        <row r="275">
          <cell r="A275">
            <v>5941</v>
          </cell>
          <cell r="B275" t="str">
            <v>PA CARREGADEIRA SOBRE RODAS 105 HP - CAPACIDADE DA CACAMBA 1,4 A 1,7 M3 - PESO OPERACIONAL 9.100 KG - CHP NOTURNO</v>
          </cell>
          <cell r="C275" t="str">
            <v>CHP-N</v>
          </cell>
          <cell r="D275">
            <v>145.06</v>
          </cell>
        </row>
        <row r="276">
          <cell r="A276">
            <v>5945</v>
          </cell>
          <cell r="B276" t="str">
            <v>PA CARREGADEIRA SOBRE RODAS 180 HP - CAPACIDADE DA CACAMBA. 2,5 A 3,3 M3 - PESO OPERACIONAL 17.428 - CHP NOTURNO</v>
          </cell>
          <cell r="C276" t="str">
            <v>CHP-N</v>
          </cell>
          <cell r="D276">
            <v>244.84</v>
          </cell>
        </row>
        <row r="277">
          <cell r="A277">
            <v>5949</v>
          </cell>
          <cell r="B277" t="str">
            <v>ROLO COMPACTADOR VIBRATÓRIO DE UM CILINDRO AÇO LISO, POTÊNCIA 80HP, PESO OPERACIONAL 8,1T - CHP NOTURNO</v>
          </cell>
          <cell r="C277" t="str">
            <v>CHP-N</v>
          </cell>
          <cell r="D277">
            <v>99.72</v>
          </cell>
        </row>
        <row r="278">
          <cell r="A278">
            <v>5957</v>
          </cell>
          <cell r="B278" t="str">
            <v>COMPACTADOR DE SOLOS COM PLACA VIBRATORIA, 46X51CM, 5HP, 156KG, DIESEL, IMPACTO DINAMICO 1700KG - CUSTO HORARIO PRODUTIVO DIURNO</v>
          </cell>
          <cell r="C278" t="str">
            <v>CHP</v>
          </cell>
          <cell r="D278">
            <v>17.059999999999999</v>
          </cell>
        </row>
        <row r="279">
          <cell r="A279">
            <v>5958</v>
          </cell>
          <cell r="B279" t="str">
            <v>COMPACTADOR DE SOLOS COM PLACA VIBRATORIA, 46X51CM, 5HP, 156KG, DIESEL, IMPACTO DINAMICO 1700KG - CUSTO HORARIO PRODUTIVO NOTURNO</v>
          </cell>
          <cell r="C279" t="str">
            <v>CHP-N</v>
          </cell>
          <cell r="D279">
            <v>18.89</v>
          </cell>
        </row>
        <row r="280">
          <cell r="A280">
            <v>5632</v>
          </cell>
          <cell r="B280" t="str">
            <v>ESCAVADEIRA HIDRAULICA SOBRE ESTEIRA 105HP, PESO OPERACIONAL 17T, CAP. 0,8M3  - CHI DIURNO</v>
          </cell>
          <cell r="C280" t="str">
            <v>CHI</v>
          </cell>
          <cell r="D280">
            <v>68.53</v>
          </cell>
        </row>
        <row r="281">
          <cell r="A281">
            <v>5679</v>
          </cell>
          <cell r="B281" t="str">
            <v>RETRO-ESCAVADEIRA, 4 X 4, 86 CV (VU= 5 ANOS) - CHI DIURNO</v>
          </cell>
          <cell r="C281" t="str">
            <v>CHI</v>
          </cell>
          <cell r="D281">
            <v>44.61</v>
          </cell>
        </row>
        <row r="282">
          <cell r="A282">
            <v>5681</v>
          </cell>
          <cell r="B282" t="str">
            <v>RETRO-ESCAVADEIRA, 75CV (VU= 5 ANOS) -CHI DIURNO</v>
          </cell>
          <cell r="C282" t="str">
            <v>CHI</v>
          </cell>
          <cell r="D282">
            <v>42.51</v>
          </cell>
        </row>
        <row r="283">
          <cell r="A283">
            <v>5683</v>
          </cell>
          <cell r="B283" t="str">
            <v>ROLO COMPACTADOR VIBRATÓRIO DE CILINDRO LISO, AUTO-PROPEL. DE AÇO, 80HP - 8,1T - CHI DIURNO</v>
          </cell>
          <cell r="C283" t="str">
            <v>CHI</v>
          </cell>
          <cell r="D283">
            <v>44.31</v>
          </cell>
        </row>
        <row r="284">
          <cell r="A284">
            <v>5685</v>
          </cell>
          <cell r="B284" t="str">
            <v>ROLO COMPACTADOR VIBRATÓRIO DE CILINDRO LISO,  83 HP -  6,6T, IMPACTO DINÂMICO 18,5/11,5T - CHI.</v>
          </cell>
          <cell r="C284" t="str">
            <v>CHI</v>
          </cell>
          <cell r="D284">
            <v>26.57</v>
          </cell>
        </row>
        <row r="285">
          <cell r="A285">
            <v>5690</v>
          </cell>
          <cell r="B285" t="str">
            <v>GRADE ARADORA COM 24 DISCOS DE 24  SOBRE PNEUS - CHI DIURNO</v>
          </cell>
          <cell r="C285" t="str">
            <v>CHI</v>
          </cell>
          <cell r="D285">
            <v>3.9</v>
          </cell>
        </row>
        <row r="286">
          <cell r="A286">
            <v>5806</v>
          </cell>
          <cell r="B286" t="str">
            <v>BOMBA C/MOTOR A GASOLINA AUTOESCORVANTE P/AGUA SUJA 3/4HP -CHI DIURNA</v>
          </cell>
          <cell r="C286" t="str">
            <v>CHI</v>
          </cell>
          <cell r="D286">
            <v>0.33</v>
          </cell>
        </row>
        <row r="287">
          <cell r="A287">
            <v>5826</v>
          </cell>
          <cell r="B287" t="str">
            <v>CAMINHAO CARROCERIA ABERTA,EM MADEIRA, TOCO, 170CV - 11T (VU=6ANOS) - CHI DIURNO</v>
          </cell>
          <cell r="C287" t="str">
            <v>CHI</v>
          </cell>
          <cell r="D287">
            <v>37.479999999999997</v>
          </cell>
        </row>
        <row r="288">
          <cell r="A288">
            <v>5829</v>
          </cell>
          <cell r="B288" t="str">
            <v>USINA DE CONCRETO FIXA CAPACIDADE 90/120 M³, 63HP - CHI DIURNO</v>
          </cell>
          <cell r="C288" t="str">
            <v>CHI</v>
          </cell>
          <cell r="D288">
            <v>61.66</v>
          </cell>
        </row>
        <row r="289">
          <cell r="A289">
            <v>5837</v>
          </cell>
          <cell r="B289" t="str">
            <v>VIBROACABADORA SOBRE ESTEIRAS POTENCIA MAX. 105CV CAPACIDADE ATE 450 T/H  - CHI DIURNO</v>
          </cell>
          <cell r="C289" t="str">
            <v>CHI</v>
          </cell>
          <cell r="D289">
            <v>126.96</v>
          </cell>
        </row>
        <row r="290">
          <cell r="A290">
            <v>5841</v>
          </cell>
          <cell r="B290" t="str">
            <v>VASSOURA MECÂNICA REBOCÁVEL C/ ESCOVA CILÍNDRICA LARGURA = 2,44M - CHI DIURNO</v>
          </cell>
          <cell r="C290" t="str">
            <v>CHI</v>
          </cell>
          <cell r="D290">
            <v>5.24</v>
          </cell>
        </row>
        <row r="291">
          <cell r="A291">
            <v>5845</v>
          </cell>
          <cell r="B291" t="str">
            <v>TRATOR DE PNEUS 110 A 126 HP - CHI DIURNO</v>
          </cell>
          <cell r="C291" t="str">
            <v>CHI</v>
          </cell>
          <cell r="D291">
            <v>44.52</v>
          </cell>
        </row>
        <row r="292">
          <cell r="A292">
            <v>5849</v>
          </cell>
          <cell r="B292" t="str">
            <v>TRATOR DE ESTEIRAS POTENCIA 165 HP, PESO OPERACIONAL 17,1T - CHI DIURNO</v>
          </cell>
          <cell r="C292" t="str">
            <v>CHI</v>
          </cell>
          <cell r="D292">
            <v>114.8</v>
          </cell>
        </row>
        <row r="293">
          <cell r="A293">
            <v>5853</v>
          </cell>
          <cell r="B293" t="str">
            <v>TRATOR DE ESTEIRAS 153HP PESO OPERACIONAL 15T, COM RODA MOTRIZ ELEVADA  - CHI DIURNO</v>
          </cell>
          <cell r="C293" t="str">
            <v>CHI</v>
          </cell>
          <cell r="D293">
            <v>118.13</v>
          </cell>
        </row>
        <row r="294">
          <cell r="A294">
            <v>5857</v>
          </cell>
          <cell r="B294" t="str">
            <v>TRATOR DE ESTEIRAS COM LAMINA - POTENCIA 305 HP - PESO OPERACIONAL 37 T - CHI DIURNO</v>
          </cell>
          <cell r="C294" t="str">
            <v>CHI</v>
          </cell>
          <cell r="D294">
            <v>270.69</v>
          </cell>
        </row>
        <row r="295">
          <cell r="A295">
            <v>5861</v>
          </cell>
          <cell r="B295" t="str">
            <v>TRATOR DE ESTEIRAS 99HP, PESO OPERACIONAL 8,5T - CHI DIURNO</v>
          </cell>
          <cell r="C295" t="str">
            <v>CHI</v>
          </cell>
          <cell r="D295">
            <v>73.459999999999994</v>
          </cell>
        </row>
        <row r="296">
          <cell r="A296">
            <v>5865</v>
          </cell>
          <cell r="B296" t="str">
            <v>ROLO COMPACTADOR VIBRATÓRIO REBOCÁVEL AÇO LISO, PESO 4,7T, IMPACTO DINÂMICO 18,3T - CHI DIURNO</v>
          </cell>
          <cell r="C296" t="str">
            <v>CHI</v>
          </cell>
          <cell r="D296">
            <v>24.92</v>
          </cell>
        </row>
        <row r="297">
          <cell r="A297">
            <v>5869</v>
          </cell>
          <cell r="B297" t="str">
            <v>ROLO COMPACTADOR VIBRATÓRIO TANDEM AÇO LISO, POTÊNCIA 58CV, PESO SEM/COM LASTRO 6,5/9,4 T - CHI DIURNO</v>
          </cell>
          <cell r="C297" t="str">
            <v>CHI</v>
          </cell>
          <cell r="D297">
            <v>37.369999999999997</v>
          </cell>
        </row>
        <row r="298">
          <cell r="A298">
            <v>5873</v>
          </cell>
          <cell r="B298" t="str">
            <v>ROLO COMPACTADOR DE PNEUS ESTÁTICO PARA ASFALTO, PRESSÃO VARIÁVEL, POTÊNCIA 99HP, PESO OPERACIONAL SEM/COM LASTRO 8,3/21,0 T - CHI DIURNO</v>
          </cell>
          <cell r="C298" t="str">
            <v>CHI</v>
          </cell>
          <cell r="D298">
            <v>54.04</v>
          </cell>
        </row>
        <row r="299">
          <cell r="A299">
            <v>5877</v>
          </cell>
          <cell r="B299" t="str">
            <v>RETRO-ESCAVADEIRA, 74HP (VU = 6 ANOS) - CHI DIURNO</v>
          </cell>
          <cell r="C299" t="str">
            <v>CHI</v>
          </cell>
          <cell r="D299">
            <v>40.81</v>
          </cell>
        </row>
        <row r="300">
          <cell r="A300">
            <v>5881</v>
          </cell>
          <cell r="B300" t="str">
            <v>ROLO COMPACTADOR VIBRATÓRIO PÉ DE CARNEIRO, OPERADO POR CONTROLE REMOTO, POTÊNCIA 17HP, PESO OPERACIONAL 1,65T - CHI</v>
          </cell>
          <cell r="C300" t="str">
            <v>CHI</v>
          </cell>
          <cell r="D300">
            <v>5.66</v>
          </cell>
        </row>
        <row r="301">
          <cell r="A301">
            <v>5884</v>
          </cell>
          <cell r="B301" t="str">
            <v>EQUIPAMENTO PARA LAMA ASFALTICA COM SILO DE AGREGADO 6M3, DOSADOR DE CIMENTO, A SER MONTADO SOBRE CAMINHÃO (NAO INCLUI O CAMINHAO) - CUSTO HORARIO IMPRODUTIVO DIURNO</v>
          </cell>
          <cell r="C301" t="str">
            <v>CHI</v>
          </cell>
          <cell r="D301">
            <v>75.150000000000006</v>
          </cell>
        </row>
        <row r="302">
          <cell r="A302">
            <v>5888</v>
          </cell>
          <cell r="B302" t="str">
            <v>CAMINHAO PIPA FORD F12000 6000L 162CV C/BOMBA GASOLINA - CHI DIURNO</v>
          </cell>
          <cell r="C302" t="str">
            <v>CHI</v>
          </cell>
          <cell r="D302">
            <v>40.58</v>
          </cell>
        </row>
        <row r="303">
          <cell r="A303">
            <v>5892</v>
          </cell>
          <cell r="B303" t="str">
            <v>CAMINHAO TOCO, 177CV - 14T (VU=6ANOS) (NAO INCLUI CARROCERIA) - CUSTO HORARIO IMPRODUTIVO DIURNO</v>
          </cell>
          <cell r="C303" t="str">
            <v>CHI</v>
          </cell>
          <cell r="D303">
            <v>37</v>
          </cell>
        </row>
        <row r="304">
          <cell r="A304">
            <v>5896</v>
          </cell>
          <cell r="B304" t="str">
            <v>CAMINHAO TOCO, 170CV - 11T (VU=6ANOS) (NAO INCLUI CARROCERIA) - CUSTO HORARIO IMPRODUTIVO DIURNO</v>
          </cell>
          <cell r="C304" t="str">
            <v>CHI</v>
          </cell>
          <cell r="D304">
            <v>36.630000000000003</v>
          </cell>
        </row>
        <row r="305">
          <cell r="A305">
            <v>5903</v>
          </cell>
          <cell r="B305" t="str">
            <v>CAMINHAO PIPA 10000L TRUCADO, 208CV - 21,1T (VU=6ANOS) (INCLUI TANQUE DE ACO PARA TRANSPORTE DE AGUA E MOTOBOMBA CENTRIFUGA A GASOLINA 3,5CV) - CUSTO HORARIO IMPRODUTIVO DIURNO</v>
          </cell>
          <cell r="C305" t="str">
            <v>CHI</v>
          </cell>
          <cell r="D305">
            <v>39.68</v>
          </cell>
        </row>
        <row r="306">
          <cell r="A306">
            <v>5907</v>
          </cell>
          <cell r="B306" t="str">
            <v>DISTRIBUIDOR DE AGREGADO TIPO DOSADOR REBOCAVEL  COM 4 PNEUS COM LARGURA 3,66 M - CHI DIURNO</v>
          </cell>
          <cell r="C306" t="str">
            <v>CHI</v>
          </cell>
          <cell r="D306">
            <v>12.42</v>
          </cell>
        </row>
        <row r="307">
          <cell r="A307">
            <v>5911</v>
          </cell>
          <cell r="B307" t="str">
            <v>DISTRIBUIDOR DE BETUME COM TANQUE DE 2500L, REBOCAVEL, PNEUMATICO COM MOTOR A GASOLINA 3,4HP - CHI DIURNO</v>
          </cell>
          <cell r="C307" t="str">
            <v>CHI</v>
          </cell>
          <cell r="D307">
            <v>14.57</v>
          </cell>
        </row>
        <row r="308">
          <cell r="A308">
            <v>5915</v>
          </cell>
          <cell r="B308" t="str">
            <v>DISTRIBUIDOR DE ASFALTO MONTADO SOBRE CAMINHAO TOCO 162 HP, COM TANQUE ISOLADO 6 M3 COM BARRA ESPARGIDORA DE 3,66 M - CHI DIURNO</v>
          </cell>
          <cell r="C308" t="str">
            <v>CHI</v>
          </cell>
          <cell r="D308">
            <v>93.72</v>
          </cell>
        </row>
        <row r="309">
          <cell r="A309">
            <v>5923</v>
          </cell>
          <cell r="B309" t="str">
            <v>GRADE ARADORA DE DISCO REBOCÁVEL 20X24 COM 20 DISCOS DIAM 24X6MM COM PNEUS PARA TRANSPORTE - CHI DIURNO. AF_01/2014</v>
          </cell>
          <cell r="C309" t="str">
            <v>CHI</v>
          </cell>
          <cell r="D309">
            <v>1.75</v>
          </cell>
        </row>
        <row r="310">
          <cell r="A310">
            <v>5926</v>
          </cell>
          <cell r="B310" t="str">
            <v>LANCA ELEVATORIA TELESCOPICA DE ACIONAMENTO HIDRAULICO, CAPACIDADE DE CARGA 30.000 KG, COM CESTO, MONTADA SOBRE CAMINHAO TRUCADO - CHI DIURNO</v>
          </cell>
          <cell r="C310" t="str">
            <v>CHI</v>
          </cell>
          <cell r="D310">
            <v>234.13</v>
          </cell>
        </row>
        <row r="311">
          <cell r="A311">
            <v>5930</v>
          </cell>
          <cell r="B311" t="str">
            <v>GUINDASTE MUNK COM CESTO, CARGA MAXIMA 5,75T (A 2M) E 2,3T ( A 5M), ALT URA MAXIMA = 7,9M, MONTADO SOBRE CAMINHAO DE CARROCERIA 162HP - CHI DIURNO</v>
          </cell>
          <cell r="C311" t="str">
            <v>CHI</v>
          </cell>
          <cell r="D311">
            <v>45.06</v>
          </cell>
        </row>
        <row r="312">
          <cell r="A312">
            <v>5934</v>
          </cell>
          <cell r="B312" t="str">
            <v>MOTONIVELADORA 140HP (VU=6ANOS) - CHI DIURNO</v>
          </cell>
          <cell r="C312" t="str">
            <v>CHI</v>
          </cell>
          <cell r="D312">
            <v>81.72</v>
          </cell>
        </row>
        <row r="313">
          <cell r="A313">
            <v>5942</v>
          </cell>
          <cell r="B313" t="str">
            <v>PA CARREGADEIRA SOBRE RODAS 105 HP - CAPACIDADE DA CACAMBA 1,4 A 1,7 M3 - PESO OPERACIONAL 9.100 KG - CHI DIURNO</v>
          </cell>
          <cell r="C313" t="str">
            <v>CHI</v>
          </cell>
          <cell r="D313">
            <v>61.81</v>
          </cell>
        </row>
        <row r="314">
          <cell r="A314">
            <v>5946</v>
          </cell>
          <cell r="B314" t="str">
            <v>PA CARREGADEIRA SOBRE RODAS 180 HP - CAPACIDADE DA CACAMBA. 2,5 A 3,3 M3 - PESO OPERACIONAL 17.428 - CHI DIURNO</v>
          </cell>
          <cell r="C314" t="str">
            <v>CHI</v>
          </cell>
          <cell r="D314">
            <v>100</v>
          </cell>
        </row>
        <row r="315">
          <cell r="A315">
            <v>5952</v>
          </cell>
          <cell r="B315" t="str">
            <v>MARTELETE OU ROMPEDOR PNEUMÁTICO MANUAL 28KG, FREQUENCIA DE IMPACTO 1230/MINUTO - CHI DIURNO</v>
          </cell>
          <cell r="C315" t="str">
            <v>CHI</v>
          </cell>
          <cell r="D315">
            <v>10.33</v>
          </cell>
        </row>
        <row r="316">
          <cell r="A316">
            <v>5954</v>
          </cell>
          <cell r="B316" t="str">
            <v>COMPRESSOR DE AR REBOCAVEL, DESCARGA LIVRE EFETIVA 180PCM, PRESSAO DE TRABALHO 102 PSI, MOTOR A DIESEL 89CV - CUSTO HORARIO IMPRODUTIVO DIURNO</v>
          </cell>
          <cell r="C316" t="str">
            <v>CHI</v>
          </cell>
          <cell r="D316">
            <v>21.39</v>
          </cell>
        </row>
        <row r="317">
          <cell r="A317">
            <v>5959</v>
          </cell>
          <cell r="B317" t="str">
            <v>COMPACTADOR DE SOLOS COM PLACA VIBRATORIA, 46X51CM, 5HP, 156KG, DIESEL, IMPACTO DINAMICO 1700KG - CUSTO HORARIO IMPRODUTIVO DIURNO</v>
          </cell>
          <cell r="C317" t="str">
            <v>CHI</v>
          </cell>
          <cell r="D317">
            <v>13.48</v>
          </cell>
        </row>
        <row r="318">
          <cell r="A318">
            <v>5961</v>
          </cell>
          <cell r="B318" t="str">
            <v>CAMINHAO BASCULANTE, 162HP, 6M3 - 12T (VU=5ANOS) - CHI DIURNO</v>
          </cell>
          <cell r="C318" t="str">
            <v>CHI</v>
          </cell>
          <cell r="D318">
            <v>36.979999999999997</v>
          </cell>
        </row>
        <row r="319">
          <cell r="A319">
            <v>5965</v>
          </cell>
          <cell r="B319" t="str">
            <v>TANQUE ESTACIONARIO TAA -MACARICO CAP 20 000 L - CHI DIURNO</v>
          </cell>
          <cell r="C319" t="str">
            <v>CHI</v>
          </cell>
          <cell r="D319">
            <v>8.76</v>
          </cell>
        </row>
        <row r="320">
          <cell r="A320">
            <v>6156</v>
          </cell>
          <cell r="B320" t="str">
            <v>CAMINHAO BASCULANTE 4,0M3 TOCO 162CV PBT=11800KG - CHI DIURNO</v>
          </cell>
          <cell r="C320" t="str">
            <v>CHI</v>
          </cell>
          <cell r="D320">
            <v>36.71</v>
          </cell>
        </row>
        <row r="321">
          <cell r="A321">
            <v>6239</v>
          </cell>
          <cell r="B321" t="str">
            <v>TRATOR DE ESTEIRAS COM LAMINA - POTENCIA 305 HP - PESO OPERACIONAL 37 T (VU=10ANOS)  -CHI DIURNO</v>
          </cell>
          <cell r="C321" t="str">
            <v>CHI</v>
          </cell>
          <cell r="D321">
            <v>187.79</v>
          </cell>
        </row>
        <row r="322">
          <cell r="A322">
            <v>6243</v>
          </cell>
          <cell r="B322" t="str">
            <v>PA CARREGADEIRA SOBRE RODAS 180 HP - CAPACIDADE DA CACAMBA. 2,5 A 3,3 M3 - PESO OPERACIONAL 17.428  - CHI DIURNO</v>
          </cell>
          <cell r="C322" t="str">
            <v>CHI</v>
          </cell>
          <cell r="D322">
            <v>80.69</v>
          </cell>
        </row>
        <row r="323">
          <cell r="A323">
            <v>6247</v>
          </cell>
          <cell r="B323" t="str">
            <v>MOTONIVELADORA CATERPILLAR 140HP (VU=8ANOS/16.000H) - CHI DIURNO</v>
          </cell>
          <cell r="C323" t="str">
            <v>CHI</v>
          </cell>
          <cell r="D323">
            <v>73.97</v>
          </cell>
        </row>
        <row r="324">
          <cell r="A324">
            <v>6257</v>
          </cell>
          <cell r="B324" t="str">
            <v>CAMINHAO BASCULANTE 204CV (VU=7ANOS/14.000H) - CHI DIURNO</v>
          </cell>
          <cell r="C324" t="str">
            <v>CHI</v>
          </cell>
          <cell r="D324">
            <v>42.7</v>
          </cell>
        </row>
        <row r="325">
          <cell r="A325">
            <v>6260</v>
          </cell>
          <cell r="B325" t="str">
            <v>CAMINHAO PIPA 6000L TOCO, 162CV - 7,5T (VU=6ANOS) (INCLUI TANQUE DE ACO PARA TRANSPORTE DE AGUA) - CUSTO HORARIO IMPRODUTIVO DIURNO</v>
          </cell>
          <cell r="C325" t="str">
            <v>CHI</v>
          </cell>
          <cell r="D325">
            <v>34.85</v>
          </cell>
        </row>
        <row r="326">
          <cell r="A326">
            <v>6389</v>
          </cell>
          <cell r="B326" t="str">
            <v>MAQUINA SOLDA ARCO 375A DIESEL 33CV CHI DIURNO EXCLUSIVE OPERADOR</v>
          </cell>
          <cell r="C326" t="str">
            <v>H</v>
          </cell>
          <cell r="D326">
            <v>10.36</v>
          </cell>
        </row>
        <row r="327">
          <cell r="A327">
            <v>6880</v>
          </cell>
          <cell r="B327" t="str">
            <v>ROLO COMPACTADOR DE PNEUS ESTATICO, PRESSAO VARIAVEL, POTENCIA 111HP - PESO SEM/COM LASTRO 9,5/22,4T - CHI</v>
          </cell>
          <cell r="C327" t="str">
            <v>CHI</v>
          </cell>
          <cell r="D327">
            <v>87.23</v>
          </cell>
        </row>
        <row r="328">
          <cell r="A328">
            <v>7023</v>
          </cell>
          <cell r="B328" t="str">
            <v>DISTRIBUIDOR DE BETUME 6000L 56CV SOB PRESSAO MONTADO SOBRE CHASSIS DE CAMINHÃO - CHI</v>
          </cell>
          <cell r="C328" t="str">
            <v>CHI</v>
          </cell>
          <cell r="D328">
            <v>42.73</v>
          </cell>
        </row>
        <row r="329">
          <cell r="A329">
            <v>7025</v>
          </cell>
          <cell r="B329" t="str">
            <v>ROLO COMPACTADOR DE PNEUS 111HP 11TON - CHI</v>
          </cell>
          <cell r="C329" t="str">
            <v>CHI</v>
          </cell>
          <cell r="D329">
            <v>53.13</v>
          </cell>
        </row>
        <row r="330">
          <cell r="A330">
            <v>7031</v>
          </cell>
          <cell r="B330" t="str">
            <v>TANQUE ESTACINARIO TAA COM SERPENTINA E CAPACIDADE PARA 30.000L - CHI</v>
          </cell>
          <cell r="C330" t="str">
            <v>CHI</v>
          </cell>
          <cell r="D330">
            <v>9.5</v>
          </cell>
        </row>
        <row r="331">
          <cell r="A331">
            <v>7037</v>
          </cell>
          <cell r="B331" t="str">
            <v>ROLO COMPACTADOR DE PNEUS ESTÁTICO PRESSÃO VARIÁVEL AUTO-PROPELIDO, POTÊNCIA 111HP, PESO OPERACIONAL SEM/COM LASTRO 8/23 T - CHI</v>
          </cell>
          <cell r="C331" t="str">
            <v>CHI</v>
          </cell>
          <cell r="D331">
            <v>53.13</v>
          </cell>
        </row>
        <row r="332">
          <cell r="A332">
            <v>7043</v>
          </cell>
          <cell r="B332" t="str">
            <v>CONJUNTO MOTOR-BOMBA DIESEL PARA DRENAGEM DE AGUA SUJA - 6HP - CHI</v>
          </cell>
          <cell r="C332" t="str">
            <v>CHI</v>
          </cell>
          <cell r="D332">
            <v>18.329999999999998</v>
          </cell>
        </row>
        <row r="333">
          <cell r="A333">
            <v>7050</v>
          </cell>
          <cell r="B333" t="str">
            <v>ROLO COMPACTADOR AUTOPROPELIDO 127HP 10260KG - CHI</v>
          </cell>
          <cell r="C333" t="str">
            <v>CHI</v>
          </cell>
          <cell r="D333">
            <v>51.5</v>
          </cell>
        </row>
        <row r="334">
          <cell r="A334">
            <v>67827</v>
          </cell>
          <cell r="B334" t="str">
            <v>CAMINHAO TOCO BASCULANTE 152CV, 4M3, 8,5T (CHI)</v>
          </cell>
          <cell r="C334" t="str">
            <v>CHI</v>
          </cell>
          <cell r="D334">
            <v>42.08</v>
          </cell>
        </row>
        <row r="335">
          <cell r="A335">
            <v>73295</v>
          </cell>
          <cell r="B335" t="str">
            <v>BETONEIRA MOTOR GAS P/320L MIST SECA (CI) CARREG MEC E TAMBOR REVERSI-VEL - EXCL OPERADOR</v>
          </cell>
          <cell r="C335" t="str">
            <v>H</v>
          </cell>
          <cell r="D335">
            <v>1.1599999999999999</v>
          </cell>
        </row>
        <row r="336">
          <cell r="A336">
            <v>73320</v>
          </cell>
          <cell r="B336" t="str">
            <v>TRATOR CARREGADEIRA E RETRO-ESCAVADEIRA DIESEL 75CV (CI) INCL OPERADOR-CAPAC CACAMBA 0,76M3</v>
          </cell>
          <cell r="C336" t="str">
            <v>H</v>
          </cell>
          <cell r="D336">
            <v>43.44</v>
          </cell>
        </row>
        <row r="337">
          <cell r="A337">
            <v>73326</v>
          </cell>
          <cell r="B337" t="str">
            <v>CAMINHAO BASCULANTE (TOCO), 5 M3, MOTOR DIESEL, 132CV, COM MOTORISTA,  (CHI).</v>
          </cell>
          <cell r="C337" t="str">
            <v>H</v>
          </cell>
          <cell r="D337">
            <v>36.590000000000003</v>
          </cell>
        </row>
        <row r="338">
          <cell r="A338">
            <v>73395</v>
          </cell>
          <cell r="B338" t="str">
            <v>GRUPO GERADOR 150 KVA- CHI</v>
          </cell>
          <cell r="C338" t="str">
            <v>CHI</v>
          </cell>
          <cell r="D338">
            <v>5.22</v>
          </cell>
        </row>
        <row r="339">
          <cell r="A339">
            <v>73472</v>
          </cell>
          <cell r="B339" t="str">
            <v>CUSTO HORARIO IMPRODUTIVO DIURNO - COMPRESSOR ATLAS COPCO - XA80 170  PCM 80 HP</v>
          </cell>
          <cell r="C339" t="str">
            <v>CHI</v>
          </cell>
          <cell r="D339">
            <v>22.46</v>
          </cell>
        </row>
        <row r="340">
          <cell r="A340">
            <v>83760</v>
          </cell>
          <cell r="B340" t="str">
            <v>CHI-GUINDASTE MADAL MD-10A</v>
          </cell>
          <cell r="C340" t="str">
            <v>CHI</v>
          </cell>
          <cell r="D340">
            <v>73.84</v>
          </cell>
        </row>
        <row r="341">
          <cell r="A341">
            <v>83766</v>
          </cell>
          <cell r="B341" t="str">
            <v>CHI-GRUPO DE SOLDAGEM BAMBOZZI 375-A</v>
          </cell>
          <cell r="C341" t="str">
            <v>CHI</v>
          </cell>
          <cell r="D341">
            <v>28.78</v>
          </cell>
        </row>
        <row r="342">
          <cell r="A342">
            <v>83998</v>
          </cell>
          <cell r="B342" t="str">
            <v>CAMINHÃO TOCO, CARROCERIA FIXA ABERTA MADEIRA, MOTOR DIESEL - CHI - COM MOTORISTA</v>
          </cell>
          <cell r="C342" t="str">
            <v>CHI</v>
          </cell>
          <cell r="D342">
            <v>38.700000000000003</v>
          </cell>
        </row>
        <row r="343">
          <cell r="A343">
            <v>84013</v>
          </cell>
          <cell r="B343" t="str">
            <v>ESCAVADEIRA HIDRAULICA SOBRE ESTEIRAS 110HP A DIESEL - CHI - INCLUISVE OPERADOR</v>
          </cell>
          <cell r="C343" t="str">
            <v>CHI</v>
          </cell>
          <cell r="D343">
            <v>66.12</v>
          </cell>
        </row>
        <row r="344">
          <cell r="A344">
            <v>5822</v>
          </cell>
          <cell r="B344" t="str">
            <v>CAMINHAO BASCULANTE,  6M3, 12T - 162HP (VU=5ANOS) - CHI NOTURNO</v>
          </cell>
          <cell r="C344" t="str">
            <v>CHI-N</v>
          </cell>
          <cell r="D344">
            <v>39.76</v>
          </cell>
        </row>
        <row r="345">
          <cell r="A345">
            <v>5827</v>
          </cell>
          <cell r="B345" t="str">
            <v>CAMINHAO CARROCERIA ABERTA,EM MADEIRA, TOCO, 170CV - 11T (VU=6ANOS) - CHI NOTURNO</v>
          </cell>
          <cell r="C345" t="str">
            <v>CHI-N</v>
          </cell>
          <cell r="D345">
            <v>36.700000000000003</v>
          </cell>
        </row>
        <row r="346">
          <cell r="A346">
            <v>5830</v>
          </cell>
          <cell r="B346" t="str">
            <v>USINA DE CONCRETO FIXA CAPACIDADE 90/120 M³, 63HP - CHI NOTURNO</v>
          </cell>
          <cell r="C346" t="str">
            <v>CHI-N</v>
          </cell>
          <cell r="D346">
            <v>68.989999999999995</v>
          </cell>
        </row>
        <row r="347">
          <cell r="A347">
            <v>5834</v>
          </cell>
          <cell r="B347" t="str">
            <v>USINA MISTURADORA DE SOLOS, DOSADORES TRIPLOS, CALHA VIBRATÓRIA, CAPCIDADE 200/500 TON, 201HP - CHI NOTURNO</v>
          </cell>
          <cell r="C347" t="str">
            <v>CHI-N</v>
          </cell>
          <cell r="D347">
            <v>216.03</v>
          </cell>
        </row>
        <row r="348">
          <cell r="A348">
            <v>5838</v>
          </cell>
          <cell r="B348" t="str">
            <v>VIBROACABADORA SOBRE ESTEIRAS POTENCIA MAX. 105CV CAPACIDADE ATE 450 T/H  - CHI NOTURNO</v>
          </cell>
          <cell r="C348" t="str">
            <v>CHI-N</v>
          </cell>
          <cell r="D348">
            <v>130.37</v>
          </cell>
        </row>
        <row r="349">
          <cell r="A349">
            <v>5846</v>
          </cell>
          <cell r="B349" t="str">
            <v>TRATOR DE PNEUS 110 A 126 HP - CHI NOTURNO</v>
          </cell>
          <cell r="C349" t="str">
            <v>CHI-N</v>
          </cell>
          <cell r="D349">
            <v>35.28</v>
          </cell>
        </row>
        <row r="350">
          <cell r="A350">
            <v>5850</v>
          </cell>
          <cell r="B350" t="str">
            <v>TRATOR DE ESTEIRAS POTENCIA 165 HP, PESO OPERACIONAL 17,1 - CHI NOTURNO</v>
          </cell>
          <cell r="C350" t="str">
            <v>CHI-N</v>
          </cell>
          <cell r="D350">
            <v>119.38</v>
          </cell>
        </row>
        <row r="351">
          <cell r="A351">
            <v>5854</v>
          </cell>
          <cell r="B351" t="str">
            <v>TRATOR DE ESTEIRAS 153HP PESO OPERACIONAL 15T, COM RODA MOTRIZ ELEVADA  - CHI NOTURNO</v>
          </cell>
          <cell r="C351" t="str">
            <v>CHI-N</v>
          </cell>
          <cell r="D351">
            <v>121.88</v>
          </cell>
        </row>
        <row r="352">
          <cell r="A352">
            <v>5858</v>
          </cell>
          <cell r="B352" t="str">
            <v>TRATOR DE ESTEIRAS COM LAMINA - POTENCIA 305 HP - PESO OPERACIONAL 37 T - CHI NOTURNO</v>
          </cell>
          <cell r="C352" t="str">
            <v>CHI-N</v>
          </cell>
          <cell r="D352">
            <v>274.43</v>
          </cell>
        </row>
        <row r="353">
          <cell r="A353">
            <v>5862</v>
          </cell>
          <cell r="B353" t="str">
            <v>TRATOR DE ESTEIRAS 99HP, PESO OPERACIONAL 8,5T - CHI NOTURNO</v>
          </cell>
          <cell r="C353" t="str">
            <v>CHI-N</v>
          </cell>
          <cell r="D353">
            <v>77.209999999999994</v>
          </cell>
        </row>
        <row r="354">
          <cell r="A354">
            <v>5866</v>
          </cell>
          <cell r="B354" t="str">
            <v>ROLO COMPACTADOR VIBRATÓRIO REBOCÁVEL AÇO LISO, PESO 4,7T, IMPACTO DINÂMICO 18,3T - CHI NOTURNO</v>
          </cell>
          <cell r="C354" t="str">
            <v>CHI-N</v>
          </cell>
          <cell r="D354">
            <v>28.33</v>
          </cell>
        </row>
        <row r="355">
          <cell r="A355">
            <v>5870</v>
          </cell>
          <cell r="B355" t="str">
            <v>ROLO COMPACTADOR VIBRATÓRIO TANDEM AÇO LISO, POTÊNCIA 58CV, PESO SEM/COM LASTRO 6,5/9,4 T - CHI NOTURNO</v>
          </cell>
          <cell r="C355" t="str">
            <v>CHI-N</v>
          </cell>
          <cell r="D355">
            <v>40.78</v>
          </cell>
        </row>
        <row r="356">
          <cell r="A356">
            <v>5874</v>
          </cell>
          <cell r="B356" t="str">
            <v>ROLO COMPACTADOR DE PNEUS ESTÁTICO PARA ASFALTO, PRESSÃO VARIÁVEL, POTÊNCIA 99HP, PESO OPERACIONAL SEM/COM LASTRO 8,3/21,0 T - CHI NOTURNO</v>
          </cell>
          <cell r="C356" t="str">
            <v>CHI-N</v>
          </cell>
          <cell r="D356">
            <v>54.04</v>
          </cell>
        </row>
        <row r="357">
          <cell r="A357">
            <v>5878</v>
          </cell>
          <cell r="B357" t="str">
            <v>RETRO-ESCAVADEIRA, 74HP (VU = 6 ANOS) - CHI NOTURNO</v>
          </cell>
          <cell r="C357" t="str">
            <v>CHI-N</v>
          </cell>
          <cell r="D357">
            <v>42.3</v>
          </cell>
        </row>
        <row r="358">
          <cell r="A358">
            <v>5885</v>
          </cell>
          <cell r="B358" t="str">
            <v>EQUIPAMENTO PARA LAMA ASFALTICA COM SILO DE AGREGADO 6M3, DOSADOR DE CIMENTO, MONTADO SOBRE CAMINHÃO  - CHI NOTURNO</v>
          </cell>
          <cell r="C358" t="str">
            <v>CHI-N</v>
          </cell>
          <cell r="D358">
            <v>78.64</v>
          </cell>
        </row>
        <row r="359">
          <cell r="A359">
            <v>5893</v>
          </cell>
          <cell r="B359" t="str">
            <v>CAMINHAO TOCO, 177CV - 14T (VU=6ANOS) (NAO INCLUI CARROCERIA) - CUSTO HORARIO IMPRODUTIVO NOTURNO</v>
          </cell>
          <cell r="C359" t="str">
            <v>CHI-N</v>
          </cell>
          <cell r="D359">
            <v>40.5</v>
          </cell>
        </row>
        <row r="360">
          <cell r="A360">
            <v>5897</v>
          </cell>
          <cell r="B360" t="str">
            <v>CAMINHAO TOCO, 170CV - 11T (VU=6ANOS) (NAO INCLUI CARROCERIA) - CUSTO HORARIO IMPRODUTIVO NOTURNO</v>
          </cell>
          <cell r="C360" t="str">
            <v>CHI-N</v>
          </cell>
          <cell r="D360">
            <v>40.130000000000003</v>
          </cell>
        </row>
        <row r="361">
          <cell r="A361">
            <v>5900</v>
          </cell>
          <cell r="B361" t="str">
            <v>CAMINHAO PIPA 6000L TOCO, 162CV - 7,5T (VU=6ANOS) (INCLUI TANQUE DE ACO PARA TRANSPORTE DE AGUA E MOTOBOMBA CENTRIFUGA A GASOLINA 3,5CV) - CUSTO HORARIO IMPRODUTIVO NOTURNO</v>
          </cell>
          <cell r="C361" t="str">
            <v>CHI-N</v>
          </cell>
          <cell r="D361">
            <v>41.12</v>
          </cell>
        </row>
        <row r="362">
          <cell r="A362">
            <v>5904</v>
          </cell>
          <cell r="B362" t="str">
            <v>CAMINHAO PIPA 10000L TRUCADO, 208CV - 21,1T (VU=6ANOS) (INCLUI TANQUE DE ACO PARA TRANSPORTE DE AGUA E MOTOBOMBA CENTRIFUGA A GASOLINA 3,5CV) - CUSTO HORARIO IMPRODUTIVO NOTURNO</v>
          </cell>
          <cell r="C362" t="str">
            <v>CHI-N</v>
          </cell>
          <cell r="D362">
            <v>43.17</v>
          </cell>
        </row>
        <row r="363">
          <cell r="A363">
            <v>5908</v>
          </cell>
          <cell r="B363" t="str">
            <v>DISTRIBUIDOR DE AGREGADO TIPO DOSADOR REBOCAVEL  COM 4 PNEUS COM LARGURA 3,66 M - CHI NOTURNO</v>
          </cell>
          <cell r="C363" t="str">
            <v>CHI-N</v>
          </cell>
          <cell r="D363">
            <v>12.42</v>
          </cell>
        </row>
        <row r="364">
          <cell r="A364">
            <v>5912</v>
          </cell>
          <cell r="B364" t="str">
            <v>DISTRIBUIDOR DE BETUME COM TANQUE DE 2500L, REBOCAVEL, PNEUMATICO COM MOTOR A GASOLINA 3,4HP  - CHI NOTURNO</v>
          </cell>
          <cell r="C364" t="str">
            <v>CHI-N</v>
          </cell>
          <cell r="D364">
            <v>14.59</v>
          </cell>
        </row>
        <row r="365">
          <cell r="A365">
            <v>5916</v>
          </cell>
          <cell r="B365" t="str">
            <v>DISTRIBUIDOR DE ASFALTO MONTADO SOBRE CAMINHAO TOCO 162 HP, COM TANQUE ISOLADO 6 M3 COM BARRA ESPARGIDORA DE 3,66 M - CHI NOTURNO</v>
          </cell>
          <cell r="C365" t="str">
            <v>CHI-N</v>
          </cell>
          <cell r="D365">
            <v>100.71</v>
          </cell>
        </row>
        <row r="366">
          <cell r="A366">
            <v>5927</v>
          </cell>
          <cell r="B366" t="str">
            <v>LANCA ELEVATORIA TELESCOPICA DE ACIONAMENTO HIDRAULICO, CAPACIDADE DE CARGA 30.000 KG, COM CESTO, MONTADA SOBRE CAMINHAO TRUCADO - CHI NOTURNO</v>
          </cell>
          <cell r="C366" t="str">
            <v>CHI-N</v>
          </cell>
          <cell r="D366">
            <v>237.62</v>
          </cell>
        </row>
        <row r="367">
          <cell r="A367">
            <v>5931</v>
          </cell>
          <cell r="B367" t="str">
            <v>GUINDASTE MUNK COM CESTO, CARGA MAXIMA 5,75T (A 2M) E 2,3T ( A 5M), ALT URA MAXIMA = 7,9M, MONTADO SOBRE CAMINHAO DE CARROCERIA 162HP - CHI NOTURNO</v>
          </cell>
          <cell r="C367" t="str">
            <v>CHI-N</v>
          </cell>
          <cell r="D367">
            <v>48.56</v>
          </cell>
        </row>
        <row r="368">
          <cell r="A368">
            <v>5935</v>
          </cell>
          <cell r="B368" t="str">
            <v>MOTONIVELADORA 140HP (VU=6ANOS) - CHI NOTURNO</v>
          </cell>
          <cell r="C368" t="str">
            <v>CHI-N</v>
          </cell>
          <cell r="D368">
            <v>85.45</v>
          </cell>
        </row>
        <row r="369">
          <cell r="A369">
            <v>5943</v>
          </cell>
          <cell r="B369" t="str">
            <v>PA CARREGADEIRA SOBRE RODAS 105 HP - CAPACIDADE DA CACAMBA 1,4 A 1,7 M3 - PESO OPERACIONAL 9.100 KG - CHI NOTURNO</v>
          </cell>
          <cell r="C369" t="str">
            <v>CHI-N</v>
          </cell>
          <cell r="D369">
            <v>65.48</v>
          </cell>
        </row>
        <row r="370">
          <cell r="A370">
            <v>5947</v>
          </cell>
          <cell r="B370" t="str">
            <v>PA CARREGADEIRA SOBRE RODAS 180 HP - CAPACIDADE DA CACAMBA. 2,5 A 3,3 M3 - PESO OPERACIONAL 17.428 - CHI NOTURNO</v>
          </cell>
          <cell r="C370" t="str">
            <v>CHI-N</v>
          </cell>
          <cell r="D370">
            <v>103.67</v>
          </cell>
        </row>
        <row r="371">
          <cell r="A371">
            <v>5951</v>
          </cell>
          <cell r="B371" t="str">
            <v>ROLO COMPACTADOR VIBRATÓRIO DE UM CILINDRO AÇO LISO, POTÊNCIA 80HP, PESO OPERACIONAL 8,1T - CHI NOTURNO</v>
          </cell>
          <cell r="C371" t="str">
            <v>CHI-N</v>
          </cell>
          <cell r="D371">
            <v>47.84</v>
          </cell>
        </row>
        <row r="372">
          <cell r="A372">
            <v>5960</v>
          </cell>
          <cell r="B372" t="str">
            <v>COMPACTADOR DE SOLOS COM PLACA VIBRATORIA, 46X51CM, 5HP, 156KG, DIESEL, IMPACTO DINAMICO 1700KG - CUSTO HORARIO IMPRODUTIVO NOTURNO</v>
          </cell>
          <cell r="C372" t="str">
            <v>CHI-N</v>
          </cell>
          <cell r="D372">
            <v>15.31</v>
          </cell>
        </row>
        <row r="373">
          <cell r="A373">
            <v>6390</v>
          </cell>
          <cell r="B373" t="str">
            <v>MAQUINA SOLDA ARCO 375A DIESEL 33CV CHI NOTURNO EXCLUSIVE OPERADOR</v>
          </cell>
          <cell r="C373" t="str">
            <v>H</v>
          </cell>
          <cell r="D373">
            <v>7.21</v>
          </cell>
        </row>
        <row r="374">
          <cell r="A374">
            <v>53868</v>
          </cell>
          <cell r="B374" t="str">
            <v>ROLO COMPACTADOR VIBRATÓRIO PÉ DE CARNEIRO, OPERADO POR CONTROLE REMOTO, POTÊNCIA 17HP, PESO OPERACIONAL 1,65T - CHI NOTURNO</v>
          </cell>
          <cell r="C374" t="str">
            <v>CHI-N</v>
          </cell>
          <cell r="D374">
            <v>5.66</v>
          </cell>
        </row>
        <row r="375">
          <cell r="A375">
            <v>5089</v>
          </cell>
          <cell r="B375" t="str">
            <v>ROLO COMPACTADOR VIBRATORIO PE DE CARNEIRO PARA SOLOS, POTENCIA 80HP, PESO MÁXIMO OPERACIONAL 8,8T - MANUTENCAO</v>
          </cell>
          <cell r="C375" t="str">
            <v>H</v>
          </cell>
          <cell r="D375">
            <v>15.69</v>
          </cell>
        </row>
        <row r="376">
          <cell r="A376">
            <v>5623</v>
          </cell>
          <cell r="B376" t="str">
            <v>CAMINHAO BASCULANTE 4,0M3 TOCO 162CV PBT=11800KG  - JUROS</v>
          </cell>
          <cell r="C376" t="str">
            <v>H</v>
          </cell>
          <cell r="D376">
            <v>4.9800000000000004</v>
          </cell>
        </row>
        <row r="377">
          <cell r="A377">
            <v>5624</v>
          </cell>
          <cell r="B377" t="str">
            <v>CAMINHAO BASCULANTE 4,0M3 TOCO 162CV PBT=11800KG - OPERACAO</v>
          </cell>
          <cell r="C377" t="str">
            <v>H</v>
          </cell>
          <cell r="D377">
            <v>66.2</v>
          </cell>
        </row>
        <row r="378">
          <cell r="A378">
            <v>5627</v>
          </cell>
          <cell r="B378" t="str">
            <v>ESCAVADEIRA HIDRAULICA SOBRE ESTEIRA 105HP, PESO OPERACIONAL 17T, CAP. 0,8M3 - DEPRECIACAO</v>
          </cell>
          <cell r="C378" t="str">
            <v>H</v>
          </cell>
          <cell r="D378">
            <v>37.36</v>
          </cell>
        </row>
        <row r="379">
          <cell r="A379">
            <v>5628</v>
          </cell>
          <cell r="B379" t="str">
            <v>ESCAVADEIRA HIDRAULICA SOBRE ESTEIRA 105HP, PESO OPERACIONAL 17T, CAP. 0,8M3 - JUROS</v>
          </cell>
          <cell r="C379" t="str">
            <v>H</v>
          </cell>
          <cell r="D379">
            <v>14.12</v>
          </cell>
        </row>
        <row r="380">
          <cell r="A380">
            <v>5629</v>
          </cell>
          <cell r="B380" t="str">
            <v>ESCAVADEIRA HIDRAULICA SOBRE ESTEIRA 105HP, PESO OPERACIONAL 17T, CAP. 0,8M3 - MANUTENCAO</v>
          </cell>
          <cell r="C380" t="str">
            <v>H</v>
          </cell>
          <cell r="D380">
            <v>29.91</v>
          </cell>
        </row>
        <row r="381">
          <cell r="A381">
            <v>5630</v>
          </cell>
          <cell r="B381" t="str">
            <v>ESCAVADEIRA HIDRAULICA SOBRE ESTEIRA 105HP, PESO OPERACIONAL 17T, CAP. 0,8M3 - MATERIAIS NA OPERACAO</v>
          </cell>
          <cell r="C381" t="str">
            <v>H</v>
          </cell>
          <cell r="D381">
            <v>65.260000000000005</v>
          </cell>
        </row>
        <row r="382">
          <cell r="A382">
            <v>5653</v>
          </cell>
          <cell r="B382" t="str">
            <v>PA CARREGADEIRA SOBRE RODAS, POTENCIA 105HP, CAPACIDADE DA CACAMBA 1,4 A 1,7M3 - DEPRECIACAO E JUROS</v>
          </cell>
          <cell r="C382" t="str">
            <v>H</v>
          </cell>
          <cell r="D382">
            <v>43.47</v>
          </cell>
        </row>
        <row r="383">
          <cell r="A383">
            <v>5654</v>
          </cell>
          <cell r="B383" t="str">
            <v>PA CARREGADEIRA SOBRE RODAS, POTENCIA 105HP, CAPACIDADE DA CACAMBA 1,4 A 1,7M3 - MANUTENCAO</v>
          </cell>
          <cell r="C383" t="str">
            <v>H</v>
          </cell>
          <cell r="D383">
            <v>32.96</v>
          </cell>
        </row>
        <row r="384">
          <cell r="A384">
            <v>5655</v>
          </cell>
          <cell r="B384" t="str">
            <v>PA CARREGADEIRA SOBRE RODAS, POTENCIA 105HP, CAPACIDADE DA CACAMBA 1,4 A 1,7M3 - CUSTO HORARIO DE MATERIAIS NA OPERACAO</v>
          </cell>
          <cell r="C384" t="str">
            <v>H</v>
          </cell>
          <cell r="D384">
            <v>53.14</v>
          </cell>
        </row>
        <row r="385">
          <cell r="A385">
            <v>5656</v>
          </cell>
          <cell r="B385" t="str">
            <v>PA CARREGADEIRA SOBRE RODAS, POTENCIA 105HP, CAPACIDADE DA CACAMBA 1,4 A 1,7M3 - MAO-DE-OBRA DIURNA NA OPERACAO</v>
          </cell>
          <cell r="C385" t="str">
            <v>H</v>
          </cell>
          <cell r="D385">
            <v>18.34</v>
          </cell>
        </row>
        <row r="386">
          <cell r="A386">
            <v>5657</v>
          </cell>
          <cell r="B386" t="str">
            <v>GRADE ARADORA COM 24 DISCOS DE 24 SOBRE PNEUS - DEPRECIACAO/JUROS</v>
          </cell>
          <cell r="C386" t="str">
            <v>H</v>
          </cell>
          <cell r="D386">
            <v>3.9</v>
          </cell>
        </row>
        <row r="387">
          <cell r="A387">
            <v>5658</v>
          </cell>
          <cell r="B387" t="str">
            <v>GRADE ARADORA COM 24 DISCOS DE 24" SOBRE PNEUS - MANUTENCAO</v>
          </cell>
          <cell r="C387" t="str">
            <v>H</v>
          </cell>
          <cell r="D387">
            <v>1.3</v>
          </cell>
        </row>
        <row r="388">
          <cell r="A388">
            <v>5663</v>
          </cell>
          <cell r="B388" t="str">
            <v>RETRO-ESCAVADEIRA, 4 X 4, 86 CV (VU= 5 ANOS)  - DEPRECIAÇÃO E JUROS</v>
          </cell>
          <cell r="C388" t="str">
            <v>H</v>
          </cell>
          <cell r="D388">
            <v>27.56</v>
          </cell>
        </row>
        <row r="389">
          <cell r="A389">
            <v>5664</v>
          </cell>
          <cell r="B389" t="str">
            <v>RETRO-ESCAVADEIRA, 4 X 4, 86 CV (VU= 5 ANOS) - MANUTENÇÃO</v>
          </cell>
          <cell r="C389" t="str">
            <v>H</v>
          </cell>
          <cell r="D389">
            <v>20.9</v>
          </cell>
        </row>
        <row r="390">
          <cell r="A390">
            <v>5665</v>
          </cell>
          <cell r="B390" t="str">
            <v>RETRO-ESCAVADEIRA, 4 X 4, 86 CV (VU= 5 ANOS) - MÃO DE OBRA/OPERAÇÃO</v>
          </cell>
          <cell r="C390" t="str">
            <v>H</v>
          </cell>
          <cell r="D390">
            <v>17.04</v>
          </cell>
        </row>
        <row r="391">
          <cell r="A391">
            <v>5666</v>
          </cell>
          <cell r="B391" t="str">
            <v>RETROESCAVADEIRA SOBRE RODAS 79 HP</v>
          </cell>
          <cell r="C391" t="str">
            <v>H</v>
          </cell>
          <cell r="D391">
            <v>25.46</v>
          </cell>
        </row>
        <row r="392">
          <cell r="A392">
            <v>5667</v>
          </cell>
          <cell r="B392" t="str">
            <v>RETROESCAVADEIRA C/ CARREGADEIRA SOBRE PNEUS C/TRANSMISSÃO MECÂNICA 79HP (VU=5ANOS) - MANUTENÇÃO</v>
          </cell>
          <cell r="C392" t="str">
            <v>H</v>
          </cell>
          <cell r="D392">
            <v>19.29</v>
          </cell>
        </row>
        <row r="393">
          <cell r="A393">
            <v>5668</v>
          </cell>
          <cell r="B393" t="str">
            <v>RETRO-ESCAVADEIRA, 75CV (VU= 5 ANOS)-CUSTO DE MATERIAIS NA OPERACAO</v>
          </cell>
          <cell r="C393" t="str">
            <v>H</v>
          </cell>
          <cell r="D393">
            <v>30.3</v>
          </cell>
        </row>
        <row r="394">
          <cell r="A394">
            <v>5669</v>
          </cell>
          <cell r="B394" t="str">
            <v>RETRO-ESCAVADEIRA, 75CV (VU= 5 ANOS)-MÃO DE OBRA/OPERAÇÃO</v>
          </cell>
          <cell r="C394" t="str">
            <v>H</v>
          </cell>
          <cell r="D394">
            <v>17.04</v>
          </cell>
        </row>
        <row r="395">
          <cell r="A395">
            <v>5670</v>
          </cell>
          <cell r="B395" t="str">
            <v>ROLO COMPACTADOR VIBRATORIO, CILINDRO LISO, AUTO-PROPELIDO 80HP, PESO MAXIMO OPERACIONAL 8,1T - CHP DIURNO - JUROS E DEPRECIACAO</v>
          </cell>
          <cell r="C395" t="str">
            <v>H</v>
          </cell>
          <cell r="D395">
            <v>27.26</v>
          </cell>
        </row>
        <row r="396">
          <cell r="A396">
            <v>5671</v>
          </cell>
          <cell r="B396" t="str">
            <v>ROLO COMPACTADOR VIBRATORIO DE UM CILINDRO LISO DE ACO, POTENCIA 80HP, PESO MAXIMO OPERACIONAL 8,1T - MANUTENCAO</v>
          </cell>
          <cell r="C396" t="str">
            <v>H</v>
          </cell>
          <cell r="D396">
            <v>16.41</v>
          </cell>
        </row>
        <row r="397">
          <cell r="A397">
            <v>5672</v>
          </cell>
          <cell r="B397" t="str">
            <v>ROLO COMPACTADOR VIBRATÓRIO DE CILINDRO LISO, AUTO-PROP., POTÊNCIA 80HP, PESO MÁXIMO OPERACIONAL 8,1T - CUSTO DA MÃO-DE-OBRA NA OPERAÇÃO</v>
          </cell>
          <cell r="C397" t="str">
            <v>H</v>
          </cell>
          <cell r="D397">
            <v>17.04</v>
          </cell>
        </row>
        <row r="398">
          <cell r="A398">
            <v>5673</v>
          </cell>
          <cell r="B398" t="str">
            <v>ROLO COMPACTADOR VIBRATORIO LISO AUTO-PROP, POTÊNCIA 83 CV -  6,6T, IMPACTO DINÂMICO 18,5/11,5T - DEPRECIAÇÃO E JUROS</v>
          </cell>
          <cell r="C398" t="str">
            <v>H</v>
          </cell>
          <cell r="D398">
            <v>9.52</v>
          </cell>
        </row>
        <row r="399">
          <cell r="A399">
            <v>5674</v>
          </cell>
          <cell r="B399" t="str">
            <v>ROLO COMPACTADOR VIBRATÓRIO,AUTO-PROPEL., DE CILINDRO LISO,  83 CV, PESO OPERACIONAL 6,6T, IMPACTO DINÂMICO 18,5/11,5T - MANUTENÇÃO.</v>
          </cell>
          <cell r="C399" t="str">
            <v>H</v>
          </cell>
          <cell r="D399">
            <v>14.31</v>
          </cell>
        </row>
        <row r="400">
          <cell r="A400">
            <v>5675</v>
          </cell>
          <cell r="B400" t="str">
            <v>ROLO COMPACTADOR VIBRATÓRIO, TANDEM, CILINDRO LISO DE AÇO, AUTO-PROPEL., 40HP -  4,4T, IMPACTO DINÂMICO 3,1T, VU 5 ANOS - DEPRECIAÇÃO E JUROS</v>
          </cell>
          <cell r="C400" t="str">
            <v>H</v>
          </cell>
          <cell r="D400">
            <v>8.8800000000000008</v>
          </cell>
        </row>
        <row r="401">
          <cell r="A401">
            <v>5676</v>
          </cell>
          <cell r="B401" t="str">
            <v>ROLO COMPACTADOR VIBRATORIO, TANDEM, CILINDRO LISO, AUTO-PROPEL. 40HP - 4,4T, IMPACTO DINAMICO 3,1T, VU 5 ANOS - MANUTENCAO.</v>
          </cell>
          <cell r="C401" t="str">
            <v>H</v>
          </cell>
          <cell r="D401">
            <v>5.34</v>
          </cell>
        </row>
        <row r="402">
          <cell r="A402">
            <v>5677</v>
          </cell>
          <cell r="B402" t="str">
            <v>ROLO COMPACTADOR VIBRATORIO, TANDEM, CILINDRO LISO AUTO-PROPEL. 40HP -  4,4T, IMPACTO DINAMICO 3,1T, VU 5 ANOS - CUSTO COM MATERIAIS NA OPERAÇÃO.</v>
          </cell>
          <cell r="C402" t="str">
            <v>H</v>
          </cell>
          <cell r="D402">
            <v>19.579999999999998</v>
          </cell>
        </row>
        <row r="403">
          <cell r="A403">
            <v>5691</v>
          </cell>
          <cell r="B403" t="str">
            <v>BOMBA CENTRIFUGA C/ MOTOR A GASOLINA 3,5CV - DEPRECIAÇÃO E JUROS</v>
          </cell>
          <cell r="C403" t="str">
            <v>H</v>
          </cell>
          <cell r="D403">
            <v>0.33</v>
          </cell>
        </row>
        <row r="404">
          <cell r="A404">
            <v>5692</v>
          </cell>
          <cell r="B404" t="str">
            <v>BOMBA CENTRIFUGA C/ MOTOR A GASOLINA 3,5CV - MANUTENÇÃO</v>
          </cell>
          <cell r="C404" t="str">
            <v>H</v>
          </cell>
          <cell r="D404">
            <v>0.13</v>
          </cell>
        </row>
        <row r="405">
          <cell r="A405">
            <v>5693</v>
          </cell>
          <cell r="B405" t="str">
            <v>BOMBA C/MOTOR A GASOLINA AUTOESCORVANTE PARA AGUA SUJA - 3/4 HP       MATERIAIS - OPERACAO</v>
          </cell>
          <cell r="C405" t="str">
            <v>H</v>
          </cell>
          <cell r="D405">
            <v>2.39</v>
          </cell>
        </row>
        <row r="406">
          <cell r="A406">
            <v>5694</v>
          </cell>
          <cell r="B406" t="str">
            <v>CAMINHAO BASCULANTE, 162HP- 6M3 (VU=5ANOS) - DEPRECIACAO E JUROS</v>
          </cell>
          <cell r="C406" t="str">
            <v>H</v>
          </cell>
          <cell r="D406">
            <v>23.08</v>
          </cell>
        </row>
        <row r="407">
          <cell r="A407">
            <v>5695</v>
          </cell>
          <cell r="B407" t="str">
            <v>CAMINHAO BASCULANTE, 162HP- 6M3 (VU=5ANOS) - MANUTENCAO</v>
          </cell>
          <cell r="C407" t="str">
            <v>H</v>
          </cell>
          <cell r="D407">
            <v>20.100000000000001</v>
          </cell>
        </row>
        <row r="408">
          <cell r="A408">
            <v>5696</v>
          </cell>
          <cell r="B408" t="str">
            <v>USINA DE ASFALTO A QUENTE FIXA CAP.40/80 TON/H-DEPRECIACA0 E JUROS</v>
          </cell>
          <cell r="C408" t="str">
            <v>H</v>
          </cell>
          <cell r="D408">
            <v>234.37</v>
          </cell>
        </row>
        <row r="409">
          <cell r="A409">
            <v>5697</v>
          </cell>
          <cell r="B409" t="str">
            <v>USINA DE ASFALTO A QUENTE FIXA CAP.40/80 TON/H-MANUTENCAO</v>
          </cell>
          <cell r="C409" t="str">
            <v>H</v>
          </cell>
          <cell r="D409">
            <v>153.07</v>
          </cell>
        </row>
        <row r="410">
          <cell r="A410">
            <v>5698</v>
          </cell>
          <cell r="B410" t="str">
            <v>USINA DE ASFALTO A QUENTE FIXA CAP.40/80 TON/H-MATERIAL E OPERACAO</v>
          </cell>
          <cell r="C410" t="str">
            <v>H</v>
          </cell>
          <cell r="D410">
            <v>6</v>
          </cell>
        </row>
        <row r="411">
          <cell r="A411">
            <v>5699</v>
          </cell>
          <cell r="B411" t="str">
            <v>USINA DA ASFALTO A QUENTE, FIXA, CAPACIDADE 40 A 80TON/H - MÃO-DE-OBRA NA OPERAÇÃO DIURNA</v>
          </cell>
          <cell r="C411" t="str">
            <v>H</v>
          </cell>
          <cell r="D411">
            <v>54.97</v>
          </cell>
        </row>
        <row r="412">
          <cell r="A412">
            <v>5700</v>
          </cell>
          <cell r="B412" t="str">
            <v>USINA DA ASFALTO A QUENTE, FIXA, CAPACIDADE 40 A 80TON/H - MÃO-DE-OBRA NA OPERAÇÃO NOTURNA</v>
          </cell>
          <cell r="C412" t="str">
            <v>H</v>
          </cell>
          <cell r="D412">
            <v>65.97</v>
          </cell>
        </row>
        <row r="413">
          <cell r="A413">
            <v>5701</v>
          </cell>
          <cell r="B413" t="str">
            <v>CAMINHAO BASCULANTE, 162HP- 6M3 /MAO-DE-OBRA NA OPERACAO NOTURNA</v>
          </cell>
          <cell r="C413" t="str">
            <v>H</v>
          </cell>
          <cell r="D413">
            <v>16.68</v>
          </cell>
        </row>
        <row r="414">
          <cell r="A414">
            <v>5702</v>
          </cell>
          <cell r="B414" t="str">
            <v>USINA DE CONCRETO FIXA CAPACIDADE 90/120 M³, 63HP - DEPRECIAÇÃO E JUROS</v>
          </cell>
          <cell r="C414" t="str">
            <v>H</v>
          </cell>
          <cell r="D414">
            <v>25.01</v>
          </cell>
        </row>
        <row r="415">
          <cell r="A415">
            <v>5703</v>
          </cell>
          <cell r="B415" t="str">
            <v>USINA DE CONCRETO FIXA CAPACIDADE 90/120 M³, 63HP - MATERIAIS NA OPERAÇÃO</v>
          </cell>
          <cell r="C415" t="str">
            <v>H</v>
          </cell>
          <cell r="D415">
            <v>16.79</v>
          </cell>
        </row>
        <row r="416">
          <cell r="A416">
            <v>5704</v>
          </cell>
          <cell r="B416" t="str">
            <v>USINA DE CONCRETO FIXA CAPACIDADE 90/120 M³, 63HP - MÃO-DE-OBRA NA OPERAÇÃO DIURNA</v>
          </cell>
          <cell r="C416" t="str">
            <v>H</v>
          </cell>
          <cell r="D416">
            <v>36.65</v>
          </cell>
        </row>
        <row r="417">
          <cell r="A417">
            <v>5705</v>
          </cell>
          <cell r="B417" t="str">
            <v>CAMINHAO CARROCERIA ABERTA,EM MADEIRA, TOCO, 170CV - 11T (VU=6ANOS) - MANUTENCAO</v>
          </cell>
          <cell r="C417" t="str">
            <v>H</v>
          </cell>
          <cell r="D417">
            <v>11.63</v>
          </cell>
        </row>
        <row r="418">
          <cell r="A418">
            <v>5706</v>
          </cell>
          <cell r="B418" t="str">
            <v>USINA MISTURADORA DE SOLOS, DOSADORES TRIPLOS, CALHA VIBRATÓRIA, CAPCIDADE 200/500 TON, 201HP - DEPRECIAÇÃO E JUROS</v>
          </cell>
          <cell r="C418" t="str">
            <v>H</v>
          </cell>
          <cell r="D418">
            <v>139.06</v>
          </cell>
        </row>
        <row r="419">
          <cell r="A419">
            <v>5707</v>
          </cell>
          <cell r="B419" t="str">
            <v>USINA MISTURADORA DE SOLOS, DOSADORES TRIPLOS, CALHA VIBRATÓRIA, CAPCIDADE 200/500 TON, 201HP - MANUTENÇÃO</v>
          </cell>
          <cell r="C419" t="str">
            <v>H</v>
          </cell>
          <cell r="D419">
            <v>90.72</v>
          </cell>
        </row>
        <row r="420">
          <cell r="A420">
            <v>5708</v>
          </cell>
          <cell r="B420" t="str">
            <v>USINA MISTURADORA DE SOLOS, DOSADORES TRIPLOS, CALHA VIBRATÓRIA, CAPCIDADE 200/500 TON, 201HP - MÃO-DE-OBRA NA OPERAÇÃO NOTURNA</v>
          </cell>
          <cell r="C420" t="str">
            <v>H</v>
          </cell>
          <cell r="D420">
            <v>76.97</v>
          </cell>
        </row>
        <row r="421">
          <cell r="A421">
            <v>5709</v>
          </cell>
          <cell r="B421" t="str">
            <v>VIBROACABADORA SOBRE ESTEIRAS POTENCIA MAX. 105CV CAPACIDADE ATE 450 T/H - DEPRECIACAO E JUROS</v>
          </cell>
          <cell r="C421" t="str">
            <v>H</v>
          </cell>
          <cell r="D421">
            <v>109.91</v>
          </cell>
        </row>
        <row r="422">
          <cell r="A422">
            <v>5710</v>
          </cell>
          <cell r="B422" t="str">
            <v>VIBROACABADORA SOBRE ESTEIRAS POTENCIA MAX. 105CV CAPACIDADE ATE 450 T/H - MANUTENCAO</v>
          </cell>
          <cell r="C422" t="str">
            <v>H</v>
          </cell>
          <cell r="D422">
            <v>66</v>
          </cell>
        </row>
        <row r="423">
          <cell r="A423">
            <v>5711</v>
          </cell>
          <cell r="B423" t="str">
            <v>VIBROACABADORA SOBRE ESTEIRAS POTENCIA MAX. 105CV CAPACIDADE ATE 450 T/H  -  MATERIAS NA OPERACAO</v>
          </cell>
          <cell r="C423" t="str">
            <v>H</v>
          </cell>
          <cell r="D423">
            <v>25.4</v>
          </cell>
        </row>
        <row r="424">
          <cell r="A424">
            <v>5712</v>
          </cell>
          <cell r="B424" t="str">
            <v>VASSOURA MECÂNICA REBOCÁVEL C/ ESCOVA CILÍNDRICA LARGURA = 2,44M - DEPRECIAÇÃO E JUROS</v>
          </cell>
          <cell r="C424" t="str">
            <v>H</v>
          </cell>
          <cell r="D424">
            <v>5.24</v>
          </cell>
        </row>
        <row r="425">
          <cell r="A425">
            <v>5713</v>
          </cell>
          <cell r="B425" t="str">
            <v>TRATOR PNEUS TRAÇÃO 4X2, 82CV, PESO C/ LASTRO 4,555 T (VU=5ANOS) -DEPRECIAÇÃO E JUROS</v>
          </cell>
          <cell r="C425" t="str">
            <v>H</v>
          </cell>
          <cell r="D425">
            <v>13.75</v>
          </cell>
        </row>
        <row r="426">
          <cell r="A426">
            <v>5714</v>
          </cell>
          <cell r="B426" t="str">
            <v>TRATOR PNEUS TRAÇÃO 4X2, 82 CV, PESO C/ LASTRO 4,555 T (VU=5ANOS) - MANUTENÇÃO</v>
          </cell>
          <cell r="C426" t="str">
            <v>H</v>
          </cell>
          <cell r="D426">
            <v>8.34</v>
          </cell>
        </row>
        <row r="427">
          <cell r="A427">
            <v>5715</v>
          </cell>
          <cell r="B427" t="str">
            <v>TRATOR PNEUS TRAÇÃO 4X2, 82 CV, PESO C/ LASTRO 4,555 T - MATERIAIS NA OPERAÇÃO</v>
          </cell>
          <cell r="C427" t="str">
            <v>H</v>
          </cell>
          <cell r="D427">
            <v>50.34</v>
          </cell>
        </row>
        <row r="428">
          <cell r="A428">
            <v>5716</v>
          </cell>
          <cell r="B428" t="str">
            <v>TRATOR PNEUS TRAÇÃO 4X2, 82 CV, PESO C/ LASTRO 4,555 T - MÃO-DE-OBRA OPERACAO DIURNA</v>
          </cell>
          <cell r="C428" t="str">
            <v>H</v>
          </cell>
          <cell r="D428">
            <v>18.739999999999998</v>
          </cell>
        </row>
        <row r="429">
          <cell r="A429">
            <v>5717</v>
          </cell>
          <cell r="B429" t="str">
            <v>TRATOR DE ESTEIRAS POTENCIA 165 HP, PESO OPERACIONAL 17,1T (VU=5ANOS) - DEPRECIACAO E JUROS</v>
          </cell>
          <cell r="C429" t="str">
            <v>H</v>
          </cell>
          <cell r="D429">
            <v>96.88</v>
          </cell>
        </row>
        <row r="430">
          <cell r="A430">
            <v>5718</v>
          </cell>
          <cell r="B430" t="str">
            <v>TRATOR DE ESTEIRAS POTENCIA 165 HP, PESO OPERACIONAL 17,1T - VALOR MATERIAIS NA OPERACAO</v>
          </cell>
          <cell r="C430" t="str">
            <v>H</v>
          </cell>
          <cell r="D430">
            <v>74.59</v>
          </cell>
        </row>
        <row r="431">
          <cell r="A431">
            <v>5720</v>
          </cell>
          <cell r="B431" t="str">
            <v>TRATOR DE ESTEIRAS 153HP PESO OPERACIONAL 15T, COM RODA MOTRIZ ELEVADA  (VU=5ANOS) -DEPRECIACAO E JUROS</v>
          </cell>
          <cell r="C431" t="str">
            <v>H</v>
          </cell>
          <cell r="D431">
            <v>99.38</v>
          </cell>
        </row>
        <row r="432">
          <cell r="A432">
            <v>5721</v>
          </cell>
          <cell r="B432" t="str">
            <v>TRATOR DE ESTEIRAS 153HP PESO OPERACIONAL 15T, COM RODA MOTRIZ ELEVADA - MATERIAIS NA OPERACAO</v>
          </cell>
          <cell r="C432" t="str">
            <v>H</v>
          </cell>
          <cell r="D432">
            <v>71.319999999999993</v>
          </cell>
        </row>
        <row r="433">
          <cell r="A433">
            <v>5722</v>
          </cell>
          <cell r="B433" t="str">
            <v>TRATOR DE ESTEIRAS COM LAMINA - POTENCIA 305 HP - PESO OPERACIONAL 37 T - MATERIAIS NA OPERACAO</v>
          </cell>
          <cell r="C433" t="str">
            <v>H</v>
          </cell>
          <cell r="D433">
            <v>142.19</v>
          </cell>
        </row>
        <row r="434">
          <cell r="A434">
            <v>5723</v>
          </cell>
          <cell r="B434" t="str">
            <v>TRATOR DE ESTEIRAS 99HP, PESO OPERACIONAL 8,5T  (VU=5ANOS) - DEPRECIAO E JUROS</v>
          </cell>
          <cell r="C434" t="str">
            <v>H</v>
          </cell>
          <cell r="D434">
            <v>54.72</v>
          </cell>
        </row>
        <row r="435">
          <cell r="A435">
            <v>5724</v>
          </cell>
          <cell r="B435" t="str">
            <v>TRATOR DE ESTEIRAS 99HP, PESO OPERACIONAL 8,5T  (VU=5ANOS) - MANUTENCAO</v>
          </cell>
          <cell r="C435" t="str">
            <v>H</v>
          </cell>
          <cell r="D435">
            <v>41.48</v>
          </cell>
        </row>
        <row r="436">
          <cell r="A436">
            <v>5725</v>
          </cell>
          <cell r="B436" t="str">
            <v>TRATOR DE ESTEIRAS 99HP, PESO OPERACIONAL 8,5T - MAO-DE-OBRA NA OPERACAO DIURNA</v>
          </cell>
          <cell r="C436" t="str">
            <v>H</v>
          </cell>
          <cell r="D436">
            <v>18.739999999999998</v>
          </cell>
        </row>
        <row r="437">
          <cell r="A437">
            <v>5726</v>
          </cell>
          <cell r="B437" t="str">
            <v>TRATOR DE ESTEIRAS 99HP, PESO OPERACIONAL 8,5T - MAO-DE-OBRA NA OPERACAO NOTURNA</v>
          </cell>
          <cell r="C437" t="str">
            <v>H</v>
          </cell>
          <cell r="D437">
            <v>22.49</v>
          </cell>
        </row>
        <row r="438">
          <cell r="A438">
            <v>5727</v>
          </cell>
          <cell r="B438" t="str">
            <v>ROLO COMPACTADOR VIBRATÓRIO REBOCÁVEL CILINDRO LISO, 4,7T, IMPACTO DINÂMICO 18,3T - MANUTENÇÃO.</v>
          </cell>
          <cell r="C438" t="str">
            <v>H</v>
          </cell>
          <cell r="D438">
            <v>2.62</v>
          </cell>
        </row>
        <row r="439">
          <cell r="A439">
            <v>5728</v>
          </cell>
          <cell r="B439" t="str">
            <v>ROLO COMPACTADOR VIBRATÓRIO, TANDEM, AUTO-PROPEL.,CILINDRO LISO,  58CV -  6,5/9,4 T, SEM OU COM LASTRO - DEPRECIAÇÃO E JUROS.</v>
          </cell>
          <cell r="C439" t="str">
            <v>H</v>
          </cell>
          <cell r="D439">
            <v>20.32</v>
          </cell>
        </row>
        <row r="440">
          <cell r="A440">
            <v>5729</v>
          </cell>
          <cell r="B440" t="str">
            <v>ROLO COMPACTADOR VIBRATÓRIO, TANDEM, AUTO-PROPEL.,CILINDRO LISO,  58CV -  6,5/9,4 T, SEM OU COM LASTRO - MANUTENÇÃO.</v>
          </cell>
          <cell r="C440" t="str">
            <v>H</v>
          </cell>
          <cell r="D440">
            <v>12.2</v>
          </cell>
        </row>
        <row r="441">
          <cell r="A441">
            <v>5730</v>
          </cell>
          <cell r="B441" t="str">
            <v>ROLO COMPACTADOR VIBRATÓRIO, TANDEM, AUTO-PROPEL.,CILINDRO LISO,  58CV -  6,5/9,4 T, SEM OU COM LASTRO - CUSTOS COM MATERIAIS NA OPERAÇÃO.</v>
          </cell>
          <cell r="C441" t="str">
            <v>H</v>
          </cell>
          <cell r="D441">
            <v>35.43</v>
          </cell>
        </row>
        <row r="442">
          <cell r="A442">
            <v>5731</v>
          </cell>
          <cell r="B442" t="str">
            <v>ROLO COMPACTADOR VIBRATÓRIO, TANDEM, AUTO-PROPEL.,CILINDRO LISO,  58CV -  6,5/9,4 T, SEM OU COM LASTRO - CUSTOS COM MÃO DE OBRA NA OPERAÇÃO NOTURNA.</v>
          </cell>
          <cell r="C442" t="str">
            <v>H</v>
          </cell>
          <cell r="D442">
            <v>20.45</v>
          </cell>
        </row>
        <row r="443">
          <cell r="A443">
            <v>5732</v>
          </cell>
          <cell r="B443" t="str">
            <v>ROLO COMPACTADOR PNEUMÁTICO, AUTO-PROPEL., PRESSÃO VARIÁVEL,  99HP, PESO OPERACIONAL SEM OU COM LASTRO 8,3/21,0 T - MANUTENÇÃO.</v>
          </cell>
          <cell r="C443" t="str">
            <v>H</v>
          </cell>
          <cell r="D443">
            <v>22.21</v>
          </cell>
        </row>
        <row r="444">
          <cell r="A444">
            <v>5733</v>
          </cell>
          <cell r="B444" t="str">
            <v>ROLO COMPACTADOR PNEUMÁTICO, AUTO-PROPEL., PRESSÃO VARIÁVEL, 99HP, PESO OPERACIONAL SEM OU COM LASTRO 8,3/21,0 T - CUSTO COM MATERIAIS NA OPERAÇÃO</v>
          </cell>
          <cell r="C444" t="str">
            <v>H</v>
          </cell>
          <cell r="D444">
            <v>67.59</v>
          </cell>
        </row>
        <row r="445">
          <cell r="A445">
            <v>5734</v>
          </cell>
          <cell r="B445" t="str">
            <v>RETRO-ESCAVADEIRA, 74HP   (VU=6 ANOS)- DEPRECIAÇÃO E JUROS</v>
          </cell>
          <cell r="C445" t="str">
            <v>H</v>
          </cell>
          <cell r="D445">
            <v>25.25</v>
          </cell>
        </row>
        <row r="446">
          <cell r="A446">
            <v>5735</v>
          </cell>
          <cell r="B446" t="str">
            <v>RETRO-ESCAVADEIRA, 74HP (VU= 6 ANOS)  - MANUTENÇÃO</v>
          </cell>
          <cell r="C446" t="str">
            <v>H</v>
          </cell>
          <cell r="D446">
            <v>14.67</v>
          </cell>
        </row>
        <row r="447">
          <cell r="A447">
            <v>5736</v>
          </cell>
          <cell r="B447" t="str">
            <v>RETRO-ESCAVADEIRA, 74HP (VU= 5 ANOS)  - MATERIAIS OPERAÇÃO</v>
          </cell>
          <cell r="C447" t="str">
            <v>H</v>
          </cell>
          <cell r="D447">
            <v>39.159999999999997</v>
          </cell>
        </row>
        <row r="448">
          <cell r="A448">
            <v>5737</v>
          </cell>
          <cell r="B448" t="str">
            <v>RETRO-ESCAVADEIRA, 74HP   (VU=6 ANOS) - MÃO-DE-OBRA/OPERAÇÃO NOTURNO</v>
          </cell>
          <cell r="C448" t="str">
            <v>H</v>
          </cell>
          <cell r="D448">
            <v>17.04</v>
          </cell>
        </row>
        <row r="449">
          <cell r="A449">
            <v>5738</v>
          </cell>
          <cell r="B449" t="str">
            <v>ROLO COMPACTADOR VIBRATÓRIO PÉ DE CARNEIRO, OPERADO POR CONTROLE REMOTO, POTÊNCIA 17HP, PESO OPERACIONAL 1,65T - DEPRECIAÇÃO E JUROS</v>
          </cell>
          <cell r="C449" t="str">
            <v>H</v>
          </cell>
          <cell r="D449">
            <v>5.66</v>
          </cell>
        </row>
        <row r="450">
          <cell r="A450">
            <v>5739</v>
          </cell>
          <cell r="B450" t="str">
            <v>ROLO COMPACTADOR VIBRATÓRIO PÉ DE CARNEIRO, OPERADO POR CONTROLE REMOTO, 17HP - 1,65T - MANUTENÇÃO.</v>
          </cell>
          <cell r="C450" t="str">
            <v>H</v>
          </cell>
          <cell r="D450">
            <v>1.88</v>
          </cell>
        </row>
        <row r="451">
          <cell r="A451">
            <v>5740</v>
          </cell>
          <cell r="B451" t="str">
            <v>EQUIPAMENTO PARA LAMA ASFALTICA COM SILO DE AGREGADO 6M3, DOSADOR DE CIMENTO, MONTADO SOBRE CAMINHÃO - DEPRECIACAO E JUROS</v>
          </cell>
          <cell r="C451" t="str">
            <v>H</v>
          </cell>
          <cell r="D451">
            <v>57.68</v>
          </cell>
        </row>
        <row r="452">
          <cell r="A452">
            <v>5741</v>
          </cell>
          <cell r="B452" t="str">
            <v>EQUIPAMENTO PARA LAMA ASFALTICA COM SILO DE AGREGADO 6M3, DOSADOR DE CIMENTO, A SER MONTADO SOBRE CAMINHÃO (NAO INCLUI O CAMINHAO) - CUSTO HORARIO DE MANUTENCAO</v>
          </cell>
          <cell r="C452" t="str">
            <v>H</v>
          </cell>
          <cell r="D452">
            <v>25.99</v>
          </cell>
        </row>
        <row r="453">
          <cell r="A453">
            <v>5742</v>
          </cell>
          <cell r="B453" t="str">
            <v>EQUIPAMENTO PARA LAMA ASFALTICA COM SILO DE AGREGADO 6M3, DOSADOR DE CIMENTO, A SER MONTADO SOBRE CAMINHÃO (NAO INCLUI O CAMINHAO) - CUSTO HORARIO DE MATERIAIS NA OPERACAO</v>
          </cell>
          <cell r="C453" t="str">
            <v>H</v>
          </cell>
          <cell r="D453">
            <v>59.67</v>
          </cell>
        </row>
        <row r="454">
          <cell r="A454">
            <v>5743</v>
          </cell>
          <cell r="B454" t="str">
            <v>EQUIPAMENTO PARA LAMA ASFALTICA COM SILO DE AGREGADO 6M3, DOSADOR DE CIMENTO, A SER MONTADO SOBRE CAMINHÃO (NAO INCLUI O CAMINHAO) - MAO-DE-OBRA DIURNA NA OPERACAO</v>
          </cell>
          <cell r="C454" t="str">
            <v>H</v>
          </cell>
          <cell r="D454">
            <v>17.46</v>
          </cell>
        </row>
        <row r="455">
          <cell r="A455">
            <v>5744</v>
          </cell>
          <cell r="B455" t="str">
            <v>EQUIPAMENTO PARA LAMA ASFALTICA COM SILO DE AGREGADO 6M3, DOSADOR DE CIMENTO, MONTADO SOBRE CAMINHÃO - MAO-DE-OBRA NOTURNA NA OPERACAO</v>
          </cell>
          <cell r="C455" t="str">
            <v>H</v>
          </cell>
          <cell r="D455">
            <v>20.95</v>
          </cell>
        </row>
        <row r="456">
          <cell r="A456">
            <v>5745</v>
          </cell>
          <cell r="B456" t="str">
            <v>CAMINHAO PIPA 6.000L TOCO 162CV - PBT=11800KG  C/BOMBA GASOLINA - DEPRECIACAO E JUROS</v>
          </cell>
          <cell r="C456" t="str">
            <v>H</v>
          </cell>
          <cell r="D456">
            <v>23.11</v>
          </cell>
        </row>
        <row r="457">
          <cell r="A457">
            <v>5746</v>
          </cell>
          <cell r="B457" t="str">
            <v>CAMINHAO PIPA 6.000L TOCO 162CV - PBT=11800KG  C/BOMBA GASOLINA -MANUTENCAO</v>
          </cell>
          <cell r="C457" t="str">
            <v>H</v>
          </cell>
          <cell r="D457">
            <v>13.95</v>
          </cell>
        </row>
        <row r="458">
          <cell r="A458">
            <v>5747</v>
          </cell>
          <cell r="B458" t="str">
            <v>CAMINHAO PIPA 6000L TOCO, 162CV - 7,5T (VU=6ANOS) (INCLUI TANQUE DE ACO PARA TRANSPORTE DE AGUA) - CUSTO HORARIO DE MATERIAIS NA OPERACAO</v>
          </cell>
          <cell r="C458" t="str">
            <v>H</v>
          </cell>
          <cell r="D458">
            <v>43.35</v>
          </cell>
        </row>
        <row r="459">
          <cell r="A459">
            <v>5748</v>
          </cell>
          <cell r="B459" t="str">
            <v>CAMINHAO PIPA 6000L TOCO, 162CV - 7,5T (VU=6ANOS) (INCLUI TANQUE DE ACO PARA TRANSPORTE DE AGUA E MOTOBOMBA CENTRIFUGA A GASOLINA 3,5CV) - MAO-DE-OBRA DIURNA NA OPERACAO</v>
          </cell>
          <cell r="C459" t="str">
            <v>H</v>
          </cell>
          <cell r="D459">
            <v>17.46</v>
          </cell>
        </row>
        <row r="460">
          <cell r="A460">
            <v>5750</v>
          </cell>
          <cell r="B460" t="str">
            <v>CAMINHAO TOCO, 177CV - 14T (VU=6ANOS) (NAO INCLUI CARROCERIA) - DEPRECIACAO E JUROS</v>
          </cell>
          <cell r="C460" t="str">
            <v>H</v>
          </cell>
          <cell r="D460">
            <v>19.54</v>
          </cell>
        </row>
        <row r="461">
          <cell r="A461">
            <v>5751</v>
          </cell>
          <cell r="B461" t="str">
            <v>CAMINHAO TOCO, 177CV - 14T (VU=6ANOS) (NAO INCLUI CARROCERIA) - MANUTENCAO</v>
          </cell>
          <cell r="C461" t="str">
            <v>H</v>
          </cell>
          <cell r="D461">
            <v>14.18</v>
          </cell>
        </row>
        <row r="462">
          <cell r="A462">
            <v>5752</v>
          </cell>
          <cell r="B462" t="str">
            <v>CAMINHAO TOCO, 177CV - 14T (VU=6ANOS) (NAO INCLUI CARROCERIA) - MAO-DE-OBRA NOTURNA NA OPERACAO</v>
          </cell>
          <cell r="C462" t="str">
            <v>H</v>
          </cell>
          <cell r="D462">
            <v>20.95</v>
          </cell>
        </row>
        <row r="463">
          <cell r="A463">
            <v>5753</v>
          </cell>
          <cell r="B463" t="str">
            <v>CAMINHAO TOCO, 170CV - 11T (VU=6ANOS) (NAO INCLUI CARROCERIA) - DEPRECIACAO E JUROS</v>
          </cell>
          <cell r="C463" t="str">
            <v>H</v>
          </cell>
          <cell r="D463">
            <v>19.170000000000002</v>
          </cell>
        </row>
        <row r="464">
          <cell r="A464">
            <v>5754</v>
          </cell>
          <cell r="B464" t="str">
            <v>CAMINHAO TOCO, 170CV - 11T (VU=6ANOS) (NAO INCLUI CARROCERIA) - MANUTENCAO</v>
          </cell>
          <cell r="C464" t="str">
            <v>H</v>
          </cell>
          <cell r="D464">
            <v>11.13</v>
          </cell>
        </row>
        <row r="465">
          <cell r="A465">
            <v>5755</v>
          </cell>
          <cell r="B465" t="str">
            <v>CAMINHAO TOCO, 170CV - 11T (VU=6ANOS) (NAO INCLUI CARROCERIA) - MAO-DE-OBRA DIURNA NA OPERACAO</v>
          </cell>
          <cell r="C465" t="str">
            <v>H</v>
          </cell>
          <cell r="D465">
            <v>17.46</v>
          </cell>
        </row>
        <row r="466">
          <cell r="A466">
            <v>5756</v>
          </cell>
          <cell r="B466" t="str">
            <v>CAMINHAO PIPA 6000L TOCO, 162CV - 7,5T (VU=6ANOS) (INCLUI TANQUE DE ACO PARA TRANSPORTE DE AGUA E MOTOBOMBA CENTRIFUGA A GASOLINA 3,5CV) - DEPRECIACAO E JUROS</v>
          </cell>
          <cell r="C466" t="str">
            <v>H</v>
          </cell>
          <cell r="D466">
            <v>20.16</v>
          </cell>
        </row>
        <row r="467">
          <cell r="A467">
            <v>5757</v>
          </cell>
          <cell r="B467" t="str">
            <v>CAMINHAO PIPA 6000L TOCO, 162CV - 7,5T (VU=6ANOS) (INCLUI TANQUE DE ACO PARA TRANSPORTE DE AGUA E MOTOBOMBA CENTRIFUGA A GASOLINA 3,5CV) - MANUTENCAO</v>
          </cell>
          <cell r="C467" t="str">
            <v>H</v>
          </cell>
          <cell r="D467">
            <v>11.65</v>
          </cell>
        </row>
        <row r="468">
          <cell r="A468">
            <v>5758</v>
          </cell>
          <cell r="B468" t="str">
            <v>CAMINHAO PIPA 6000L TOCO, 162CV - 7,5T (VU=6ANOS) (INCLUI TANQUE DE ACO PARA TRANSPORTE DE AGUA E MOTOBOMBA CENTRIFUGA A GASOLINA 3,5CV) - CUSTO HORARIO DE MATERIAIS NA OPERACAO</v>
          </cell>
          <cell r="C468" t="str">
            <v>H</v>
          </cell>
          <cell r="D468">
            <v>68.59</v>
          </cell>
        </row>
        <row r="469">
          <cell r="A469">
            <v>5759</v>
          </cell>
          <cell r="B469" t="str">
            <v>CAMINHAO PIPA F12000 142HP TANQUE 6000L/MAO-DE-OBRA NA OPERACAO DIURNA</v>
          </cell>
          <cell r="C469" t="str">
            <v>H</v>
          </cell>
          <cell r="D469">
            <v>13.9</v>
          </cell>
        </row>
        <row r="470">
          <cell r="A470">
            <v>5760</v>
          </cell>
          <cell r="B470" t="str">
            <v>CAMINHAO PIPA 6000L TOCO, 162CV - 7,5T (VU=6ANOS) (INCLUI TANQUE DE ACO PARA TRANSPORTE DE AGUA) - MAO-DE-OBRA NOTURNA NA OPERACAO</v>
          </cell>
          <cell r="C470" t="str">
            <v>H</v>
          </cell>
          <cell r="D470">
            <v>20.95</v>
          </cell>
        </row>
        <row r="471">
          <cell r="A471">
            <v>5762</v>
          </cell>
          <cell r="B471" t="str">
            <v>CAMINHAO PIPA 10000L TRUCADO, 208CV - 21,1T (VU=6ANOS) (INCLUI TANQUE DE ACO PARA TRANSPORTE DE AGUA E MOTOBOMBA CENTRIFUGA A GASOLINA 3,5CV) - DEPRECIACAO E JUROS</v>
          </cell>
          <cell r="C471" t="str">
            <v>H</v>
          </cell>
          <cell r="D471">
            <v>22.21</v>
          </cell>
        </row>
        <row r="472">
          <cell r="A472">
            <v>5763</v>
          </cell>
          <cell r="B472" t="str">
            <v>CAMINHAO PIPA 10000L TRUCADO, 208CV - 21,1T (VU=6ANOS) (INCLUI TANQUE DE ACO PARA TRANSPORTE DE AGUA E MOTOBOMBA CENTRIFUGA A GASOLINA 3,5CV) - MANUTENCAO</v>
          </cell>
          <cell r="C472" t="str">
            <v>H</v>
          </cell>
          <cell r="D472">
            <v>12.84</v>
          </cell>
        </row>
        <row r="473">
          <cell r="A473">
            <v>5764</v>
          </cell>
          <cell r="B473" t="str">
            <v>CAMINHAO PIPA 10000L TRUCADO, 208CV - 21,1T (VU=6ANOS) (INCLUI TANQUE DE ACO PARA TRANSPORTE DE AGUA E MOTOBOMBA CENTRIFUGA A GASOLINA 3,5CV) - MAO-DE-OBRA NOTURNA NA OPERACAO</v>
          </cell>
          <cell r="C473" t="str">
            <v>H</v>
          </cell>
          <cell r="D473">
            <v>20.95</v>
          </cell>
        </row>
        <row r="474">
          <cell r="A474">
            <v>5765</v>
          </cell>
          <cell r="B474" t="str">
            <v>DISTRIBUIDOR DE BETUME COM TANQUE DE 2500L, REBOCAVEL, PNEUMATICO COM MOTOR A GASOLINA 3,4HP -  MANUTENCAO</v>
          </cell>
          <cell r="C474" t="str">
            <v>H</v>
          </cell>
          <cell r="D474">
            <v>8.4</v>
          </cell>
        </row>
        <row r="475">
          <cell r="A475">
            <v>5766</v>
          </cell>
          <cell r="B475" t="str">
            <v>DISTRIBUIDOR DE BETUME COM TANQUE DE 2500L, REBOCAVEL, PNEUMATICO COM MOTOR A GASOLINA 3,4HP  - CUSTO COM MATERIAIS NA OPERACAO</v>
          </cell>
          <cell r="C475" t="str">
            <v>H</v>
          </cell>
          <cell r="D475">
            <v>38.82</v>
          </cell>
        </row>
        <row r="476">
          <cell r="A476">
            <v>5767</v>
          </cell>
          <cell r="B476" t="str">
            <v>DISTRIBUIDOR DE BETUME COM TANQUE DE 2500L, REBOCAVEL, PNEUMATICO COM MOTOR A GASOLINA 3,4HP  - CUSTO COM MAO-DE-OBRA NA OPERACAO DIURNA</v>
          </cell>
          <cell r="C476" t="str">
            <v>H</v>
          </cell>
          <cell r="D476">
            <v>0.08</v>
          </cell>
        </row>
        <row r="477">
          <cell r="A477">
            <v>5768</v>
          </cell>
          <cell r="B477" t="str">
            <v>DISTRIBUIDOR DE BETUME COM TANQUE DE 2500L, REBOCAVEL, PNEUMATICO COM MOTOR A GASOLINA 3,4HP  - CUSTO COM MAO-DE-OBRA NA OPERACAO NOTURNA</v>
          </cell>
          <cell r="C477" t="str">
            <v>H</v>
          </cell>
          <cell r="D477">
            <v>0.09</v>
          </cell>
        </row>
        <row r="478">
          <cell r="A478">
            <v>5769</v>
          </cell>
          <cell r="B478" t="str">
            <v>DISTRIBUIDOR DE ASFALTO MONTADO SOBRE CAMINHAO TOCO 162 HP, COM TANQUE ISOLADO 6 M3 COM BARRA ESPARGIDORA  DE 3,66 M - MANUTENCAO</v>
          </cell>
          <cell r="C478" t="str">
            <v>H</v>
          </cell>
          <cell r="D478">
            <v>34.92</v>
          </cell>
        </row>
        <row r="479">
          <cell r="A479">
            <v>5770</v>
          </cell>
          <cell r="B479" t="str">
            <v>DISTRIBUIDOR DE ASFALTO MONTADO SOBRE CAMINHAO TOCO 162 HP, COM TANQUE ISOLADO 6 M3 COM BARRA ESPARGIDORA  DE 3,66 M - CUSTO C/ MAO-DE-OBRA NA OPERACAO DIURNA.</v>
          </cell>
          <cell r="C479" t="str">
            <v>H</v>
          </cell>
          <cell r="D479">
            <v>34.93</v>
          </cell>
        </row>
        <row r="480">
          <cell r="A480">
            <v>5771</v>
          </cell>
          <cell r="B480" t="str">
            <v>DISTRIBUIDOR DE ASFALTO CAP 5.000L SOBRE CAMINHAO TOCO 142HP - CUSTO C/ MAO-DE-OBRA NA OPERACAO NOTURNA</v>
          </cell>
          <cell r="C480" t="str">
            <v>H</v>
          </cell>
          <cell r="D480">
            <v>41.91</v>
          </cell>
        </row>
        <row r="481">
          <cell r="A481">
            <v>5775</v>
          </cell>
          <cell r="B481" t="str">
            <v>LANCA ELEVATORIA TELESCOPICA DE ACIONAMENTO HIDRAULICO, CAPACIDADE DE CARGA 30.000 KG, COM CESTO, MONTADA SOBRE CAMINHAO TRUCADO - MANUTENCAO</v>
          </cell>
          <cell r="C481" t="str">
            <v>H</v>
          </cell>
          <cell r="D481">
            <v>105.58</v>
          </cell>
        </row>
        <row r="482">
          <cell r="A482">
            <v>5776</v>
          </cell>
          <cell r="B482" t="str">
            <v>LANCA ELEVATORIA TELESCOPICA DE ACIONAMENTO HIDRAULICO, CAPACIDADE DE CARGA 30.000 KG, COM CESTO, MONTADA SOBRE CAMINHAO TRUCADO  - CUSTO COM MATERIAIS NA OPERACAO</v>
          </cell>
          <cell r="C482" t="str">
            <v>H</v>
          </cell>
          <cell r="D482">
            <v>61.53</v>
          </cell>
        </row>
        <row r="483">
          <cell r="A483">
            <v>5777</v>
          </cell>
          <cell r="B483" t="str">
            <v>GUINDASTE MUNK COM CESTO, CARGA MAXIMA 5,75T (A 2M) E 2,3T ( A 5M), ALTURA MAXIMA = 7,9M, MONTADO SOBRE CAMINHAO DE CARROCERIA FORD 162HP - MANUTENCAO</v>
          </cell>
          <cell r="C483" t="str">
            <v>H</v>
          </cell>
          <cell r="D483">
            <v>15.14</v>
          </cell>
        </row>
        <row r="484">
          <cell r="A484">
            <v>5778</v>
          </cell>
          <cell r="B484" t="str">
            <v>MOTONIVELADORA 140HP (VU=6ANOS) - DEPRECIACAO E JUROS</v>
          </cell>
          <cell r="C484" t="str">
            <v>H</v>
          </cell>
          <cell r="D484">
            <v>63.02</v>
          </cell>
        </row>
        <row r="485">
          <cell r="A485">
            <v>5779</v>
          </cell>
          <cell r="B485" t="str">
            <v>MOTONIVELADORA 140HP (VU=6ANOS) - MANUTENCAO</v>
          </cell>
          <cell r="C485" t="str">
            <v>H</v>
          </cell>
          <cell r="D485">
            <v>36.61</v>
          </cell>
        </row>
        <row r="486">
          <cell r="A486">
            <v>5782</v>
          </cell>
          <cell r="B486" t="str">
            <v>MOTOSCRAPER  270HP  - CUSTO COM MATERIAIS NA OPERACAO</v>
          </cell>
          <cell r="C486" t="str">
            <v>H</v>
          </cell>
          <cell r="D486">
            <v>125.87</v>
          </cell>
        </row>
        <row r="487">
          <cell r="A487">
            <v>5783</v>
          </cell>
          <cell r="B487" t="str">
            <v>MOTOSCRAPER  270HP -CUSTO COM MA0-DE-0BRA NA OPERACAO DIURNA</v>
          </cell>
          <cell r="C487" t="str">
            <v>H</v>
          </cell>
          <cell r="D487">
            <v>17.04</v>
          </cell>
        </row>
        <row r="488">
          <cell r="A488">
            <v>5786</v>
          </cell>
          <cell r="B488" t="str">
            <v>PA CARREGADEIRA SOBRE RODAS 180 HP - CAPACIDADE DA CACAMBA. 2,5 A 3,3 M3 - PESO OPERACIONAL 17.428 - (VU=5ANOS)  - DEPRECIACAO E JUROS</v>
          </cell>
          <cell r="C488" t="str">
            <v>H</v>
          </cell>
          <cell r="D488">
            <v>81.66</v>
          </cell>
        </row>
        <row r="489">
          <cell r="A489">
            <v>5787</v>
          </cell>
          <cell r="B489" t="str">
            <v>PA CARREGADEIRA SOBRE RODAS 180 HP - CAPACIDADE DA CACAMBA. 2,5 A 3,3 M3 - PESO OPERACIONAL 17.428  -  CUSTO C/MATERIAIS NA OPERACAO</v>
          </cell>
          <cell r="C489" t="str">
            <v>H</v>
          </cell>
          <cell r="D489">
            <v>79.25</v>
          </cell>
        </row>
        <row r="490">
          <cell r="A490">
            <v>5788</v>
          </cell>
          <cell r="B490" t="str">
            <v>PA CARREGADEIRA SOBRE RODAS 180 HP - CAPACIDADE DA CACAMBA. 2,5 A 3,3 M3 - PESO OPERACIONAL 17.428 - CUSTO C/ MAO-DE-OBRA NA OPERACAO DIURNA</v>
          </cell>
          <cell r="C490" t="str">
            <v>H</v>
          </cell>
          <cell r="D490">
            <v>18.34</v>
          </cell>
        </row>
        <row r="491">
          <cell r="A491">
            <v>5789</v>
          </cell>
          <cell r="B491" t="str">
            <v>PA CARREGADEIRA SOBRE RODAS 180 HP - CAPACIDADE DA CACAMBA. 2,5 A 3,3 M3 - PESO OPERACIONAL 17.428 - CUSTO C/ MAO-DE-OBRA NA OPERACAO NOTURNA</v>
          </cell>
          <cell r="C491" t="str">
            <v>H</v>
          </cell>
          <cell r="D491">
            <v>22.01</v>
          </cell>
        </row>
        <row r="492">
          <cell r="A492">
            <v>5790</v>
          </cell>
          <cell r="B492" t="str">
            <v>ROLO COMPACTADOR VIBRATÓRIO DE UM CILINDRO AÇO LISO, POTÊNCIA 80HP, PESO OPERACIONAL 8,1T - DEPRECIAÇÃO E JUROS</v>
          </cell>
          <cell r="C492" t="str">
            <v>H</v>
          </cell>
          <cell r="D492">
            <v>27.38</v>
          </cell>
        </row>
        <row r="493">
          <cell r="A493">
            <v>5791</v>
          </cell>
          <cell r="B493" t="str">
            <v>ROLO COMPACTADOR VIBRATÓRIO, AUTO-PREOPEL.,CILINDRO LISO, 80HP - 8,1T - MANUTENÇÃO.</v>
          </cell>
          <cell r="C493" t="str">
            <v>H</v>
          </cell>
          <cell r="D493">
            <v>16.440000000000001</v>
          </cell>
        </row>
        <row r="494">
          <cell r="A494">
            <v>5792</v>
          </cell>
          <cell r="B494" t="str">
            <v>ROLO COMPACTADOR VIBRATÓRIO, AUTO-PREOPEL.,CILINDRO LISO, 80HP - 8,1T - CUSTOS COM MATERIAIS NAOPERAÇÃO.</v>
          </cell>
          <cell r="C494" t="str">
            <v>H</v>
          </cell>
          <cell r="D494">
            <v>35.43</v>
          </cell>
        </row>
        <row r="495">
          <cell r="A495">
            <v>5793</v>
          </cell>
          <cell r="B495" t="str">
            <v>ROLO COMPACTADOR VIBRATÓRIO DE UM CILINDRO LISO, POTÊNCIA 80HP, PESO OPERACIONAL 8,1T - MÃO-DE-OBRA NA OPERAÇÃO NOTURNA</v>
          </cell>
          <cell r="C495" t="str">
            <v>H</v>
          </cell>
          <cell r="D495">
            <v>20.45</v>
          </cell>
        </row>
        <row r="496">
          <cell r="A496">
            <v>5794</v>
          </cell>
          <cell r="B496" t="str">
            <v>MARTELETE OU ROMPEDOR PNEUMÁTICO MANUAL 28KG, FREQUENCIA DE IMPACTO 1230/MINUTO - DEPRECIAÇÃO E JUROS</v>
          </cell>
          <cell r="C496" t="str">
            <v>H</v>
          </cell>
          <cell r="D496">
            <v>0.83</v>
          </cell>
        </row>
        <row r="497">
          <cell r="A497">
            <v>5796</v>
          </cell>
          <cell r="B497" t="str">
            <v>MARTELETE OU ROMPEDOR PNEUMÁTICO MANUAL 28KG, FREQUENCIA DE IMPACTO 1230/MINUTO - MÃO DE OBRA NA OPERAÇÃO DIURNA</v>
          </cell>
          <cell r="C497" t="str">
            <v>H</v>
          </cell>
          <cell r="D497">
            <v>9.5</v>
          </cell>
        </row>
        <row r="498">
          <cell r="A498">
            <v>5797</v>
          </cell>
          <cell r="B498" t="str">
            <v>COMPRESSOR DE AR REBOCAVEL, DESCARGA LIVRE EFETIVA 180PCM, PRESSAO DE TRABALHO 102 PSI, MOTOR A DIESEL 89CV - MANUTENCAO</v>
          </cell>
          <cell r="C498" t="str">
            <v>H</v>
          </cell>
          <cell r="D498">
            <v>2.48</v>
          </cell>
        </row>
        <row r="499">
          <cell r="A499">
            <v>5798</v>
          </cell>
          <cell r="B499" t="str">
            <v>COMPRESSOR DE AR REBOCAVEL, DESCARGA LIVRE EFETIVA 180PCM, PRESSAO DE TRABALHO 102 PSI, MOTOR A DIESEL 89CV - MAO-DE-OBRA DIURNA NA OPERACAO</v>
          </cell>
          <cell r="C499" t="str">
            <v>H</v>
          </cell>
          <cell r="D499">
            <v>9.16</v>
          </cell>
        </row>
        <row r="500">
          <cell r="A500">
            <v>5799</v>
          </cell>
          <cell r="B500" t="str">
            <v>BOMBA ELETRICA TRIFASICA SUBMERSA 3CV PARA DRENAGEM - JUROS E DEPRECIACAO</v>
          </cell>
          <cell r="C500" t="str">
            <v>H</v>
          </cell>
          <cell r="D500">
            <v>0.55000000000000004</v>
          </cell>
        </row>
        <row r="501">
          <cell r="A501">
            <v>5800</v>
          </cell>
          <cell r="B501" t="str">
            <v>BOMBA ELETRICA SUBMERSA TRIFASICA 3CV - MANUTENCAO</v>
          </cell>
          <cell r="C501" t="str">
            <v>H</v>
          </cell>
          <cell r="D501">
            <v>0.21</v>
          </cell>
        </row>
        <row r="502">
          <cell r="A502">
            <v>5801</v>
          </cell>
          <cell r="B502" t="str">
            <v>COMPACTADOR DE SOLOS COM PLACA VIBRATORIA, 46X51CM, 5HP, 156KG, DIESEL, IMPACTO DINAMICO 1700KG - DEPRECIACAO E JUROS</v>
          </cell>
          <cell r="C502" t="str">
            <v>H</v>
          </cell>
          <cell r="D502">
            <v>4.32</v>
          </cell>
        </row>
        <row r="503">
          <cell r="A503">
            <v>5802</v>
          </cell>
          <cell r="B503" t="str">
            <v>COMPACTADOR DE SOLOS COM PLACA VIBRATORIA, 46X51CM, 5HP, 156KG, DIESEL, IMPACTO DINAMICO 1700KG - MANUTENCAO</v>
          </cell>
          <cell r="C503" t="str">
            <v>H</v>
          </cell>
          <cell r="D503">
            <v>1.71</v>
          </cell>
        </row>
        <row r="504">
          <cell r="A504">
            <v>5804</v>
          </cell>
          <cell r="B504" t="str">
            <v>COMPACTADOR DE SOLOS COM PLACA VIBRATORIA, 46X51CM, 5HP, 156KG, DIESEL, IMPACTO DINAMICO 1700KG - MAO-DE-OBRA DIURNA NA OPERACAO</v>
          </cell>
          <cell r="C504" t="str">
            <v>H</v>
          </cell>
          <cell r="D504">
            <v>9.16</v>
          </cell>
        </row>
        <row r="505">
          <cell r="A505">
            <v>5962</v>
          </cell>
          <cell r="B505" t="str">
            <v>TANQUE ESTACIONARIO TAA -MACARICO CAP 20 000 L  - DEPRECIACAO E JUROS</v>
          </cell>
          <cell r="C505" t="str">
            <v>UN</v>
          </cell>
          <cell r="D505">
            <v>8.76</v>
          </cell>
        </row>
        <row r="506">
          <cell r="A506">
            <v>6175</v>
          </cell>
          <cell r="B506" t="str">
            <v>CAMINHAO BASCULANTE - 5,0M3 - 170HP,11,24T (VU=5ANOS)/DEPRECIACAO E JUROS</v>
          </cell>
          <cell r="C506" t="str">
            <v>CHI</v>
          </cell>
          <cell r="D506">
            <v>37.29</v>
          </cell>
        </row>
        <row r="507">
          <cell r="A507">
            <v>6176</v>
          </cell>
          <cell r="B507" t="str">
            <v>CAMINHAO BASCULANTE,5,0 M3 - 11,24T - 170HP (VU=5ANOS) - DEPRECIACAO</v>
          </cell>
          <cell r="C507" t="str">
            <v>H</v>
          </cell>
          <cell r="D507">
            <v>28.27</v>
          </cell>
        </row>
        <row r="508">
          <cell r="A508">
            <v>6177</v>
          </cell>
          <cell r="B508" t="str">
            <v>CAMINHAO BASCULANTE, 5,0 M3 - 170HP -11,24T (VU=5ANOS) - JUROS</v>
          </cell>
          <cell r="C508" t="str">
            <v>H</v>
          </cell>
          <cell r="D508">
            <v>9.02</v>
          </cell>
        </row>
        <row r="509">
          <cell r="A509">
            <v>6178</v>
          </cell>
          <cell r="B509" t="str">
            <v>CAMINHAO BASCULANTE,TOCO 5,0 M3 - 170HP -11,24T (VU=5ANOS)  -CUSTOS C/ MATERIAL NA OPERACAO.</v>
          </cell>
          <cell r="C509" t="str">
            <v>H</v>
          </cell>
          <cell r="D509">
            <v>62</v>
          </cell>
        </row>
        <row r="510">
          <cell r="A510">
            <v>6237</v>
          </cell>
          <cell r="B510" t="str">
            <v>TRATOR DE ESTEIRAS COM LAMINA - POTENCIA 305 HP - PESO OPERACIONAL 37 T (VU=10ANOS) - DEPRECIACAO E JUROS</v>
          </cell>
          <cell r="C510" t="str">
            <v>H</v>
          </cell>
          <cell r="D510">
            <v>169.04</v>
          </cell>
        </row>
        <row r="511">
          <cell r="A511">
            <v>6238</v>
          </cell>
          <cell r="B511" t="str">
            <v>TRATOR DE ESTEIRAS COM LAMINA - POTENCIA 305 HP - PESO OPERACIONAL 37 T (VU=10ANOS) - MANUTENCAO</v>
          </cell>
          <cell r="C511" t="str">
            <v>H</v>
          </cell>
          <cell r="D511">
            <v>95.5</v>
          </cell>
        </row>
        <row r="512">
          <cell r="A512">
            <v>6240</v>
          </cell>
          <cell r="B512" t="str">
            <v>PA CARREGADEIRA SOBRE RODAS 180 HP - CAPACIDADE DA CACAMBA. 2,5 A 3,3 M3 - PESO OPERACIONAL 17.428 (VU=8A)  - DEPRECIACAO E JUROS</v>
          </cell>
          <cell r="C512" t="str">
            <v>H</v>
          </cell>
          <cell r="D512">
            <v>62.34</v>
          </cell>
        </row>
        <row r="513">
          <cell r="A513">
            <v>6241</v>
          </cell>
          <cell r="B513" t="str">
            <v>PA CARREGADEIRA SOBRE RODAS 180 HP - CAPACIDADE DA CACAMBA. 2,5 A 3,3 M3 - PESO OPERACIONAL 17.428 (VU=8ANOS) - MANUTENCAO</v>
          </cell>
          <cell r="C513" t="str">
            <v>H</v>
          </cell>
          <cell r="D513">
            <v>32.869999999999997</v>
          </cell>
        </row>
        <row r="514">
          <cell r="A514">
            <v>6244</v>
          </cell>
          <cell r="B514" t="str">
            <v>MOTONIVELADORA 140HP PESO OPERACIONAL 12,5T - DEPRECIACAO E JUROS</v>
          </cell>
          <cell r="C514" t="str">
            <v>H</v>
          </cell>
          <cell r="D514">
            <v>55.28</v>
          </cell>
        </row>
        <row r="515">
          <cell r="A515">
            <v>6245</v>
          </cell>
          <cell r="B515" t="str">
            <v>MOTONIVELADORA 140HP PESO OPERACIONAL 12,5T - MANUTENCAO</v>
          </cell>
          <cell r="C515" t="str">
            <v>H</v>
          </cell>
          <cell r="D515">
            <v>27.45</v>
          </cell>
        </row>
        <row r="516">
          <cell r="A516">
            <v>6248</v>
          </cell>
          <cell r="B516" t="str">
            <v>TRATOR DE ESTEIRAS 153HP PESO OPERACIONAL 15T, COM RODA MOTRIZ ELEVADA (VU=10AN0S) -DEPRECIAO E JUROS</v>
          </cell>
          <cell r="C516" t="str">
            <v>H</v>
          </cell>
          <cell r="D516">
            <v>66.680000000000007</v>
          </cell>
        </row>
        <row r="517">
          <cell r="A517">
            <v>6249</v>
          </cell>
          <cell r="B517" t="str">
            <v>TRATOR DE ESTEIRAS CATERPILLAR D6 153HP (VU=10AN0S) - MANUTENCAO</v>
          </cell>
          <cell r="C517" t="str">
            <v>H</v>
          </cell>
          <cell r="D517">
            <v>37.67</v>
          </cell>
        </row>
        <row r="518">
          <cell r="A518">
            <v>6252</v>
          </cell>
          <cell r="B518" t="str">
            <v>CAMINHAO BASCULANTE,6,0 M3 -  211CV - 11,24T,(VU=7ANOS) - DEPRECIACAO E JUROS</v>
          </cell>
          <cell r="C518" t="str">
            <v>H</v>
          </cell>
          <cell r="D518">
            <v>26.6</v>
          </cell>
        </row>
        <row r="519">
          <cell r="A519">
            <v>6253</v>
          </cell>
          <cell r="B519" t="str">
            <v>CAMINHAO BASCULANTE 204CV (VU=7ANOS) - MANUTENCAO</v>
          </cell>
          <cell r="C519" t="str">
            <v>H</v>
          </cell>
          <cell r="D519">
            <v>15.6</v>
          </cell>
        </row>
        <row r="520">
          <cell r="A520">
            <v>6254</v>
          </cell>
          <cell r="B520" t="str">
            <v>CAMINHAO BASCULANTE 204CV - CUSTO COM MATERIAL NA OPERACAO</v>
          </cell>
          <cell r="C520" t="str">
            <v>H</v>
          </cell>
          <cell r="D520">
            <v>95.1</v>
          </cell>
        </row>
        <row r="521">
          <cell r="A521">
            <v>6255</v>
          </cell>
          <cell r="B521" t="str">
            <v>CAMINHAO BASCULANTE 204CV / VALOR DA MAO-DE-OBRA NA OPERACAO</v>
          </cell>
          <cell r="C521" t="str">
            <v>H</v>
          </cell>
          <cell r="D521">
            <v>16.100000000000001</v>
          </cell>
        </row>
        <row r="522">
          <cell r="A522">
            <v>6258</v>
          </cell>
          <cell r="B522" t="str">
            <v>CAMINHAO PIPA 6000L TOCO, 162CV - 7,5T (VU=6ANOS) (INCLUI TANQUE DE ACO PARA TRANSPORTE DE AGUA) - DEPRECIACAO E JUROS</v>
          </cell>
          <cell r="C522" t="str">
            <v>H</v>
          </cell>
          <cell r="D522">
            <v>17.39</v>
          </cell>
        </row>
        <row r="523">
          <cell r="A523">
            <v>6538</v>
          </cell>
          <cell r="B523" t="str">
            <v>TRATOR DE ESTEIRAS - D6 - DEPRECIACAO</v>
          </cell>
          <cell r="C523" t="str">
            <v>H</v>
          </cell>
          <cell r="D523">
            <v>75.349999999999994</v>
          </cell>
        </row>
        <row r="524">
          <cell r="A524">
            <v>6539</v>
          </cell>
          <cell r="B524" t="str">
            <v>TRATOR DE ESTEIRAS - D6 - JUROS</v>
          </cell>
          <cell r="C524" t="str">
            <v>H</v>
          </cell>
          <cell r="D524">
            <v>24.03</v>
          </cell>
        </row>
        <row r="525">
          <cell r="A525">
            <v>6540</v>
          </cell>
          <cell r="B525" t="str">
            <v>TRATOR DE ESTEIRAS - D6 - MANUTENCAO</v>
          </cell>
          <cell r="C525" t="str">
            <v>H</v>
          </cell>
          <cell r="D525">
            <v>75.349999999999994</v>
          </cell>
        </row>
        <row r="526">
          <cell r="A526">
            <v>6542</v>
          </cell>
          <cell r="B526" t="str">
            <v>TRATOR DE ESTEIRAS - D6 - MAO DE OBRA NA OPERACAO</v>
          </cell>
          <cell r="C526" t="str">
            <v>H</v>
          </cell>
          <cell r="D526">
            <v>17.920000000000002</v>
          </cell>
        </row>
        <row r="527">
          <cell r="A527">
            <v>7008</v>
          </cell>
          <cell r="B527" t="str">
            <v>EXTRUSORA DE GUIAS E SARJETAS 14HP - DEPRECIACAO</v>
          </cell>
          <cell r="C527" t="str">
            <v>H</v>
          </cell>
          <cell r="D527">
            <v>5.99</v>
          </cell>
        </row>
        <row r="528">
          <cell r="A528">
            <v>7009</v>
          </cell>
          <cell r="B528" t="str">
            <v>EXTRUSORA DE GUIAS E SARJETAS 14HP - JUROS</v>
          </cell>
          <cell r="C528" t="str">
            <v>H</v>
          </cell>
          <cell r="D528">
            <v>2.2599999999999998</v>
          </cell>
        </row>
        <row r="529">
          <cell r="A529">
            <v>7010</v>
          </cell>
          <cell r="B529" t="str">
            <v>EXTRUSORA DE GUIAS E SARJETAS 14HP - MANUTENCAO</v>
          </cell>
          <cell r="C529" t="str">
            <v>H</v>
          </cell>
          <cell r="D529">
            <v>2.99</v>
          </cell>
        </row>
        <row r="530">
          <cell r="A530">
            <v>7013</v>
          </cell>
          <cell r="B530" t="str">
            <v>VEICULO UTILITARIO TIPO PICK-UP A GASOLINA COM 56,8CV - DEPRECIACAO</v>
          </cell>
          <cell r="C530" t="str">
            <v>H</v>
          </cell>
          <cell r="D530">
            <v>4.75</v>
          </cell>
        </row>
        <row r="531">
          <cell r="A531">
            <v>7014</v>
          </cell>
          <cell r="B531" t="str">
            <v>VEICULO UTILITARIO TIPO PICK-UP A GASOLINA COM 56,8CV -  JUROS</v>
          </cell>
          <cell r="C531" t="str">
            <v>H</v>
          </cell>
          <cell r="D531">
            <v>2</v>
          </cell>
        </row>
        <row r="532">
          <cell r="A532">
            <v>7015</v>
          </cell>
          <cell r="B532" t="str">
            <v>VEICULO UTILITARIO TIPO PICK-UP A GASOLINA COM 56,8CV - MANUTENCAO</v>
          </cell>
          <cell r="C532" t="str">
            <v>H</v>
          </cell>
          <cell r="D532">
            <v>3.91</v>
          </cell>
        </row>
        <row r="533">
          <cell r="A533">
            <v>7016</v>
          </cell>
          <cell r="B533" t="str">
            <v>VEICULO UTILITARIO TIPO PICK-UP A GASOLINA COM 56,8CV - CUSTOS C/MATERIAL NA OPERACAO</v>
          </cell>
          <cell r="C533" t="str">
            <v>H</v>
          </cell>
          <cell r="D533">
            <v>40.21</v>
          </cell>
        </row>
        <row r="534">
          <cell r="A534">
            <v>7017</v>
          </cell>
          <cell r="B534" t="str">
            <v>MÃO-DE-OBRA OPERAÇÃO DIURNA - VEÍCULO LEVE</v>
          </cell>
          <cell r="C534" t="str">
            <v>H</v>
          </cell>
          <cell r="D534">
            <v>17.36</v>
          </cell>
        </row>
        <row r="535">
          <cell r="A535">
            <v>7019</v>
          </cell>
          <cell r="B535" t="str">
            <v>DISTRIBUIDOR DE BETUME 6000L 56CV SOB PRESSAO MONTADO SOBRE CHASSIS DE CAMINHAO - DEPRECIACAO</v>
          </cell>
          <cell r="C535" t="str">
            <v>H</v>
          </cell>
          <cell r="D535">
            <v>28.49</v>
          </cell>
        </row>
        <row r="536">
          <cell r="A536">
            <v>7020</v>
          </cell>
          <cell r="B536" t="str">
            <v>DISTRIBUIDOR DE BETUME 6000L 56CV SOB PRESSAO MONTADO SOBRE CHASSIS DE CAMINHAO - JUROS</v>
          </cell>
          <cell r="C536" t="str">
            <v>H</v>
          </cell>
          <cell r="D536">
            <v>14.24</v>
          </cell>
        </row>
        <row r="537">
          <cell r="A537">
            <v>7021</v>
          </cell>
          <cell r="B537" t="str">
            <v>DISTRIBUIDOR DE BETUME 6000L 56CV SOB PRESSAO MONTADO SOBRE CHASSIS DE CAMINHAO - MANUTENCAO</v>
          </cell>
          <cell r="C537" t="str">
            <v>H</v>
          </cell>
          <cell r="D537">
            <v>25.64</v>
          </cell>
        </row>
        <row r="538">
          <cell r="A538">
            <v>7022</v>
          </cell>
          <cell r="B538" t="str">
            <v>DISTRIBUIDOR DE BETUME 6000L, 56CV SOB PRESSAO MONTADO SOBRE CHASSIS DE CAMINHAO - CUSTOS COM MATERIAL OPERACAO DIURNA</v>
          </cell>
          <cell r="C538" t="str">
            <v>H</v>
          </cell>
          <cell r="D538">
            <v>125.04</v>
          </cell>
        </row>
        <row r="539">
          <cell r="A539">
            <v>7026</v>
          </cell>
          <cell r="B539" t="str">
            <v>ROLO COMPACTADOR DE PNEUS 111HP 11TON - DEPRECIACAO</v>
          </cell>
          <cell r="C539" t="str">
            <v>H</v>
          </cell>
          <cell r="D539">
            <v>24.05</v>
          </cell>
        </row>
        <row r="540">
          <cell r="A540">
            <v>7027</v>
          </cell>
          <cell r="B540" t="str">
            <v>ROLO COMPACTADOR DE PNEUS 111HP 11TON - JUROS</v>
          </cell>
          <cell r="C540" t="str">
            <v>H</v>
          </cell>
          <cell r="D540">
            <v>12.02</v>
          </cell>
        </row>
        <row r="541">
          <cell r="A541">
            <v>7028</v>
          </cell>
          <cell r="B541" t="str">
            <v>ROLO COMPACTADOR DE PNEUS 111HP 11TON  - MANUTENCAO</v>
          </cell>
          <cell r="C541" t="str">
            <v>H</v>
          </cell>
          <cell r="D541">
            <v>21.66</v>
          </cell>
        </row>
        <row r="542">
          <cell r="A542">
            <v>7032</v>
          </cell>
          <cell r="B542" t="str">
            <v>TANQUE ESTACINARIO TAA COM SERPENTINA E CAPACIDADE PARA 30.000L - DEPRECIACAO</v>
          </cell>
          <cell r="C542" t="str">
            <v>H</v>
          </cell>
          <cell r="D542">
            <v>6.9</v>
          </cell>
        </row>
        <row r="543">
          <cell r="A543">
            <v>7033</v>
          </cell>
          <cell r="B543" t="str">
            <v>TANQUE ESTACINARIO TAA COM SERPENTINA E CAPACIDADE PARA 30.000L - JUROS</v>
          </cell>
          <cell r="C543" t="str">
            <v>H</v>
          </cell>
          <cell r="D543">
            <v>2.6</v>
          </cell>
        </row>
        <row r="544">
          <cell r="A544">
            <v>7034</v>
          </cell>
          <cell r="B544" t="str">
            <v>TANQUE ESTACINARIO TAA COM SERPENTINA E CAPACIDADE PARA 30.000L  - MANUTENCAO</v>
          </cell>
          <cell r="C544" t="str">
            <v>H</v>
          </cell>
          <cell r="D544">
            <v>3.45</v>
          </cell>
        </row>
        <row r="545">
          <cell r="A545">
            <v>7035</v>
          </cell>
          <cell r="B545" t="str">
            <v>TANQUE ESTACINARIO TAA COM SERPENTINA CAPACIDADE DE 30.000L - CUSTOS COM MATERIAL</v>
          </cell>
          <cell r="C545" t="str">
            <v>H</v>
          </cell>
          <cell r="D545">
            <v>443.48</v>
          </cell>
        </row>
        <row r="546">
          <cell r="A546">
            <v>7038</v>
          </cell>
          <cell r="B546" t="str">
            <v>ROLO COMPACTADOR DE PNEUS ESTATICO, PRESSAO VARIAVEL, POTENCIA 111HP - PESO SEM/COM LASTRO 9,5/22,4T - DEPRECIACAO</v>
          </cell>
          <cell r="C546" t="str">
            <v>H</v>
          </cell>
          <cell r="D546">
            <v>24.05</v>
          </cell>
        </row>
        <row r="547">
          <cell r="A547">
            <v>7039</v>
          </cell>
          <cell r="B547" t="str">
            <v>ROLO COMPACTADOR DE PNEUS ESTATICO, PRESSAO VARIAVEL, POTENCIA 111HP - PESO SEM/COM LASTRO 9,5/22,4T - JUROS</v>
          </cell>
          <cell r="C547" t="str">
            <v>H</v>
          </cell>
          <cell r="D547">
            <v>12.02</v>
          </cell>
        </row>
        <row r="548">
          <cell r="A548">
            <v>7040</v>
          </cell>
          <cell r="B548" t="str">
            <v>ROLO COMPACTADOR DE PNEUS ESTATICO, PRESSAO VARIAVEL, POTENCIA 111HP - PESO SEM/COM LASTRO 9,5/22,4T - MANUTENCAO</v>
          </cell>
          <cell r="C548" t="str">
            <v>H</v>
          </cell>
          <cell r="D548">
            <v>21.66</v>
          </cell>
        </row>
        <row r="549">
          <cell r="A549">
            <v>7041</v>
          </cell>
          <cell r="B549" t="str">
            <v>ROLO COMPACTADOR DE PNEUS ESTATICO, PRESSAO VARIAVEL, POTENCIA 111HP - PESO SEM/COM LASTRO 9,5/22,4T - CUSTOS COM MAO-DE-OBRA NA OPERACAO</v>
          </cell>
          <cell r="C549" t="str">
            <v>H</v>
          </cell>
          <cell r="D549">
            <v>17.04</v>
          </cell>
        </row>
        <row r="550">
          <cell r="A550">
            <v>7044</v>
          </cell>
          <cell r="B550" t="str">
            <v>CONJUNTO MOTOR-BOMBA DIESEL PARA DRENAGEM DE AGUA SUJA - 6HP - DEPRECIACAO</v>
          </cell>
          <cell r="C550" t="str">
            <v>H</v>
          </cell>
          <cell r="D550">
            <v>0.25</v>
          </cell>
        </row>
        <row r="551">
          <cell r="A551">
            <v>7045</v>
          </cell>
          <cell r="B551" t="str">
            <v>CONJUNTO MOTOR-BOMBA DIESEL PARA DRENAGEM DE AGUA SUJA - 6HP - JUROS</v>
          </cell>
          <cell r="C551" t="str">
            <v>H</v>
          </cell>
          <cell r="D551">
            <v>0.15</v>
          </cell>
        </row>
        <row r="552">
          <cell r="A552">
            <v>7046</v>
          </cell>
          <cell r="B552" t="str">
            <v>CONJUNTO MOTOR-BOMBA DIESEL PARA DRENAGEM DE AGUA SUJA - 6HP - MANUTENCAO</v>
          </cell>
          <cell r="C552" t="str">
            <v>H</v>
          </cell>
          <cell r="D552">
            <v>0.25</v>
          </cell>
        </row>
        <row r="553">
          <cell r="A553">
            <v>7047</v>
          </cell>
          <cell r="B553" t="str">
            <v>CONJUNTO MOTOR-BOMBA DIESEL PARA DRENAGEM DE AGUA SUJA - 6HP - CUSTOS COM MATERIAL NA OPERACAO</v>
          </cell>
          <cell r="C553" t="str">
            <v>H</v>
          </cell>
          <cell r="D553">
            <v>3.96</v>
          </cell>
        </row>
        <row r="554">
          <cell r="A554">
            <v>7048</v>
          </cell>
          <cell r="B554" t="str">
            <v>CONJUNTO MOTOR-BOMBA DIESEL PARA DRENAGEM DE AGUA SUJA - 6HP - MAO-DE-OBRA NA OPERACAO</v>
          </cell>
          <cell r="C554" t="str">
            <v>H</v>
          </cell>
          <cell r="D554">
            <v>17.920000000000002</v>
          </cell>
        </row>
        <row r="555">
          <cell r="A555">
            <v>7051</v>
          </cell>
          <cell r="B555" t="str">
            <v>ROLO COMPACTADOR VIBRATÓRIO PÉ DE CARNEIRO, POTÊNCIA 150HP, PESO OPERACIONAL 9,8 T, IMPACTO DINÂMICO 31,75 T - DEPRECIACAO</v>
          </cell>
          <cell r="C555" t="str">
            <v>H</v>
          </cell>
          <cell r="D555">
            <v>22.97</v>
          </cell>
        </row>
        <row r="556">
          <cell r="A556">
            <v>7052</v>
          </cell>
          <cell r="B556" t="str">
            <v>ROLO COMPACTADOR VIBRATÓRIO PÉ DE CARNEIRO, POTÊNCIA 150HP, PESO OPERACIONAL 9,8 T, IMPACTO DINÂMICO 31,75 T - JUROS</v>
          </cell>
          <cell r="C556" t="str">
            <v>H</v>
          </cell>
          <cell r="D556">
            <v>11.48</v>
          </cell>
        </row>
        <row r="557">
          <cell r="A557">
            <v>7053</v>
          </cell>
          <cell r="B557" t="str">
            <v>ROLO COMPACTADOR VIBRATÓRIO PÉ DE CARNEIRO, POTÊNCIA 150HP, PESO OPERACIONAL 9,8 T, IMPACTO DINÂMICO 31,75 T</v>
          </cell>
          <cell r="C557" t="str">
            <v>H</v>
          </cell>
          <cell r="D557">
            <v>20.68</v>
          </cell>
        </row>
        <row r="558">
          <cell r="A558">
            <v>7054</v>
          </cell>
          <cell r="B558" t="str">
            <v>ROLO COMPACTADOR VIBRATÓRIO PÉ DE CARNEIRO, POTÊNCIA 150HP, PESO OPERACIONAL 9,8 T, IMPACTO DINÂMICO 31,75 T - CUSTOS COM MATERIAL NA OPERACAO</v>
          </cell>
          <cell r="C558" t="str">
            <v>H</v>
          </cell>
          <cell r="D558">
            <v>59.2</v>
          </cell>
        </row>
        <row r="559">
          <cell r="A559">
            <v>7055</v>
          </cell>
          <cell r="B559" t="str">
            <v>ROLO COMPACTADOR AUTOPROPELIDO 127HP 10260KG - MAO-DE-OBRA NA OPERACAO</v>
          </cell>
          <cell r="C559" t="str">
            <v>H</v>
          </cell>
          <cell r="D559">
            <v>17.04</v>
          </cell>
        </row>
        <row r="560">
          <cell r="A560">
            <v>7058</v>
          </cell>
          <cell r="B560" t="str">
            <v>CAMINHAO BASCULANTE 4,0M3 152CV COM CAPACIDADE UTIL DE  8,5T - DEPRECIACAO</v>
          </cell>
          <cell r="C560" t="str">
            <v>H</v>
          </cell>
          <cell r="D560">
            <v>19.7</v>
          </cell>
        </row>
        <row r="561">
          <cell r="A561">
            <v>7059</v>
          </cell>
          <cell r="B561" t="str">
            <v>CAMINHAO BASCULANTE 4,0M3 CARGA UTIL 8,5T 152CV - JUROS</v>
          </cell>
          <cell r="C561" t="str">
            <v>H</v>
          </cell>
          <cell r="D561">
            <v>6.28</v>
          </cell>
        </row>
        <row r="562">
          <cell r="A562">
            <v>7060</v>
          </cell>
          <cell r="B562" t="str">
            <v>CAMINHAO BASCULANTE 4,0M3 CARGA UTIL 8,5T 152CV - MANUTENCAO</v>
          </cell>
          <cell r="C562" t="str">
            <v>H</v>
          </cell>
          <cell r="D562">
            <v>19.7</v>
          </cell>
        </row>
        <row r="563">
          <cell r="A563">
            <v>7061</v>
          </cell>
          <cell r="B563" t="str">
            <v>CAMINHAO BASCULANTE 4,0M3 CARGA UTIL 8,5T 152CV - CUSTOS COM MATERIAL NA OPERACAO</v>
          </cell>
          <cell r="C563" t="str">
            <v>H</v>
          </cell>
          <cell r="D563">
            <v>70.86</v>
          </cell>
        </row>
        <row r="564">
          <cell r="A564">
            <v>7062</v>
          </cell>
          <cell r="B564" t="str">
            <v>CAMINHAO BASCULANTE 4,0M3 CARGA UTIL 8,5T 152CV - MAO-DE-OBRA NA OPERACAO</v>
          </cell>
          <cell r="C564" t="str">
            <v>H</v>
          </cell>
          <cell r="D564">
            <v>16.100000000000001</v>
          </cell>
        </row>
        <row r="565">
          <cell r="A565">
            <v>7063</v>
          </cell>
          <cell r="B565" t="str">
            <v>TRATOR DE PNEUS 110 A 126 HP - DEPRECIACAO</v>
          </cell>
          <cell r="C565" t="str">
            <v>H</v>
          </cell>
          <cell r="D565">
            <v>19.54</v>
          </cell>
        </row>
        <row r="566">
          <cell r="A566">
            <v>7064</v>
          </cell>
          <cell r="B566" t="str">
            <v>TRATOR DE PNEUS 110 A 126 HP - JUROS</v>
          </cell>
          <cell r="C566" t="str">
            <v>H</v>
          </cell>
          <cell r="D566">
            <v>6.23</v>
          </cell>
        </row>
        <row r="567">
          <cell r="A567">
            <v>7065</v>
          </cell>
          <cell r="B567" t="str">
            <v>TRATOR DE PNEUS 110 A 126 HP - MANUTENCAO</v>
          </cell>
          <cell r="C567" t="str">
            <v>H</v>
          </cell>
          <cell r="D567">
            <v>15.63</v>
          </cell>
        </row>
        <row r="568">
          <cell r="A568">
            <v>7066</v>
          </cell>
          <cell r="B568" t="str">
            <v>TRATOR DE PNEUS 110 A 126 HP - CUSTOS COM MATERIAL NA OPERACAO</v>
          </cell>
          <cell r="C568" t="str">
            <v>H</v>
          </cell>
          <cell r="D568">
            <v>58.74</v>
          </cell>
        </row>
        <row r="569">
          <cell r="A569">
            <v>7067</v>
          </cell>
          <cell r="B569" t="str">
            <v>TRATOR DE PNEUS 110 A 126 HP - MAO-DE-OBRA NA OPERACAO DIURNA</v>
          </cell>
          <cell r="C569" t="str">
            <v>H</v>
          </cell>
          <cell r="D569">
            <v>18.739999999999998</v>
          </cell>
        </row>
        <row r="570">
          <cell r="A570">
            <v>53781</v>
          </cell>
          <cell r="B570" t="str">
            <v>CAMINHAO BASCULANTE 4,0M3 TOCO 162CV PBT=11800KG  - DEPRECIACAO</v>
          </cell>
          <cell r="C570" t="str">
            <v>H</v>
          </cell>
          <cell r="D570">
            <v>15.62</v>
          </cell>
        </row>
        <row r="571">
          <cell r="A571">
            <v>53782</v>
          </cell>
          <cell r="B571" t="str">
            <v>CAMINHAO BASCULANTE 4,0M3 TOCO 162CV PBT=11800KG - MANUTENCAO</v>
          </cell>
          <cell r="C571" t="str">
            <v>H</v>
          </cell>
          <cell r="D571">
            <v>15.62</v>
          </cell>
        </row>
        <row r="572">
          <cell r="A572">
            <v>53785</v>
          </cell>
          <cell r="B572" t="str">
            <v>CAMINHAO BASCULANTE 4,0M3 TOCO 162CV PBT=11800KG - MAO-DE-OBRA NA OPERACAO DIURNA</v>
          </cell>
          <cell r="C572" t="str">
            <v>H</v>
          </cell>
          <cell r="D572">
            <v>16.100000000000001</v>
          </cell>
        </row>
        <row r="573">
          <cell r="A573">
            <v>53786</v>
          </cell>
          <cell r="B573" t="str">
            <v>RETRO-ESCAVADEIRA, 4 X 4, 86 CV (VU= 5 ANOS) - MATERIAIS/OPERAÇÃO</v>
          </cell>
          <cell r="C573" t="str">
            <v>H</v>
          </cell>
          <cell r="D573">
            <v>35.43</v>
          </cell>
        </row>
        <row r="574">
          <cell r="A574">
            <v>53787</v>
          </cell>
          <cell r="B574" t="str">
            <v>ROLO COMPACTADOR VIBRATÓRIO DE CILINDRO LISO, AUTO-PROPEL.  80HP, PESO MÁXIMO OPERACIONAL 8,1T - CUSTO DE MATERIAIS NA OPERAÇÃO</v>
          </cell>
          <cell r="C574" t="str">
            <v>H</v>
          </cell>
          <cell r="D574">
            <v>60.6</v>
          </cell>
        </row>
        <row r="575">
          <cell r="A575">
            <v>53788</v>
          </cell>
          <cell r="B575" t="str">
            <v>ROLO COMPACTADOR VIBRATORIO DE CILINDRO LISO, AUTO-PROPELIDO  83 CV -  6,6T, IMPACTO DINAMICO 18,5/11,5T - CUSTO DE MATERIAIS NA OPERACAO</v>
          </cell>
          <cell r="C575" t="str">
            <v>H</v>
          </cell>
          <cell r="D575">
            <v>60.6</v>
          </cell>
        </row>
        <row r="576">
          <cell r="A576">
            <v>53789</v>
          </cell>
          <cell r="B576" t="str">
            <v>ROLO COMPACTADOR VIBRATÓRIO DE CILINDRO LISO, AUTO-PROPEL.  83 CV -  6,6T, IMPACTO DINÂMICO 18,5/11,5T - MAO-DE-OBRA  NA OPERACAO</v>
          </cell>
          <cell r="C576" t="str">
            <v>H</v>
          </cell>
          <cell r="D576">
            <v>17.04</v>
          </cell>
        </row>
        <row r="577">
          <cell r="A577">
            <v>53790</v>
          </cell>
          <cell r="B577" t="str">
            <v>ROLO COMPACTADOR VIBRATÓRIO, TANDEM, CILINDRO LISO, AUTO-PROPEL. - 40HP - 4,4T, IMPACTO DINÂMICO 3,1T, VU 5 ANOS - MAO DE OBRA NA OPERACAO.</v>
          </cell>
          <cell r="C577" t="str">
            <v>H</v>
          </cell>
          <cell r="D577">
            <v>17.04</v>
          </cell>
        </row>
        <row r="578">
          <cell r="A578">
            <v>53792</v>
          </cell>
          <cell r="B578" t="str">
            <v>CAMINHAO BASCULANTE ,162HP- 6M3 - OPERACAO DIURNA</v>
          </cell>
          <cell r="C578" t="str">
            <v>H</v>
          </cell>
          <cell r="D578">
            <v>60.6</v>
          </cell>
        </row>
        <row r="579">
          <cell r="A579">
            <v>53793</v>
          </cell>
          <cell r="B579" t="str">
            <v>CAMINHAO BASCULANTE ,162HP- 6M3 / MAO-DE-OBRA NA OPERACAO DIURNA</v>
          </cell>
          <cell r="C579" t="str">
            <v>H</v>
          </cell>
          <cell r="D579">
            <v>13.9</v>
          </cell>
        </row>
        <row r="580">
          <cell r="A580">
            <v>53794</v>
          </cell>
          <cell r="B580" t="str">
            <v>USINA DE CONCRETO FIXA CAPACIDADE 90/120 M³, 63HP - MANUTENÇÃO</v>
          </cell>
          <cell r="C580" t="str">
            <v>H</v>
          </cell>
          <cell r="D580">
            <v>18.59</v>
          </cell>
        </row>
        <row r="581">
          <cell r="A581">
            <v>53795</v>
          </cell>
          <cell r="B581" t="str">
            <v>USINA DE CONCRETO FIXA CAPACIDADE 90/120 M³, 63HP - MÃO-DE-OBRA NA OPERAÇÃO NOTURNA</v>
          </cell>
          <cell r="C581" t="str">
            <v>H</v>
          </cell>
          <cell r="D581">
            <v>43.98</v>
          </cell>
        </row>
        <row r="582">
          <cell r="A582">
            <v>53796</v>
          </cell>
          <cell r="B582" t="str">
            <v>CAMINHAO CARROCERIA ABERTA,EM MADEIRA, TOCO, 170CV - 11T (VU=6ANOS) - CHI DIURNO - DEPRECIACAO E JUROS</v>
          </cell>
          <cell r="C582" t="str">
            <v>H</v>
          </cell>
          <cell r="D582">
            <v>20.02</v>
          </cell>
        </row>
        <row r="583">
          <cell r="A583">
            <v>53797</v>
          </cell>
          <cell r="B583" t="str">
            <v>CAMINHAO CARROCERIA ABERTA,EM MADEIRA, TOCO, 170CV - 11T (VU=6ANOS) - MATERIAIS/OPERACAO</v>
          </cell>
          <cell r="C583" t="str">
            <v>H</v>
          </cell>
          <cell r="D583">
            <v>60.6</v>
          </cell>
        </row>
        <row r="584">
          <cell r="A584">
            <v>53798</v>
          </cell>
          <cell r="B584" t="str">
            <v>CAMINHAO CARROCERIA ABERTA,EM MADEIRA, TOCO, 170CV - 11T (VU=6ANOS) - MAO-DE-OBRA DIURNA NA OPERACAO</v>
          </cell>
          <cell r="C584" t="str">
            <v>H</v>
          </cell>
          <cell r="D584">
            <v>17.46</v>
          </cell>
        </row>
        <row r="585">
          <cell r="A585">
            <v>53799</v>
          </cell>
          <cell r="B585" t="str">
            <v>CAMINHAO CARROCERIA ABERTA,EM MADEIRA, TOCO, 170CV - 11T (VU=6ANOS) - CHI DIURNO - MAO-DE-OBRA NA OPERACAO NOTURNA</v>
          </cell>
          <cell r="C585" t="str">
            <v>H</v>
          </cell>
          <cell r="D585">
            <v>16.68</v>
          </cell>
        </row>
        <row r="586">
          <cell r="A586">
            <v>53800</v>
          </cell>
          <cell r="B586" t="str">
            <v>USINA MISTURADORA DE SOLOS, DOSADORES TRIPLOS, CALHA VIBRATÓRIA, CAPACIDADE 200/500 TON, 201HP - MATERIAIS NA OPERAÇÃO</v>
          </cell>
          <cell r="C586" t="str">
            <v>H</v>
          </cell>
          <cell r="D586">
            <v>20</v>
          </cell>
        </row>
        <row r="587">
          <cell r="A587">
            <v>53801</v>
          </cell>
          <cell r="B587" t="str">
            <v>USINA MISTURADORA DE SOLOS, DOSADORES TRIPLOS, CALHA VIBRATÓRIA, CAPCIDADE 200/500 TON, 201HP - MÃO-DE-OBRA NA OPERAÇÃO DIURNA</v>
          </cell>
          <cell r="C587" t="str">
            <v>H</v>
          </cell>
          <cell r="D587">
            <v>64.14</v>
          </cell>
        </row>
        <row r="588">
          <cell r="A588">
            <v>53802</v>
          </cell>
          <cell r="B588" t="str">
            <v>VIBROACABADORA SOBRE ESTEIRAS POTENCIA MAX. 105CV CAPACIDADE ATE 450 T/H - MAO-DE-OBRA NA OPERACAO DIURNA</v>
          </cell>
          <cell r="C588" t="str">
            <v>H</v>
          </cell>
          <cell r="D588">
            <v>17.04</v>
          </cell>
        </row>
        <row r="589">
          <cell r="A589">
            <v>53803</v>
          </cell>
          <cell r="B589" t="str">
            <v>VIBROACABADORA SOBRE ESTEIRAS POTENCIA MAX. 105CV CAPACIDADE ATE 450 T/H - MAO-DE-OBRA NA OPERACAO NOTURNA</v>
          </cell>
          <cell r="C589" t="str">
            <v>H</v>
          </cell>
          <cell r="D589">
            <v>20.45</v>
          </cell>
        </row>
        <row r="590">
          <cell r="A590">
            <v>53804</v>
          </cell>
          <cell r="B590" t="str">
            <v>VASSOURA MECÂNICA REBOCÁVEL C/ ESCOVA CILÍNDRICA LARGURA DE VARRIMENTO = 2,44M - MANUTENÇÃO</v>
          </cell>
          <cell r="C590" t="str">
            <v>H</v>
          </cell>
          <cell r="D590">
            <v>1.75</v>
          </cell>
        </row>
        <row r="591">
          <cell r="A591">
            <v>53805</v>
          </cell>
          <cell r="B591" t="str">
            <v>TRATOR PNEUS TRAÇÃO 4X2, 82 CV, PESO C/ LASTRO 4,555 T  - MAO-DE-OBRA OPERACAO NOTURNA</v>
          </cell>
          <cell r="C591" t="str">
            <v>H</v>
          </cell>
          <cell r="D591">
            <v>22.49</v>
          </cell>
        </row>
        <row r="592">
          <cell r="A592">
            <v>53806</v>
          </cell>
          <cell r="B592" t="str">
            <v>TRATOR DE ESTEIRAS POTENCIA 165 HP, PESO OPERACIONAL 17,1T (VU=5ANOS) - MANUTENCAO</v>
          </cell>
          <cell r="C592" t="str">
            <v>H</v>
          </cell>
          <cell r="D592">
            <v>73.45</v>
          </cell>
        </row>
        <row r="593">
          <cell r="A593">
            <v>53807</v>
          </cell>
          <cell r="B593" t="str">
            <v>TRATOR DE ESTEIRAS POTENCIA 165 HP, PESO OPERACIONAL 17,1T - MAO-DE-OBRA NA OPERACAO DIURNA</v>
          </cell>
          <cell r="C593" t="str">
            <v>H</v>
          </cell>
          <cell r="D593">
            <v>17.920000000000002</v>
          </cell>
        </row>
        <row r="594">
          <cell r="A594">
            <v>53808</v>
          </cell>
          <cell r="B594" t="str">
            <v>TRATOR DE ESTEIRAS POTENCIA 165 HP, PESO OPERACIONAL 17,1T - MAO-DE-OBRA NA OPERACAO NOTURNA</v>
          </cell>
          <cell r="C594" t="str">
            <v>H</v>
          </cell>
          <cell r="D594">
            <v>22.49</v>
          </cell>
        </row>
        <row r="595">
          <cell r="A595">
            <v>53810</v>
          </cell>
          <cell r="B595" t="str">
            <v>TRATOR DE ESTEIRAS 153HP PESO OPERACIONAL 15T, COM RODA MOTRIZ ELEVADA (VU=5ANOS) - MANUTENCAO</v>
          </cell>
          <cell r="C595" t="str">
            <v>H</v>
          </cell>
          <cell r="D595">
            <v>75.349999999999994</v>
          </cell>
        </row>
        <row r="596">
          <cell r="A596">
            <v>53811</v>
          </cell>
          <cell r="B596" t="str">
            <v>TRATOR DE ESTEIRAS 153HP PESO OPERACIONAL 15T, COM RODA MOTRIZ ELEVADA - MA0-DE-OBRA NA OPERACAO DIURNA</v>
          </cell>
          <cell r="C596" t="str">
            <v>H</v>
          </cell>
          <cell r="D596">
            <v>18.739999999999998</v>
          </cell>
        </row>
        <row r="597">
          <cell r="A597">
            <v>53812</v>
          </cell>
          <cell r="B597" t="str">
            <v>TRATOR DE ESTEIRAS 153HP PESO OPERACIONAL 15T, COM RODA MOTRIZ ELEVADA - MA0-DE-OBRA NA OPERACAO NOTURNA</v>
          </cell>
          <cell r="C597" t="str">
            <v>H</v>
          </cell>
          <cell r="D597">
            <v>22.49</v>
          </cell>
        </row>
        <row r="598">
          <cell r="A598">
            <v>53813</v>
          </cell>
          <cell r="B598" t="str">
            <v>TRATOR DE ESTEIRAS COM LAMINA - POTENCIA 305 HP - PESO OPERACIONAL 37 T (VU=5ANOS) -DEPRECIACAO E JUROS</v>
          </cell>
          <cell r="C598" t="str">
            <v>H</v>
          </cell>
          <cell r="D598">
            <v>251.94</v>
          </cell>
        </row>
        <row r="599">
          <cell r="A599">
            <v>53814</v>
          </cell>
          <cell r="B599" t="str">
            <v>TRATOR DE ESTEIRAS COM LAMINA - POTENCIA 305 HP - PESO OPERACIONAL 37 T (VU=5ANOS) - MANUTENCAO</v>
          </cell>
          <cell r="C599" t="str">
            <v>H</v>
          </cell>
          <cell r="D599">
            <v>191.01</v>
          </cell>
        </row>
        <row r="600">
          <cell r="A600">
            <v>53815</v>
          </cell>
          <cell r="B600" t="str">
            <v>TRATOR DE ESTEIRAS COM LAMINA - POTENCIA 305 HP - PESO OPERACIONAL 37 T  - MAO-DE-OBRA NA OPERACAO DIURNA</v>
          </cell>
          <cell r="C600" t="str">
            <v>H</v>
          </cell>
          <cell r="D600">
            <v>18.739999999999998</v>
          </cell>
        </row>
        <row r="601">
          <cell r="A601">
            <v>53816</v>
          </cell>
          <cell r="B601" t="str">
            <v>TRATOR SOBRE ESTEIRAS 305HP - MAO-DE-OBRA NA OPERACAO NOTURNA</v>
          </cell>
          <cell r="C601" t="str">
            <v>H</v>
          </cell>
          <cell r="D601">
            <v>22.49</v>
          </cell>
        </row>
        <row r="602">
          <cell r="A602">
            <v>53817</v>
          </cell>
          <cell r="B602" t="str">
            <v>TRATOR DE ESTEIRAS 99HP, PESO OPERACIONAL 8,5T  - MATERIAIS NA OPERACAO</v>
          </cell>
          <cell r="C602" t="str">
            <v>H</v>
          </cell>
          <cell r="D602">
            <v>37.29</v>
          </cell>
        </row>
        <row r="603">
          <cell r="A603">
            <v>53818</v>
          </cell>
          <cell r="B603" t="str">
            <v>ROLO COMPACTADOR VIBRATÓRIO REBOCÁVEL AÇO LISO, PESO 4,7T, IMPACTO DINÂMICO 18,3T - DEPRECIAÇÃO E JUROS</v>
          </cell>
          <cell r="C603" t="str">
            <v>H</v>
          </cell>
          <cell r="D603">
            <v>7.87</v>
          </cell>
        </row>
        <row r="604">
          <cell r="A604">
            <v>53819</v>
          </cell>
          <cell r="B604" t="str">
            <v>ROLO COMPACTADOR VIBRATÓRIO REBOCÁVEL AÇO LISO, PESO 4,7T, IMPACTO DINÂMICO 18,3T - CUSTO COM MATERIAIS NA OPERACAO</v>
          </cell>
          <cell r="C604" t="str">
            <v>H</v>
          </cell>
          <cell r="D604">
            <v>35.43</v>
          </cell>
        </row>
        <row r="605">
          <cell r="A605">
            <v>53820</v>
          </cell>
          <cell r="B605" t="str">
            <v>ROLO COMPACTADOR VIBRATÓRIO REBOCÁVEL AÇO LISO, PESO 4,7T, IMPACTO DINÂMICO 18,3T - CUSTO COM MAO-DE-OBRA NA OPERACAO DIURNA</v>
          </cell>
          <cell r="C605" t="str">
            <v>H</v>
          </cell>
          <cell r="D605">
            <v>17.04</v>
          </cell>
        </row>
        <row r="606">
          <cell r="A606">
            <v>53821</v>
          </cell>
          <cell r="B606" t="str">
            <v>ROLO COMPACTADOR VIBRATÓRIO REBOCÁVEL AÇO LISO, PESO 4,7T, IMPACTO DINÂMICO 18,3T - CUSTO COM MÃO -DE-OBRA NA OPERAÇÃO NOTURNA</v>
          </cell>
          <cell r="C606" t="str">
            <v>H</v>
          </cell>
          <cell r="D606">
            <v>20.45</v>
          </cell>
        </row>
        <row r="607">
          <cell r="A607">
            <v>53822</v>
          </cell>
          <cell r="B607" t="str">
            <v>ROLO COMPACTADOR VIBRATÓRIO TANDEM AÇO LISO, POTÊNCIA 58CV, PESO SEM/COM LASTRO 6,5/9,4 T - CUSTO COM MÃO-DE-OBRA NA OPERAÇÃO DIURNA</v>
          </cell>
          <cell r="C607" t="str">
            <v>H</v>
          </cell>
          <cell r="D607">
            <v>17.04</v>
          </cell>
        </row>
        <row r="608">
          <cell r="A608">
            <v>53823</v>
          </cell>
          <cell r="B608" t="str">
            <v>ROLO COMPACTADOR DE PNEUS ESTÁTICO PARA ASFALTO, PRESSÃO VARIÁVEL, POTÊNCIA 99HP, PESO OPERACIONAL SEM/COM LASTRO 8,3/21,0 T - DEPRECIAÇÃO E JUROS</v>
          </cell>
          <cell r="C608" t="str">
            <v>H</v>
          </cell>
          <cell r="D608">
            <v>37</v>
          </cell>
        </row>
        <row r="609">
          <cell r="A609">
            <v>53824</v>
          </cell>
          <cell r="B609" t="str">
            <v>ROLO COMPACTADOR DE PNEUS ESTATICO PARA ASFALTO, PRESSAO VARIAVEL, POTENCIA 99HP, PESO OPERACIONAL SEM/COM LASTRO 8,3/21,0 T - CUSTO COM MAO -DE-OBRA NA OPERACAO DIURNA</v>
          </cell>
          <cell r="C609" t="str">
            <v>H</v>
          </cell>
          <cell r="D609">
            <v>17.04</v>
          </cell>
        </row>
        <row r="610">
          <cell r="A610">
            <v>53825</v>
          </cell>
          <cell r="B610" t="str">
            <v>ROLO COMPACTADOR DE PNEUS ESTÁTICO PARA ASFALTO, PRESSÃO VARIÁVEL, POTÊNCIA 99HP, PESO OPERACIONAL SEM/COM LASTRO 8,3/21,0 T - CUSTO COM MATERIAIS NA OPERAÇÃO NOTURNA</v>
          </cell>
          <cell r="C610" t="str">
            <v>H</v>
          </cell>
          <cell r="D610">
            <v>17.04</v>
          </cell>
        </row>
        <row r="611">
          <cell r="A611">
            <v>53827</v>
          </cell>
          <cell r="B611" t="str">
            <v>CAMINHAO TOCO, 177CV - 14T (VU=6ANOS) (NAO INCLUI CARROCERIA) - CUSTO HORARIO DE MATERIAIS NA OPERACAO</v>
          </cell>
          <cell r="C611" t="str">
            <v>H</v>
          </cell>
          <cell r="D611">
            <v>61.53</v>
          </cell>
        </row>
        <row r="612">
          <cell r="A612">
            <v>53828</v>
          </cell>
          <cell r="B612" t="str">
            <v>CAMINHAO TOCO, 177CV - 14T (VU=6ANOS) (NAO INCLUI CARROCERIA) - MAO-DE-OBRA DIURNA NA OPERACAO</v>
          </cell>
          <cell r="C612" t="str">
            <v>H</v>
          </cell>
          <cell r="D612">
            <v>17.46</v>
          </cell>
        </row>
        <row r="613">
          <cell r="A613">
            <v>53829</v>
          </cell>
          <cell r="B613" t="str">
            <v>CAMINHAO TOCO, 170CV - 11T (VU=6ANOS) (NAO INCLUI CARROCERIA) - CUSTO HORARIO DE MATERIAIS NA OPERACAO</v>
          </cell>
          <cell r="C613" t="str">
            <v>H</v>
          </cell>
          <cell r="D613">
            <v>60.6</v>
          </cell>
        </row>
        <row r="614">
          <cell r="A614">
            <v>53830</v>
          </cell>
          <cell r="B614" t="str">
            <v>CAMINHAO TOCO, 170CV - 11T (VU=6ANOS) (NAO INCLUI CARROCERIA) - MAO-DE-OBRA NA OPERACAO NOTURNA</v>
          </cell>
          <cell r="C614" t="str">
            <v>H</v>
          </cell>
          <cell r="D614">
            <v>20.95</v>
          </cell>
        </row>
        <row r="615">
          <cell r="A615">
            <v>53831</v>
          </cell>
          <cell r="B615" t="str">
            <v>CAMINHAO PIPA 10000L TRUCADO, 208CV - 21,1T (VU=6ANOS) (INCLUI TANQUE DE ACO PARA TRANSPORTE DE AGUA E MOTOBOMBA CENTRIFUGA A GASOLINA 3,5CV) - CUSTO HORARIO DE MATERIAIS NA OPERACAO</v>
          </cell>
          <cell r="C615" t="str">
            <v>H</v>
          </cell>
          <cell r="D615">
            <v>60.67</v>
          </cell>
        </row>
        <row r="616">
          <cell r="A616">
            <v>53832</v>
          </cell>
          <cell r="B616" t="str">
            <v>CAMINHAO PIPA 10000L TRUCADO, 208CV - 21,1T (VU=6ANOS) (INCLUI TANQUE DE ACO PARA TRANSPORTE DE AGUA E MOTOBOMBA CENTRIFUGA A GASOLINA 3,5CV) - MAO-DE-OBRA DIURNA NA OPERACAO</v>
          </cell>
          <cell r="C616" t="str">
            <v>H</v>
          </cell>
          <cell r="D616">
            <v>17.46</v>
          </cell>
        </row>
        <row r="617">
          <cell r="A617">
            <v>53833</v>
          </cell>
          <cell r="B617" t="str">
            <v>DISTRIBUIDOR DE AGREGADO TIPO DOSADOR REBOCAVEL  COM 4 PNEUS COM LARGURA 3,66 M - DEPRECIACAO E JUROS</v>
          </cell>
          <cell r="C617" t="str">
            <v>H</v>
          </cell>
          <cell r="D617">
            <v>12.42</v>
          </cell>
        </row>
        <row r="618">
          <cell r="A618">
            <v>53834</v>
          </cell>
          <cell r="B618" t="str">
            <v>DISTRIBUIDOR DE AGREGADO TIPO DOSADOR REBOCAVEL  COM 4 PNEUS COM LARGURA 3,66 M - MANUTENCAO</v>
          </cell>
          <cell r="C618" t="str">
            <v>H</v>
          </cell>
          <cell r="D618">
            <v>4.5</v>
          </cell>
        </row>
        <row r="619">
          <cell r="A619">
            <v>53835</v>
          </cell>
          <cell r="B619" t="str">
            <v>DISTRIBUIDOR DE BETUME COM TANQUE DE 2500L, REBOCAVEL, PNEUMATICO COM MOTOR A GASOLINA 3,4HP -  DEPRECIACAO E JUROS</v>
          </cell>
          <cell r="C619" t="str">
            <v>H</v>
          </cell>
          <cell r="D619">
            <v>14.49</v>
          </cell>
        </row>
        <row r="620">
          <cell r="A620">
            <v>53836</v>
          </cell>
          <cell r="B620" t="str">
            <v>DISTRIBUIDOR DE ASFALTO MONTADO SOBRE CAMINHAO TOCO 162 HP, COM TANQUE ISOLADO 6 M3 COM BARRA ESPARGIDORA  DE 3,66 M - DEPRECIACAO E JUROS</v>
          </cell>
          <cell r="C620" t="str">
            <v>H</v>
          </cell>
          <cell r="D620">
            <v>58.79</v>
          </cell>
        </row>
        <row r="621">
          <cell r="A621">
            <v>53837</v>
          </cell>
          <cell r="B621" t="str">
            <v>DISTRIBUIDOR DE ASFALTO MONTADO SOBRE CAMINHAO TOCO 162 HP, COM TANQUE ISOLADO 6 M3 COM BARRA ESPARGIDORA  DE 3,66 M - CUSTO C/ MATERIAIS NA OPERACAO</v>
          </cell>
          <cell r="C621" t="str">
            <v>H</v>
          </cell>
          <cell r="D621">
            <v>90.9</v>
          </cell>
        </row>
        <row r="622">
          <cell r="A622">
            <v>53840</v>
          </cell>
          <cell r="B622" t="str">
            <v>GRADE DE DISCO REBOCÁVEL 20X24" COM 20 DISCOS DIAM 24X6MM COM PNEUS PARA TRANSPORTE - DEPRECIAÇÃO. AF_01/2014</v>
          </cell>
          <cell r="C622" t="str">
            <v>H</v>
          </cell>
          <cell r="D622">
            <v>1.66</v>
          </cell>
        </row>
        <row r="623">
          <cell r="A623">
            <v>53841</v>
          </cell>
          <cell r="B623" t="str">
            <v>GRADE DE DISCO REBOCÁVEL 20X24" COM 20 DISCOS DIAM 24X6MM COM PNEUS PARA TRANSPORTE - MANUTENÇÃO. AF_01/2014</v>
          </cell>
          <cell r="C623" t="str">
            <v>H</v>
          </cell>
          <cell r="D623">
            <v>1.05</v>
          </cell>
        </row>
        <row r="624">
          <cell r="A624">
            <v>53842</v>
          </cell>
          <cell r="B624" t="str">
            <v>LANCA ELEVATORIA TELESCOPICA DE ACIONAMENTO HIDRAULICO, CAPACIDADE DE CARGA 30.000 KG, COM CESTO, MONTADA SOBRE CAMINHAO TRUCADO - DEPRECIACAO E JUROS</v>
          </cell>
          <cell r="C624" t="str">
            <v>H</v>
          </cell>
          <cell r="D624">
            <v>216.66</v>
          </cell>
        </row>
        <row r="625">
          <cell r="A625">
            <v>53843</v>
          </cell>
          <cell r="B625" t="str">
            <v>LANCA ELEVATORIA TELESCOPICA DE ACIONAMENTO HIDRAULICO, CAPACIDADE DE CARGA 30.000 KG, COM CESTO, MONTADA SOBRE CAMINHAO TRUCADO - CUSTO COM MA0-DE-OBRA NA OPERACAO DIURNA</v>
          </cell>
          <cell r="C625" t="str">
            <v>H</v>
          </cell>
          <cell r="D625">
            <v>17.46</v>
          </cell>
        </row>
        <row r="626">
          <cell r="A626">
            <v>53844</v>
          </cell>
          <cell r="B626" t="str">
            <v>LANCA ELEVATORIA TELESCOPICA DE ACIONAMENTO HIDRAULICO, CAPACIDADE DE CARGA 30.000 KG, COM CESTO, MONTADA SOBRE CAMINHAO TRUCADO - CUSTO COM MA0-DE-OBRA NA OPERACAO NOTURNA</v>
          </cell>
          <cell r="C626" t="str">
            <v>H</v>
          </cell>
          <cell r="D626">
            <v>20.95</v>
          </cell>
        </row>
        <row r="627">
          <cell r="A627">
            <v>53845</v>
          </cell>
          <cell r="B627" t="str">
            <v>GUINDASTE MUNK COM CESTO, CARGA MAXIMA 5,75T (A 2M) E 2,3T ( A 5M), ALTURA MAXIMA = 7,9M, MONTADO SOBRE CAMINHAO DE CARROCERIA 162HP - DEPRECIACAO E JUROS</v>
          </cell>
          <cell r="C627" t="str">
            <v>H</v>
          </cell>
          <cell r="D627">
            <v>27.6</v>
          </cell>
        </row>
        <row r="628">
          <cell r="A628">
            <v>53846</v>
          </cell>
          <cell r="B628" t="str">
            <v>GUINDASTE MUNK COM CESTO, CARGA MAXIMA 5,75T (A 2M) E 2,3T ( A 5M), ALTURA MAXIMA = 7,9M, MONTADO SOBRE CAMINHAO DE CARROCERIA 162HP - CUSTO COM MATERIAIS NA OPERACAO</v>
          </cell>
          <cell r="C628" t="str">
            <v>H</v>
          </cell>
          <cell r="D628">
            <v>60.6</v>
          </cell>
        </row>
        <row r="629">
          <cell r="A629">
            <v>53847</v>
          </cell>
          <cell r="B629" t="str">
            <v>GUINDASTE MUNK COM CESTO, CARGA MAXIMA 5,75T (A 2M) E 2,3T ( A 5M), ALTURA MAXIMA = 7,9M, MONTADO SOBRE CAMINHAO DE CARROCERIA FORD 162HP - CUSTO COM MA0-DE-0BRA NA OPERACAO DIURNA</v>
          </cell>
          <cell r="C629" t="str">
            <v>H</v>
          </cell>
          <cell r="D629">
            <v>17.46</v>
          </cell>
        </row>
        <row r="630">
          <cell r="A630">
            <v>53848</v>
          </cell>
          <cell r="B630" t="str">
            <v>GUINDASTE MUNK COM CESTO, CARGA MAXIMA 5,75T (A 2M) E 2,3T ( A 5M), ALTURA MAXIMA = 7,9M, MONTADO SOBRE CAMINHAO DE CARROCERIA FORD 162HP - CUSTO C/MA0-DE-0BRA NA OPERCAO NOTURNA</v>
          </cell>
          <cell r="C630" t="str">
            <v>H</v>
          </cell>
          <cell r="D630">
            <v>20.95</v>
          </cell>
        </row>
        <row r="631">
          <cell r="A631">
            <v>53849</v>
          </cell>
          <cell r="B631" t="str">
            <v>MOTONIVELADORA 140HP PESO OPERACIONAL 12,5T  - CUSTO COM MATERIAIS NA OPERACAO</v>
          </cell>
          <cell r="C631" t="str">
            <v>H</v>
          </cell>
          <cell r="D631">
            <v>65.260000000000005</v>
          </cell>
        </row>
        <row r="632">
          <cell r="A632">
            <v>53850</v>
          </cell>
          <cell r="B632" t="str">
            <v>MOTONIVELADORA 140HP PESO OPERACIONAL 12,5T - MAO-DE-OBRA NA OPERACAO DIURNA</v>
          </cell>
          <cell r="C632" t="str">
            <v>H</v>
          </cell>
          <cell r="D632">
            <v>18.690000000000001</v>
          </cell>
        </row>
        <row r="633">
          <cell r="A633">
            <v>53851</v>
          </cell>
          <cell r="B633" t="str">
            <v>MOTONIVELADORA 140HP -MAO-DE-OBRA NA OPERACAO NOTURNA</v>
          </cell>
          <cell r="C633" t="str">
            <v>H</v>
          </cell>
          <cell r="D633">
            <v>22.43</v>
          </cell>
        </row>
        <row r="634">
          <cell r="A634">
            <v>53852</v>
          </cell>
          <cell r="B634" t="str">
            <v>MOTOSCRAPER  270HP -CUSTO COM MA0-DE-0BRA NA OPERACAO NOTURNA</v>
          </cell>
          <cell r="C634" t="str">
            <v>H</v>
          </cell>
          <cell r="D634">
            <v>20.45</v>
          </cell>
        </row>
        <row r="635">
          <cell r="A635">
            <v>53857</v>
          </cell>
          <cell r="B635" t="str">
            <v>PA CARREGADEIRA SOBRE RODAS 105 HP - CAPACIDADE DA CACAMBA 1,4 A 1,7 M3 - PESO OPERACIONAL 9.100 KG  (VU=5ANOS)  - MANUTENCAO</v>
          </cell>
          <cell r="C635" t="str">
            <v>H</v>
          </cell>
          <cell r="D635">
            <v>32.96</v>
          </cell>
        </row>
        <row r="636">
          <cell r="A636">
            <v>53858</v>
          </cell>
          <cell r="B636" t="str">
            <v>PA CARREGADEIRA SOBRE RODAS 105 HP - CAPACIDADE DA CACAMBA 1,4 A 1,7 M3 - PESO OPERACIONAL 9.100 KG - CUSTO C/ MATERIAIS NA OPERACAO</v>
          </cell>
          <cell r="C636" t="str">
            <v>H</v>
          </cell>
          <cell r="D636">
            <v>46.62</v>
          </cell>
        </row>
        <row r="637">
          <cell r="A637">
            <v>53860</v>
          </cell>
          <cell r="B637" t="str">
            <v>PA CARREGADEIRA SOBRE RODAS 105 HP - CAPACIDADE DA CACAMBA 1,4 A 1,7 M3 - PESO OPERACIONAL 9.100 KG - CUSTO C/ MAO-DE-OBRA NA OPERACAO NOTURNA</v>
          </cell>
          <cell r="C637" t="str">
            <v>H</v>
          </cell>
          <cell r="D637">
            <v>22.01</v>
          </cell>
        </row>
        <row r="638">
          <cell r="A638">
            <v>53861</v>
          </cell>
          <cell r="B638" t="str">
            <v>PA CARREGADEIRA SOBRE RODAS 180 HP - CAPACIDADE DA CACAMBA. 2,5 A 3,3 M3 - PESO OPERACIONAL 17.428  (VU=5ANOS)  - MANUTENCAO</v>
          </cell>
          <cell r="C638" t="str">
            <v>H</v>
          </cell>
          <cell r="D638">
            <v>61.91</v>
          </cell>
        </row>
        <row r="639">
          <cell r="A639">
            <v>53862</v>
          </cell>
          <cell r="B639" t="str">
            <v>ROLO COMPACTADOR VIBRATÓRIO DE UM CILINDRO AÇO LISO, POTÊNCIA 80HP, PESO OPERACIONAL 8,1T - CUSTO DA MÃO-DE-OBRA NA OPERAÇÃO DIURNA</v>
          </cell>
          <cell r="C639" t="str">
            <v>H</v>
          </cell>
          <cell r="D639">
            <v>41.71</v>
          </cell>
        </row>
        <row r="640">
          <cell r="A640">
            <v>53863</v>
          </cell>
          <cell r="B640" t="str">
            <v>MARTELETE OU ROMPEDOR PNEUMÁTICO MANUAL 28KG, FREQUENCIA DE IMPACTO 1230/MINUTO - MANUTENÇÃO</v>
          </cell>
          <cell r="C640" t="str">
            <v>H</v>
          </cell>
          <cell r="D640">
            <v>1.0900000000000001</v>
          </cell>
        </row>
        <row r="641">
          <cell r="A641">
            <v>53864</v>
          </cell>
          <cell r="B641" t="str">
            <v>COMPRESSOR DE AR REBOCAVEL, DESCARGA LIVRE EFETIVA 180PCM, PRESSAO DE TRABALHO 102 PSI, MOTOR A DIESEL 89CV - DEPRECIACAO E JUROS</v>
          </cell>
          <cell r="C641" t="str">
            <v>H</v>
          </cell>
          <cell r="D641">
            <v>12.22</v>
          </cell>
        </row>
        <row r="642">
          <cell r="A642">
            <v>53865</v>
          </cell>
          <cell r="B642" t="str">
            <v>COMPRESSOR DE AR REBOCAVEL, DESCARGA LIVRE EFETIVA 180PCM, PRESSAO DE TRABALHO 102 PSI, MOTOR A DIESEL 89CV - CUSTO HORARIO DE MATERIAIS NA OPERACAO</v>
          </cell>
          <cell r="C642" t="str">
            <v>H</v>
          </cell>
          <cell r="D642">
            <v>37.29</v>
          </cell>
        </row>
        <row r="643">
          <cell r="A643">
            <v>53866</v>
          </cell>
          <cell r="B643" t="str">
            <v>BOMBA ELETRICA SUBMERSA MONOFASICA 3CV - MATERIAIS NA OPERACAO</v>
          </cell>
          <cell r="C643" t="str">
            <v>H</v>
          </cell>
          <cell r="D643">
            <v>0.57999999999999996</v>
          </cell>
        </row>
        <row r="644">
          <cell r="A644">
            <v>53867</v>
          </cell>
          <cell r="B644" t="str">
            <v>COMPACTADOR DE SOLOS COM PLACA VIBRATORIA, 46X51CM, 5HP, 156KG, DIESEL, IMPACTO DINAMICO 1700KG - MAO-DE-OBRA NOTURNA NA OPERACAO</v>
          </cell>
          <cell r="C644" t="str">
            <v>H</v>
          </cell>
          <cell r="D644">
            <v>10.99</v>
          </cell>
        </row>
        <row r="645">
          <cell r="A645">
            <v>53881</v>
          </cell>
          <cell r="B645" t="str">
            <v>CAMINHAO BASCULANTE - 5,0 M3 - 170CV - 11,24T (VU=5ANOS) - MANUTENCAO</v>
          </cell>
          <cell r="C645" t="str">
            <v>H</v>
          </cell>
          <cell r="D645">
            <v>28.27</v>
          </cell>
        </row>
        <row r="646">
          <cell r="A646">
            <v>53882</v>
          </cell>
          <cell r="B646" t="str">
            <v>CAMINHAO PIPA 6000L TOCO, 162CV - 7,5T (VU=6ANOS) (INCLUI TANQUE DE ACO PARA TRANSPORTE DE AGUA) - MANUTENCAO</v>
          </cell>
          <cell r="C646" t="str">
            <v>H</v>
          </cell>
          <cell r="D646">
            <v>8.6300000000000008</v>
          </cell>
        </row>
        <row r="647">
          <cell r="A647">
            <v>55147</v>
          </cell>
          <cell r="B647" t="str">
            <v>MAO-DE-OBRA NA OPERACAO-ROLO COMPACTADOR PNEUS MULLER AP-23 111HP     AUTO-PROPELIDO PESO SEM/COM LASTRO 8/23T</v>
          </cell>
          <cell r="C647" t="str">
            <v>H</v>
          </cell>
          <cell r="D647">
            <v>51.14</v>
          </cell>
        </row>
        <row r="648">
          <cell r="A648">
            <v>55255</v>
          </cell>
          <cell r="B648" t="str">
            <v>EXTRUSORA DE GUIAS E SARJETAS 14HP - CUSTOS COM MATERIAL NA OPERACAO DIURNA</v>
          </cell>
          <cell r="C648" t="str">
            <v>H</v>
          </cell>
          <cell r="D648">
            <v>5.23</v>
          </cell>
        </row>
        <row r="649">
          <cell r="A649">
            <v>55263</v>
          </cell>
          <cell r="B649" t="str">
            <v>ROLO COMPACTADOR PNEUMATICO AUTO-PROPELIDO 111HP   8/23T - CUSTOS COM MATERIAL NA OPERACAO</v>
          </cell>
          <cell r="C649" t="str">
            <v>H</v>
          </cell>
          <cell r="D649">
            <v>51.74</v>
          </cell>
        </row>
        <row r="650">
          <cell r="A650">
            <v>55264</v>
          </cell>
          <cell r="B650" t="str">
            <v>TRATOR DE PNEUS 110 A 126 HP - MAO-DE-OBRA NA OPERACAO NOTURNA</v>
          </cell>
          <cell r="C650" t="str">
            <v>H</v>
          </cell>
          <cell r="D650">
            <v>9.5</v>
          </cell>
        </row>
        <row r="651">
          <cell r="A651">
            <v>65695</v>
          </cell>
          <cell r="B651" t="str">
            <v>ROLO COMPACTADOR PNEUMATICO AUTOPROPELIDO 111HP 11TON - CUSTOS COM MATERIAL NA OPERACAO DIURNA</v>
          </cell>
          <cell r="C651" t="str">
            <v>H</v>
          </cell>
          <cell r="D651">
            <v>51.74</v>
          </cell>
        </row>
        <row r="652">
          <cell r="A652">
            <v>67825</v>
          </cell>
          <cell r="B652" t="str">
            <v>CAMINHAO BASCULANTE COM 4,0 M3,  8,5 T - 152 CV - CUSTOS COM MATERIAL NA OPERACAO</v>
          </cell>
          <cell r="C652" t="str">
            <v>H</v>
          </cell>
          <cell r="D652">
            <v>63.4</v>
          </cell>
        </row>
        <row r="653">
          <cell r="A653">
            <v>73286</v>
          </cell>
          <cell r="B653" t="str">
            <v>DEPRECIAO E JUROS-AQUECEDOR DE FLUIDO TERMICO C/CALDEIRA</v>
          </cell>
          <cell r="C653" t="str">
            <v>H</v>
          </cell>
          <cell r="D653">
            <v>7.21</v>
          </cell>
        </row>
        <row r="654">
          <cell r="A654">
            <v>73289</v>
          </cell>
          <cell r="B654" t="str">
            <v>CUSTOS C/MATRIAL-AQUECEDOR DE FLUIDO TERMICO C/CALDEIRA</v>
          </cell>
          <cell r="C654" t="str">
            <v>H</v>
          </cell>
          <cell r="D654">
            <v>2.64</v>
          </cell>
        </row>
        <row r="655">
          <cell r="A655">
            <v>73291</v>
          </cell>
          <cell r="B655" t="str">
            <v>MANUTENCAO-AQUECEDOR DE FLUIDO TERMICO C/CALDEIRA</v>
          </cell>
          <cell r="C655" t="str">
            <v>H</v>
          </cell>
          <cell r="D655">
            <v>3.36</v>
          </cell>
        </row>
        <row r="656">
          <cell r="A656">
            <v>73296</v>
          </cell>
          <cell r="B656" t="str">
            <v>ALUGUEL ELEVADOR EQUIPADO P/TRANSP CONCR A 10M ALT-CP-S/OPERADOR COM  GUINCHO DE 10CV 16M TORRE DESMONTAVEL CACAMBA AUTOMATICA DE 550L FUNILP/DESCARGA E SILO DE ESPERA DE 1000L</v>
          </cell>
          <cell r="C656" t="str">
            <v>H</v>
          </cell>
          <cell r="D656">
            <v>6.9</v>
          </cell>
        </row>
        <row r="657">
          <cell r="A657">
            <v>73298</v>
          </cell>
          <cell r="B657" t="str">
            <v>VIBRADOR DE IMERSAO MOTOR ELETR 2CV (CP) TUBO DE 48X48 C/MANGOTE      DE 5M COMP -EXCL OPERADOR</v>
          </cell>
          <cell r="C657" t="str">
            <v>H</v>
          </cell>
          <cell r="D657">
            <v>1.26</v>
          </cell>
        </row>
        <row r="658">
          <cell r="A658">
            <v>73299</v>
          </cell>
          <cell r="B658" t="str">
            <v>VIBRADOR DE IMERSAO MOTOR ELETR 2CV (CI) TUBO 48X480MM C/MANGOTE      DE 5M COMP - EXCL OPERADOR</v>
          </cell>
          <cell r="C658" t="str">
            <v>H</v>
          </cell>
          <cell r="D658">
            <v>0.99</v>
          </cell>
        </row>
        <row r="659">
          <cell r="A659">
            <v>73300</v>
          </cell>
          <cell r="B659" t="str">
            <v>ALUGUEL ELEVADOR EQUIPADO P/TRANSP CONCR A 10M ALT-CI-S/OPERADOR COM  GUINCHO DE 10CV 16M TORRE DESMONTAVEL CACAMBA AUTOMATICA DE 550L FUNILP/DESCARGA E SILO ESPERA DE 1000L</v>
          </cell>
          <cell r="C659" t="str">
            <v>H</v>
          </cell>
          <cell r="D659">
            <v>4.01</v>
          </cell>
        </row>
        <row r="660">
          <cell r="A660">
            <v>73303</v>
          </cell>
          <cell r="B660" t="str">
            <v>DEPRECIAO E JUROS - GRUPO GERADOR 150 KVA</v>
          </cell>
          <cell r="C660" t="str">
            <v>H</v>
          </cell>
          <cell r="D660">
            <v>5.22</v>
          </cell>
        </row>
        <row r="661">
          <cell r="A661">
            <v>73304</v>
          </cell>
          <cell r="B661" t="str">
            <v>CUSTOS COMBUSTIVEL + MATERIAL DISTRIBUIDOR DE AGREGADO SPRE*</v>
          </cell>
          <cell r="C661" t="str">
            <v>H</v>
          </cell>
          <cell r="D661">
            <v>45.63</v>
          </cell>
        </row>
        <row r="662">
          <cell r="A662">
            <v>73305</v>
          </cell>
          <cell r="B662" t="str">
            <v>DISTRIBUIDOR DE AGREGADOS AUTOPROPELIDO CAP 3 M3, A DIESEL, 6 CC, 140 CV - JUROS</v>
          </cell>
          <cell r="C662" t="str">
            <v>H</v>
          </cell>
          <cell r="D662">
            <v>41.25</v>
          </cell>
        </row>
        <row r="663">
          <cell r="A663">
            <v>73307</v>
          </cell>
          <cell r="B663" t="str">
            <v>MANUTENCAO - GRUPO GERADOR 150 KVA</v>
          </cell>
          <cell r="C663" t="str">
            <v>H</v>
          </cell>
          <cell r="D663">
            <v>1.84</v>
          </cell>
        </row>
        <row r="664">
          <cell r="A664">
            <v>73308</v>
          </cell>
          <cell r="B664" t="str">
            <v>DISTRIBUIDOR DE AGREGADOS AUTOPROPELIDO CAP 3 M3, A DIESEL, 6 CC, 140 CV - DEPRECIACAO</v>
          </cell>
          <cell r="C664" t="str">
            <v>H</v>
          </cell>
          <cell r="D664">
            <v>109.24</v>
          </cell>
        </row>
        <row r="665">
          <cell r="A665">
            <v>73309</v>
          </cell>
          <cell r="B665" t="str">
            <v>ROLO COMPACTADOR VIBRATORIO PE DE CARNEIRO PARA SOLOS, POTENCIA 80HP, PESO MÁXIMO OPERACIONAL 8,8T - DEPRECIACAO</v>
          </cell>
          <cell r="C665" t="str">
            <v>H</v>
          </cell>
          <cell r="D665">
            <v>17.43</v>
          </cell>
        </row>
        <row r="666">
          <cell r="A666">
            <v>73310</v>
          </cell>
          <cell r="B666" t="str">
            <v>CUSTO HORARIO COM DEPRECIACAO E JUROS-RETRO-ESCAVADEIRA SOBRE RODAS - CASE 580 H - 74 HP</v>
          </cell>
          <cell r="C666" t="str">
            <v>H</v>
          </cell>
          <cell r="D666">
            <v>25.25</v>
          </cell>
        </row>
        <row r="667">
          <cell r="A667">
            <v>73311</v>
          </cell>
          <cell r="B667" t="str">
            <v>CUSTOS C/MATERIAL OPERACAO - GRUPO GERADOR 150 KVA</v>
          </cell>
          <cell r="C667" t="str">
            <v>H</v>
          </cell>
          <cell r="D667">
            <v>83.91</v>
          </cell>
        </row>
        <row r="668">
          <cell r="A668">
            <v>73312</v>
          </cell>
          <cell r="B668" t="str">
            <v>DISTRIBUIDOR DE AGREGADOS AUTOPROPELIDO CAP 3 M3, A DIESEL, 6 CC, 140 CV - MANUTENCAO</v>
          </cell>
          <cell r="C668" t="str">
            <v>H</v>
          </cell>
          <cell r="D668">
            <v>54.62</v>
          </cell>
        </row>
        <row r="669">
          <cell r="A669">
            <v>73313</v>
          </cell>
          <cell r="B669" t="str">
            <v>ROLO COMPACTADOR VIBRATORIO PE DE CARNEIRO PARA SOLOS, POTENCIA 80HP, PESO MÁXIMO OPERACIONAL 8,8T - JUROS</v>
          </cell>
          <cell r="C669" t="str">
            <v>H</v>
          </cell>
          <cell r="D669">
            <v>8.7100000000000009</v>
          </cell>
        </row>
        <row r="670">
          <cell r="A670">
            <v>73314</v>
          </cell>
          <cell r="B670" t="str">
            <v>CUSTO HORARIO COM MAO-DE-OBRA NA OPERACAO DIURNA-RETRO-ESCAVADEIRA SO-BRE RODAS - CASE 580 H - 74 HP</v>
          </cell>
          <cell r="C670" t="str">
            <v>H</v>
          </cell>
          <cell r="D670">
            <v>18.34</v>
          </cell>
        </row>
        <row r="671">
          <cell r="A671">
            <v>73315</v>
          </cell>
          <cell r="B671" t="str">
            <v>CUSTOS COMBUSTIVEL + MATERIAL NA OPERACAO DE ROLO VIBRATORIO TT SPV 84PE-DE-CARNEIRO</v>
          </cell>
          <cell r="C671" t="str">
            <v>H</v>
          </cell>
          <cell r="D671">
            <v>76.92</v>
          </cell>
        </row>
        <row r="672">
          <cell r="A672">
            <v>73316</v>
          </cell>
          <cell r="B672" t="str">
            <v>CUSTO HORARIO COM MANUTENCAO-RETRO-ESCAVADEIRA SOBRE RODAS - CASE 580 H - 74 HP</v>
          </cell>
          <cell r="C672" t="str">
            <v>H</v>
          </cell>
          <cell r="D672">
            <v>14.67</v>
          </cell>
        </row>
        <row r="673">
          <cell r="A673">
            <v>73317</v>
          </cell>
          <cell r="B673" t="str">
            <v>CUSTO HORARIO COM MATERIAIS NA OPERACAO-RETRO-ESCAVADEIRA SOBRE RODAS - CASE 580 H - 74 HP</v>
          </cell>
          <cell r="C673" t="str">
            <v>H</v>
          </cell>
          <cell r="D673">
            <v>39.159999999999997</v>
          </cell>
        </row>
        <row r="674">
          <cell r="A674">
            <v>73319</v>
          </cell>
          <cell r="B674" t="str">
            <v>CUSTO HORARIO COM DEPRECIACAO E JUROS - COMPRESSOR ATLAS COPCO - XA80  170 PCM 80 HP</v>
          </cell>
          <cell r="C674" t="str">
            <v>H</v>
          </cell>
          <cell r="D674">
            <v>12.22</v>
          </cell>
        </row>
        <row r="675">
          <cell r="A675">
            <v>73321</v>
          </cell>
          <cell r="B675" t="str">
            <v>GRUPO GERADOR TRANSPORTAVEL SOBRE RODAS 60/66KVA (CP) DIESEL 85CV     (1.800RPM) - EXCL OPERADOR</v>
          </cell>
          <cell r="C675" t="str">
            <v>H</v>
          </cell>
          <cell r="D675">
            <v>51</v>
          </cell>
        </row>
        <row r="676">
          <cell r="A676">
            <v>73322</v>
          </cell>
          <cell r="B676" t="str">
            <v>CUSTO HORARIO COM MATERIAIS NA OPERACAO - COMPRESSOR ATLAS COPCO - XA 80 170 PCM 80 HP</v>
          </cell>
          <cell r="C676" t="str">
            <v>H</v>
          </cell>
          <cell r="D676">
            <v>37.29</v>
          </cell>
        </row>
        <row r="677">
          <cell r="A677">
            <v>73323</v>
          </cell>
          <cell r="B677" t="str">
            <v>CUSTO HORARIO COM MANUTENCAO - COMPRESSOR ATLAS COPCO - XA80 170 PCM  80 HP</v>
          </cell>
          <cell r="C677" t="str">
            <v>H</v>
          </cell>
          <cell r="D677">
            <v>2.48</v>
          </cell>
        </row>
        <row r="678">
          <cell r="A678">
            <v>73324</v>
          </cell>
          <cell r="B678" t="str">
            <v>CARREGADOR FRONTAL RODAS DIESEL 100CV CAPAC RASA 1,30M3 (CP) INCL     OPERADOR</v>
          </cell>
          <cell r="C678" t="str">
            <v>H</v>
          </cell>
          <cell r="D678">
            <v>123.91</v>
          </cell>
        </row>
        <row r="679">
          <cell r="A679">
            <v>73325</v>
          </cell>
          <cell r="B679" t="str">
            <v>CUSTO HORARIO COM MAO-DE-OBRA NA OPERACAO DIURNA - COMPRESSOR ATLAS COPCO - XA80 170 PCM 80 HP</v>
          </cell>
          <cell r="C679" t="str">
            <v>H</v>
          </cell>
          <cell r="D679">
            <v>10.23</v>
          </cell>
        </row>
        <row r="680">
          <cell r="A680">
            <v>73327</v>
          </cell>
          <cell r="B680" t="str">
            <v>CUSTO HORARIO COM MAO-DE-OBRA NA OPERACAO DIURNA - MARTELETE OU ROMPE-DOR ATLAS COPCO - TEX 31</v>
          </cell>
          <cell r="C680" t="str">
            <v>H</v>
          </cell>
          <cell r="D680">
            <v>9.5</v>
          </cell>
        </row>
        <row r="681">
          <cell r="A681">
            <v>73329</v>
          </cell>
          <cell r="B681" t="str">
            <v>CUSTO HORARIO C/ DEPRECIACAO E JUROS - CAMINHAO CARROCERIA MERCEDES   BENZ - 1418/48 184 HP</v>
          </cell>
          <cell r="C681" t="str">
            <v>H</v>
          </cell>
          <cell r="D681">
            <v>17.82</v>
          </cell>
        </row>
        <row r="682">
          <cell r="A682">
            <v>73330</v>
          </cell>
          <cell r="B682" t="str">
            <v>CARREGADOR FRONTAL RODAS DIESEL 100CV CAPAC RASA 1,30M3 (CI) INCL     OPERADOR</v>
          </cell>
          <cell r="C682" t="str">
            <v>H</v>
          </cell>
          <cell r="D682">
            <v>56.15</v>
          </cell>
        </row>
        <row r="683">
          <cell r="A683">
            <v>73331</v>
          </cell>
          <cell r="B683" t="str">
            <v>VIBRADOR DE IMERSAO MOTOR GAS 3,5CV (CP) TUBO 48X480MM C/MANGOTE      DE 5M COMP - EXCL OPERADOR</v>
          </cell>
          <cell r="C683" t="str">
            <v>H</v>
          </cell>
          <cell r="D683">
            <v>2.63</v>
          </cell>
        </row>
        <row r="684">
          <cell r="A684">
            <v>73332</v>
          </cell>
          <cell r="B684" t="str">
            <v>CUSTO HORARIO COM MANUTENCAO - MARTELETE OU ROMPEDOR ATLAS COPCO - TEX 31</v>
          </cell>
          <cell r="C684" t="str">
            <v>H</v>
          </cell>
          <cell r="D684">
            <v>1.0900000000000001</v>
          </cell>
        </row>
        <row r="685">
          <cell r="A685">
            <v>73333</v>
          </cell>
          <cell r="B685" t="str">
            <v>GRUPO GERADOR C/POTENCIA 1450W/110V C.A OU 12V C.C. (CI) GAS 3,4HP    (3.600RPM) DE 4 TEMPOS REFRIGERACAO A AR - EXCL OPERADOR</v>
          </cell>
          <cell r="C685" t="str">
            <v>H</v>
          </cell>
          <cell r="D685">
            <v>0.35</v>
          </cell>
        </row>
        <row r="686">
          <cell r="A686">
            <v>73335</v>
          </cell>
          <cell r="B686" t="str">
            <v>CUSTO HORARIO C/ MANUTENCAO - CAMINHAO CARROCERIA MERCEDES BENZ -     1418/48 184 HP</v>
          </cell>
          <cell r="C686" t="str">
            <v>H</v>
          </cell>
          <cell r="D686">
            <v>8.85</v>
          </cell>
        </row>
        <row r="687">
          <cell r="A687">
            <v>73336</v>
          </cell>
          <cell r="B687" t="str">
            <v>USINA MIST A FRIO CAPAC 50T/H (CP) INCL EQUIPE DE OPERACAO</v>
          </cell>
          <cell r="C687" t="str">
            <v>H</v>
          </cell>
          <cell r="D687">
            <v>300.39</v>
          </cell>
        </row>
        <row r="688">
          <cell r="A688">
            <v>73337</v>
          </cell>
          <cell r="B688" t="str">
            <v>CUSTO HORARIO COM DEPRECIACAO E JUROS - MARTELETE OU ROMPEDOR ATLAS COPCO - TEX 31</v>
          </cell>
          <cell r="C688" t="str">
            <v>H</v>
          </cell>
          <cell r="D688">
            <v>0.83</v>
          </cell>
        </row>
        <row r="689">
          <cell r="A689">
            <v>73338</v>
          </cell>
          <cell r="B689" t="str">
            <v>COMPRESSOR AR PORTATIL/REBOCAVEL DESC 170PCM DIESEL 40CV (CI) PRESSAO DE TRABALHO DE 102PSI - EXCL OPERADOR</v>
          </cell>
          <cell r="C689" t="str">
            <v>H</v>
          </cell>
          <cell r="D689">
            <v>7.56</v>
          </cell>
        </row>
        <row r="690">
          <cell r="A690">
            <v>73339</v>
          </cell>
          <cell r="B690" t="str">
            <v>TRATOR DE PNEUS MOTOR DIESEL 61CV (CI) INCL OPERADOR</v>
          </cell>
          <cell r="C690" t="str">
            <v>H</v>
          </cell>
          <cell r="D690">
            <v>25.74</v>
          </cell>
        </row>
        <row r="691">
          <cell r="A691">
            <v>73340</v>
          </cell>
          <cell r="B691" t="str">
            <v>CUSTO HORARIO C/ MATERIAIS NA OPERACAO - CAMINHAO CARROCERIA MERCEDES BENZ - 1418/48 HP</v>
          </cell>
          <cell r="C691" t="str">
            <v>H</v>
          </cell>
          <cell r="D691">
            <v>85.78</v>
          </cell>
        </row>
        <row r="692">
          <cell r="A692">
            <v>73343</v>
          </cell>
          <cell r="B692" t="str">
            <v>VIBRADOR DE IMERSAO MOTOR GAS 3,5CV TUBO DE 48X480MM (CI) C/MANGOTE   DE 5M COMP -EXCL OPERADOR</v>
          </cell>
          <cell r="C692" t="str">
            <v>H</v>
          </cell>
          <cell r="D692">
            <v>0.62</v>
          </cell>
        </row>
        <row r="693">
          <cell r="A693">
            <v>73344</v>
          </cell>
          <cell r="B693" t="str">
            <v>GRUPO GERADOR ESTACIONARIO C/ALTERNADOR 125/145KVA (CP) DIESEL 165CV  EXCL OPERADOR</v>
          </cell>
          <cell r="C693" t="str">
            <v>H</v>
          </cell>
          <cell r="D693">
            <v>105.67</v>
          </cell>
        </row>
        <row r="694">
          <cell r="A694">
            <v>73345</v>
          </cell>
          <cell r="B694" t="str">
            <v>ROLO COMPACTADOR TANDEM 5 A 10T DIESEL 58,5CV (CI) INCL OPERADOR</v>
          </cell>
          <cell r="C694" t="str">
            <v>H</v>
          </cell>
          <cell r="D694">
            <v>37.42</v>
          </cell>
        </row>
        <row r="695">
          <cell r="A695">
            <v>73348</v>
          </cell>
          <cell r="B695" t="str">
            <v>CUSTO HORARIO C/ DEPRECIACAO E JUROS - GUINDASTE AUTOPROPELIDO MADAL  - MD 10 A 45 HP</v>
          </cell>
          <cell r="C695" t="str">
            <v>H</v>
          </cell>
          <cell r="D695">
            <v>46.77</v>
          </cell>
        </row>
        <row r="696">
          <cell r="A696">
            <v>73352</v>
          </cell>
          <cell r="B696" t="str">
            <v>CUSTO HORARIO C/ DEPRECIACAO E JUROS - GUINCHO 8 T MUNCK - 640/18     S/ CAMINHAO MERCEDES BENZ 1418/51 184 HP</v>
          </cell>
          <cell r="C696" t="str">
            <v>H</v>
          </cell>
          <cell r="D696">
            <v>7.58</v>
          </cell>
        </row>
        <row r="697">
          <cell r="A697">
            <v>73353</v>
          </cell>
          <cell r="B697" t="str">
            <v>COMPACTADOR DE PNEUS AUTO-PROPULSOR DIESEL 76HP C/7 PNEUS-CI- PESO    5,5/20T INCL OPERADOR</v>
          </cell>
          <cell r="C697" t="str">
            <v>H</v>
          </cell>
          <cell r="D697">
            <v>52.56</v>
          </cell>
        </row>
        <row r="698">
          <cell r="A698">
            <v>73354</v>
          </cell>
          <cell r="B698" t="str">
            <v>MAQUINA DE JUNTAS GAS 8,25CV PART MANUAL (CI) INCL OPERADOR</v>
          </cell>
          <cell r="C698" t="str">
            <v>H</v>
          </cell>
          <cell r="D698">
            <v>18.86</v>
          </cell>
        </row>
        <row r="699">
          <cell r="A699">
            <v>73355</v>
          </cell>
          <cell r="B699" t="str">
            <v>ALUGUEL CAMINHAO CARROC FIXA TOCO 7,5T MOTOR DIESEL 132CV (CF) C/MOTO RISTA</v>
          </cell>
          <cell r="C699" t="str">
            <v>H</v>
          </cell>
          <cell r="D699">
            <v>45.47</v>
          </cell>
        </row>
        <row r="700">
          <cell r="A700">
            <v>73359</v>
          </cell>
          <cell r="B700" t="str">
            <v>CUSTO HORARIO C/ MANUTENCAO - GUINDASTE AUTOPROPELIDO MADAL -         MD 10A 45 HP</v>
          </cell>
          <cell r="C700" t="str">
            <v>H</v>
          </cell>
          <cell r="D700">
            <v>27.42</v>
          </cell>
        </row>
        <row r="701">
          <cell r="A701">
            <v>73365</v>
          </cell>
          <cell r="B701" t="str">
            <v>CUSTO HORARIO C/ MANUTENCAO - GUINCHO 8 T MUNCK - 640/18 S/ CAMINHAO  MERCEDES BENZ 1418/51 184 HP</v>
          </cell>
          <cell r="C701" t="str">
            <v>H</v>
          </cell>
          <cell r="D701">
            <v>3.76</v>
          </cell>
        </row>
        <row r="702">
          <cell r="A702">
            <v>73366</v>
          </cell>
          <cell r="B702" t="str">
            <v>ROLO VIBRATORIO LISO 7T AUTO-PROPULSOR DIESEL 76,5H (CI) INCL OPERADORLARG TOTAL 2,015M</v>
          </cell>
          <cell r="C702" t="str">
            <v>H</v>
          </cell>
          <cell r="D702">
            <v>44.21</v>
          </cell>
        </row>
        <row r="703">
          <cell r="A703">
            <v>73367</v>
          </cell>
          <cell r="B703" t="str">
            <v>ROMPEDOR PNEUNATICO 32,6KG CONSUMO AR 38,8L (CI) S/OPERADOR PONTEIRA  E MANGUEIRA - FREQUENCIA DE IMPACTOS 1110 IMP/MIN</v>
          </cell>
          <cell r="C703" t="str">
            <v>H</v>
          </cell>
          <cell r="D703">
            <v>1.02</v>
          </cell>
        </row>
        <row r="704">
          <cell r="A704">
            <v>73371</v>
          </cell>
          <cell r="B704" t="str">
            <v>ROLO COMPACTADOR TANDEM 5 A 10T DIESEL 58,5CV (CP) INCL OPERADOR</v>
          </cell>
          <cell r="C704" t="str">
            <v>H</v>
          </cell>
          <cell r="D704">
            <v>71.2</v>
          </cell>
        </row>
        <row r="705">
          <cell r="A705">
            <v>73373</v>
          </cell>
          <cell r="B705" t="str">
            <v>CUSTO HORARIO C/ MATERIAIS NA OPERACAO - GUINDASTE AUTOPROPELIDO MADAL- MD 10A 45 HP</v>
          </cell>
          <cell r="C705" t="str">
            <v>H</v>
          </cell>
          <cell r="D705">
            <v>20.97</v>
          </cell>
        </row>
        <row r="706">
          <cell r="A706">
            <v>73374</v>
          </cell>
          <cell r="B706" t="str">
            <v>USINA PRE-MISTURADORA DE SOLOS CAPAC 350/600T/H (CF) INCL EQUIPE      DE OPERACAO</v>
          </cell>
          <cell r="C706" t="str">
            <v>H</v>
          </cell>
          <cell r="D706">
            <v>189.02</v>
          </cell>
        </row>
        <row r="707">
          <cell r="A707">
            <v>73377</v>
          </cell>
          <cell r="B707" t="str">
            <v>VIBRO-ACABADORA ASF SOBRE ESTEIRA DIESEL 69CV (CI) C/EXTENSAO P/PAVI- MENTO - INCL OPERADOR E AUXILIAR</v>
          </cell>
          <cell r="C707" t="str">
            <v>H</v>
          </cell>
          <cell r="D707">
            <v>131.80000000000001</v>
          </cell>
        </row>
        <row r="708">
          <cell r="A708">
            <v>73378</v>
          </cell>
          <cell r="B708" t="str">
            <v>ROMPEDOR PNEUMATICO 32,6KG CONSUMO AR 38,8L (CP) S/OPERADOR PONTEIRA  E MANGUEIRA-FREQUENCIA DE IMPACTO DE 1110 IMP/MIN</v>
          </cell>
          <cell r="C708" t="str">
            <v>H</v>
          </cell>
          <cell r="D708">
            <v>1.42</v>
          </cell>
        </row>
        <row r="709">
          <cell r="A709">
            <v>73380</v>
          </cell>
          <cell r="B709" t="str">
            <v>VIBRO-ACABADORA ASF SOBRE ESTEIRA DIESEL 69CV (CP) C/EXTENSAO P/PAVI- MENTO - INCL OPERADOR E AUXILIAR</v>
          </cell>
          <cell r="C709" t="str">
            <v>H</v>
          </cell>
          <cell r="D709">
            <v>219.52</v>
          </cell>
        </row>
        <row r="710">
          <cell r="A710">
            <v>73383</v>
          </cell>
          <cell r="B710" t="str">
            <v>CUSTO HORARIO C/ MATERIAIS NA OPERACAO - GUINCHO 8 T MUNCK - 640/18   S/ CAMINHAO MERCEDES BENZ 1418/51 184 HP</v>
          </cell>
          <cell r="C710" t="str">
            <v>H</v>
          </cell>
          <cell r="D710">
            <v>79.25</v>
          </cell>
        </row>
        <row r="711">
          <cell r="A711">
            <v>73386</v>
          </cell>
          <cell r="B711" t="str">
            <v>ALUGUEL CAMINHAO BASCUL NO TOCO 4M3 DMOTOR DIESEL 85CV (CI) C/MOTORIS TA</v>
          </cell>
          <cell r="C711" t="str">
            <v>H</v>
          </cell>
          <cell r="D711">
            <v>36.590000000000003</v>
          </cell>
        </row>
        <row r="712">
          <cell r="A712">
            <v>73387</v>
          </cell>
          <cell r="B712" t="str">
            <v>GRUPO GERADOR C/POTENCIA 1450W/110V C.A OU 12V C.C. (CP) GAS 3,4HPREFRIGERADO A AR - EXCL OPERADOR</v>
          </cell>
          <cell r="C712" t="str">
            <v>H</v>
          </cell>
          <cell r="D712">
            <v>5.0199999999999996</v>
          </cell>
        </row>
        <row r="713">
          <cell r="A713">
            <v>73388</v>
          </cell>
          <cell r="B713" t="str">
            <v>COMPRESSOR AR PORTATIL/REBOCAVEL DESC 170PCM DIESEL 40CV (CP) PRESSAO DE TRABALHO DE 102PSI - EXCL OPERADOR</v>
          </cell>
          <cell r="C713" t="str">
            <v>H</v>
          </cell>
          <cell r="D713">
            <v>51.04</v>
          </cell>
        </row>
        <row r="714">
          <cell r="A714">
            <v>73389</v>
          </cell>
          <cell r="B714" t="str">
            <v>ESPALHADOR AGREG REBOCAVEL CAPAC RASA 1,3M3 PESO 860KG (CP) DIAM ROLO 127MM (5") - EXCL OPERADOR</v>
          </cell>
          <cell r="C714" t="str">
            <v>H</v>
          </cell>
          <cell r="D714">
            <v>14.96</v>
          </cell>
        </row>
        <row r="715">
          <cell r="A715">
            <v>73390</v>
          </cell>
          <cell r="B715" t="str">
            <v>COMPACTADOR DE PNEUS AUTO-PROPULSOR DIESEL 76HP C/7 PNEUS-CP -PESO    5,5/20T INCL OPERADOR</v>
          </cell>
          <cell r="C715" t="str">
            <v>H</v>
          </cell>
          <cell r="D715">
            <v>99.4</v>
          </cell>
        </row>
        <row r="716">
          <cell r="A716">
            <v>73399</v>
          </cell>
          <cell r="B716" t="str">
            <v>DEPRECIAO E JUROS - MAQUINA DE DEMARCAR FAIXAS AUTOPROP.</v>
          </cell>
          <cell r="C716" t="str">
            <v>H</v>
          </cell>
          <cell r="D716">
            <v>62.86</v>
          </cell>
        </row>
        <row r="717">
          <cell r="A717">
            <v>73400</v>
          </cell>
          <cell r="B717" t="str">
            <v>TRATOR ESTEIRAS DIESEL APROX 200CV C/LAMINA 2500KG (CI) INCL OPERADOR</v>
          </cell>
          <cell r="C717" t="str">
            <v>H</v>
          </cell>
          <cell r="D717">
            <v>108.84</v>
          </cell>
        </row>
        <row r="718">
          <cell r="A718">
            <v>73401</v>
          </cell>
          <cell r="B718" t="str">
            <v>COMPRESSOR AR PORTATIL/REBOCAVEL DESC 170PCM DIESEL 40CV (CF) PRESSAO DE TRABALHO DE 102PSI - EXCL OPERADOR</v>
          </cell>
          <cell r="C718" t="str">
            <v>H</v>
          </cell>
          <cell r="D718">
            <v>12.3</v>
          </cell>
        </row>
        <row r="719">
          <cell r="A719">
            <v>73402</v>
          </cell>
          <cell r="B719" t="str">
            <v>USINA PRE-MISTURADORA DE SOLOS CAPAC 350/600T/H (CP) INCL EQUIPE      DE OPERACAO</v>
          </cell>
          <cell r="C719" t="str">
            <v>H</v>
          </cell>
          <cell r="D719">
            <v>281.85000000000002</v>
          </cell>
        </row>
        <row r="720">
          <cell r="A720">
            <v>73405</v>
          </cell>
          <cell r="B720" t="str">
            <v>CUSTO HORARIO PRODUTIVO DIURNO-RETRO-ESCAVADEIRA SOBRE RODAS - CASE   580 H - 74 HP</v>
          </cell>
          <cell r="C720" t="str">
            <v>CHP</v>
          </cell>
          <cell r="D720">
            <v>97.43</v>
          </cell>
        </row>
        <row r="721">
          <cell r="A721">
            <v>73407</v>
          </cell>
          <cell r="B721" t="str">
            <v>JUROS/CAMINHAO CARROCERIA FIXA FORD F-12000 - 142CV</v>
          </cell>
          <cell r="C721" t="str">
            <v>H</v>
          </cell>
          <cell r="D721">
            <v>5.49</v>
          </cell>
        </row>
        <row r="722">
          <cell r="A722">
            <v>73414</v>
          </cell>
          <cell r="B722" t="str">
            <v>ROLO VIBRATORIO LISO 7T AUTO-PROPULSOR DIESEL 76,5H (CP) INCL OPERADORLARGURA TOTAL 2,015M</v>
          </cell>
          <cell r="C722" t="str">
            <v>H</v>
          </cell>
          <cell r="D722">
            <v>87.36</v>
          </cell>
        </row>
        <row r="723">
          <cell r="A723">
            <v>73416</v>
          </cell>
          <cell r="B723" t="str">
            <v>CUSTOS C/MATERIAL NA OPERACAO/CAMINHAO CARROCERIA FIXA FORD F-12000 - 142HP</v>
          </cell>
          <cell r="C723" t="str">
            <v>H</v>
          </cell>
          <cell r="D723">
            <v>66.2</v>
          </cell>
        </row>
        <row r="724">
          <cell r="A724">
            <v>73419</v>
          </cell>
          <cell r="B724" t="str">
            <v>USINA P/MISTURA BETUM ALTA CLASSE A QUENTE CAPAC 60/90T/H-CP INCL     EQUIPE DE OPERACAO</v>
          </cell>
          <cell r="C724" t="str">
            <v>H</v>
          </cell>
          <cell r="D724">
            <v>1681.41</v>
          </cell>
        </row>
        <row r="725">
          <cell r="A725">
            <v>73421</v>
          </cell>
          <cell r="B725" t="str">
            <v>CUSTO HORARIO C/DEPRECIACAO E JUROS - MOTONIVELADORA CATERPILLAR 120 G125 HP</v>
          </cell>
          <cell r="C725" t="str">
            <v>H</v>
          </cell>
          <cell r="D725">
            <v>43.04</v>
          </cell>
        </row>
        <row r="726">
          <cell r="A726">
            <v>73425</v>
          </cell>
          <cell r="B726" t="str">
            <v>CUSTO HORARIO COM DEPRECIACAO E JUROS - TRATOR DE ESTEIRAS CATERPILLARD6D PS - 163 6A - 140 HP</v>
          </cell>
          <cell r="C726" t="str">
            <v>H</v>
          </cell>
          <cell r="D726">
            <v>66.760000000000005</v>
          </cell>
        </row>
        <row r="727">
          <cell r="A727">
            <v>73428</v>
          </cell>
          <cell r="B727" t="str">
            <v>CUSTO HORARIO PRODUTIVO DIURNO - MARTELETE OU ROMPEDOR ATLAS COPCO -  TEX 31</v>
          </cell>
          <cell r="C727" t="str">
            <v>CHP</v>
          </cell>
          <cell r="D727">
            <v>11.43</v>
          </cell>
        </row>
        <row r="728">
          <cell r="A728">
            <v>73429</v>
          </cell>
          <cell r="B728" t="str">
            <v>CAMINHAO TANQUE (PIPA) 6.000 L, DIESEL, 132CV, COM MOTORISTA, (CHI).</v>
          </cell>
          <cell r="C728" t="str">
            <v>H</v>
          </cell>
          <cell r="D728">
            <v>38.51</v>
          </cell>
        </row>
        <row r="729">
          <cell r="A729">
            <v>73432</v>
          </cell>
          <cell r="B729" t="str">
            <v>CHP - BETONEIRA CAPAC. 320 L, MOTOR DIESEL 6 HP, ALFA 320 OU SIMILAR</v>
          </cell>
          <cell r="C729" t="str">
            <v>H</v>
          </cell>
          <cell r="D729">
            <v>13.23</v>
          </cell>
        </row>
        <row r="730">
          <cell r="A730">
            <v>73433</v>
          </cell>
          <cell r="B730" t="str">
            <v>DEPRECIACAO/CAMINHAO CARROCERIA FIXA FORD F-12000 CHASSI 194" - 142CV</v>
          </cell>
          <cell r="C730" t="str">
            <v>H</v>
          </cell>
          <cell r="D730">
            <v>14.52</v>
          </cell>
        </row>
        <row r="731">
          <cell r="A731">
            <v>73434</v>
          </cell>
          <cell r="B731" t="str">
            <v>CUSTO HORARIO COM MANUTENCAO - TRATOR DE ESTEIRAS CATERPILLAR         D6D PS - 163 6A - 140 HP</v>
          </cell>
          <cell r="C731" t="str">
            <v>H</v>
          </cell>
          <cell r="D731">
            <v>37.67</v>
          </cell>
        </row>
        <row r="732">
          <cell r="A732">
            <v>73435</v>
          </cell>
          <cell r="B732" t="str">
            <v>MANUTENCAO - MAQUINA DE DEMARCAR FAIXAS AUTOPROP.</v>
          </cell>
          <cell r="C732" t="str">
            <v>H</v>
          </cell>
          <cell r="D732">
            <v>43.08</v>
          </cell>
        </row>
        <row r="733">
          <cell r="A733">
            <v>73437</v>
          </cell>
          <cell r="B733" t="str">
            <v>SERRA CIRCULAR MAKITA 5900B 7` 2,3HP - CHP</v>
          </cell>
          <cell r="C733" t="str">
            <v>H</v>
          </cell>
          <cell r="D733">
            <v>12.28</v>
          </cell>
        </row>
        <row r="734">
          <cell r="A734">
            <v>73439</v>
          </cell>
          <cell r="B734" t="str">
            <v>MOTO BOMBA SOBRE RODAS GAS DE 10,5CV A 3600RPM (CI) C/BOMBA CENTRIFUGAAUTO-ESCORVANTE DE ROTOR ABERTO BOCAIS DE 3" - EXCL OPERADOR</v>
          </cell>
          <cell r="C734" t="str">
            <v>H</v>
          </cell>
          <cell r="D734">
            <v>2.94</v>
          </cell>
        </row>
        <row r="735">
          <cell r="A735">
            <v>73440</v>
          </cell>
          <cell r="B735" t="str">
            <v>USINA DOSADOR/MISTURADOR AGREG CONCR C/SILO CIM P/50T (CI) INCL       MAO-DE-OBRA P/ALIMENTACAO E OPERACAO DA CENTRAL</v>
          </cell>
          <cell r="C735" t="str">
            <v>H</v>
          </cell>
          <cell r="D735">
            <v>168.67</v>
          </cell>
        </row>
        <row r="736">
          <cell r="A736">
            <v>73441</v>
          </cell>
          <cell r="B736" t="str">
            <v>USINA DOSADORA/MIST AGREG CONCR C/SILO CIM P/50T (CP) INCL MAO-DE-OBRAP/ALIMENTACAO E OPER</v>
          </cell>
          <cell r="C736" t="str">
            <v>H</v>
          </cell>
          <cell r="D736">
            <v>212.38</v>
          </cell>
        </row>
        <row r="737">
          <cell r="A737">
            <v>73443</v>
          </cell>
          <cell r="B737" t="str">
            <v>CUSTO HORARIO C/MANUTENCAO - MOTONIVELADORA CATERPILLAR 120 G - 125 HP</v>
          </cell>
          <cell r="C737" t="str">
            <v>H</v>
          </cell>
          <cell r="D737">
            <v>32.94</v>
          </cell>
        </row>
        <row r="738">
          <cell r="A738">
            <v>73445</v>
          </cell>
          <cell r="B738" t="str">
            <v>CAIACAO INT OU EXT SOBRE REVESTIMENTO LISO C/ADOCAO DE FIXADOR COM    COM DUAS DEMAOS</v>
          </cell>
          <cell r="C738" t="str">
            <v>M2</v>
          </cell>
          <cell r="D738">
            <v>4.8</v>
          </cell>
        </row>
        <row r="739">
          <cell r="A739">
            <v>73446</v>
          </cell>
          <cell r="B739" t="str">
            <v>PINTURA DE SUPERFICIE C/TINTA GRAFITE</v>
          </cell>
          <cell r="C739" t="str">
            <v>M2</v>
          </cell>
          <cell r="D739">
            <v>12.21</v>
          </cell>
        </row>
        <row r="740">
          <cell r="A740">
            <v>73447</v>
          </cell>
          <cell r="B740" t="str">
            <v>ESCAVACAO MANUAL DE VALAS EM TERRA COMPACTA, PROF. 2 M &lt; H &lt;= 3 M</v>
          </cell>
          <cell r="C740" t="str">
            <v>M3</v>
          </cell>
          <cell r="D740">
            <v>31.61</v>
          </cell>
        </row>
        <row r="741">
          <cell r="A741">
            <v>73448</v>
          </cell>
          <cell r="B741" t="str">
            <v>BOMBA C/MOTOR A GASOLINA AUTOESCORVANTE PARA AGUA SUJA - 3/4 HP       MANUTENCAO</v>
          </cell>
          <cell r="C741" t="str">
            <v>H</v>
          </cell>
          <cell r="D741">
            <v>0.13</v>
          </cell>
        </row>
        <row r="742">
          <cell r="A742">
            <v>73450</v>
          </cell>
          <cell r="B742" t="str">
            <v>CUSTO HORARIO IMPRODUTIVO DIURNO - MARTELETE OU ROMPEDOR ATLAS COPCO - TEX 31</v>
          </cell>
          <cell r="C742" t="str">
            <v>CHI</v>
          </cell>
          <cell r="D742">
            <v>10.33</v>
          </cell>
        </row>
        <row r="743">
          <cell r="A743">
            <v>73451</v>
          </cell>
          <cell r="B743" t="str">
            <v>TRATOR ESTEIRAS DIESEL APROX 200CV C/LAMINA 2500KG (CUSTO PRODUTIVO) INCL OPERADOR</v>
          </cell>
          <cell r="C743" t="str">
            <v>H</v>
          </cell>
          <cell r="D743">
            <v>243.09</v>
          </cell>
        </row>
        <row r="744">
          <cell r="A744">
            <v>73452</v>
          </cell>
          <cell r="B744" t="str">
            <v>MOTONIVELADORA MOTOR DIESEL 125CV INCL OPERADOR (CP)</v>
          </cell>
          <cell r="C744" t="str">
            <v>H</v>
          </cell>
          <cell r="D744">
            <v>184.36</v>
          </cell>
        </row>
        <row r="745">
          <cell r="A745">
            <v>73453</v>
          </cell>
          <cell r="B745" t="str">
            <v>TRATOR DE PNEUS MOTOR DIESEL 61CV INCL OPERADOR (CP)</v>
          </cell>
          <cell r="C745" t="str">
            <v>H</v>
          </cell>
          <cell r="D745">
            <v>58.43</v>
          </cell>
        </row>
        <row r="746">
          <cell r="A746">
            <v>73456</v>
          </cell>
          <cell r="B746" t="str">
            <v>MANUTENCAO/CAMINHAO CARROCERIA FIXA FORD F-12000 - 142CV</v>
          </cell>
          <cell r="C746" t="str">
            <v>H</v>
          </cell>
          <cell r="D746">
            <v>11.63</v>
          </cell>
        </row>
        <row r="747">
          <cell r="A747">
            <v>73457</v>
          </cell>
          <cell r="B747" t="str">
            <v>CUSTO HORARIO C/MATERIAIS NA OPERACAO - MOTONIVELADORA CATERPILLAR    120G - 125 HP</v>
          </cell>
          <cell r="C747" t="str">
            <v>H</v>
          </cell>
          <cell r="D747">
            <v>65.260000000000005</v>
          </cell>
        </row>
        <row r="748">
          <cell r="A748">
            <v>73458</v>
          </cell>
          <cell r="B748" t="str">
            <v>CUSTO HORARIO COM MATERIAIS NA OPERACAO - TRATOR DE ESTEIRAS          CATERPILLAR D6D PS - 163 6A - 140  HP</v>
          </cell>
          <cell r="C748" t="str">
            <v>H</v>
          </cell>
          <cell r="D748">
            <v>65.260000000000005</v>
          </cell>
        </row>
        <row r="749">
          <cell r="A749">
            <v>73459</v>
          </cell>
          <cell r="B749" t="str">
            <v>CUSTOS C/MATERIAL OPERCAO -MAQUINA DE DEMARCAR FAIXAS AUTO</v>
          </cell>
          <cell r="C749" t="str">
            <v>H</v>
          </cell>
          <cell r="D749">
            <v>13.98</v>
          </cell>
        </row>
        <row r="750">
          <cell r="A750">
            <v>73463</v>
          </cell>
          <cell r="B750" t="str">
            <v>MOTO BOMBA SOBRE RODAS GAS DE 10,5CV A 3600RPM (CP) C/BOMBA CENTRIFUGAAUTO-ESCORVANTE DE ROTOR ABERTO BOCAIS DE 3" - EXCL OPERADOR</v>
          </cell>
          <cell r="C750" t="str">
            <v>H</v>
          </cell>
          <cell r="D750">
            <v>13.46</v>
          </cell>
        </row>
        <row r="751">
          <cell r="A751">
            <v>73464</v>
          </cell>
          <cell r="B751" t="str">
            <v>CHP MAQUINA PROJETORA DE CONCRETO</v>
          </cell>
          <cell r="C751" t="str">
            <v>H</v>
          </cell>
          <cell r="D751">
            <v>13.23</v>
          </cell>
        </row>
        <row r="752">
          <cell r="A752">
            <v>73476</v>
          </cell>
          <cell r="B752" t="str">
            <v>MOTONIVELADORA MOTOR DIESEL 125CV INCL OPERADOR (CI)</v>
          </cell>
          <cell r="C752" t="str">
            <v>H</v>
          </cell>
          <cell r="D752">
            <v>81.599999999999994</v>
          </cell>
        </row>
        <row r="753">
          <cell r="A753">
            <v>73478</v>
          </cell>
          <cell r="B753" t="str">
            <v>MAQUINA DE JUNTAS GAS 8,25CV PART MANUAL (CP) INCL OPERADOR</v>
          </cell>
          <cell r="C753" t="str">
            <v>H</v>
          </cell>
          <cell r="D753">
            <v>77.040000000000006</v>
          </cell>
        </row>
        <row r="754">
          <cell r="A754">
            <v>73479</v>
          </cell>
          <cell r="B754" t="str">
            <v>DISTRIBUIDOR BETUME SOB PRESSAO GAS (CP) SOBRE CHASSIS CAMINHAO -     INCL ESTE C/MOTORISTA</v>
          </cell>
          <cell r="C754" t="str">
            <v>H</v>
          </cell>
          <cell r="D754">
            <v>221.34</v>
          </cell>
        </row>
        <row r="755">
          <cell r="A755">
            <v>73481</v>
          </cell>
          <cell r="B755" t="str">
            <v>ESCAVACAO MANUAL DE VALAS EM TERRA COMPACTA, PROF. DE 0 M &lt; H &lt;= 1 M</v>
          </cell>
          <cell r="C755" t="str">
            <v>M3</v>
          </cell>
          <cell r="D755">
            <v>23.36</v>
          </cell>
        </row>
        <row r="756">
          <cell r="A756">
            <v>73483</v>
          </cell>
          <cell r="B756" t="str">
            <v>CUSTOS C/MAO-DE-OBRA NA OPERACAO/CAMINHAO CARROCERIA FIXA FORD F-12000- 142HP</v>
          </cell>
          <cell r="C756" t="str">
            <v>H</v>
          </cell>
          <cell r="D756">
            <v>17.46</v>
          </cell>
        </row>
        <row r="757">
          <cell r="A757">
            <v>73484</v>
          </cell>
          <cell r="B757" t="str">
            <v>CUSTO HORARIO C/MAO-DE-OBRA NA OPERACAO - MOTONIVELADORA CATERPILLAR  120G - 125 HP</v>
          </cell>
          <cell r="C757" t="str">
            <v>H</v>
          </cell>
          <cell r="D757">
            <v>13.9</v>
          </cell>
        </row>
        <row r="758">
          <cell r="A758">
            <v>73486</v>
          </cell>
          <cell r="B758" t="str">
            <v>MARCO MADEIRA REGIONAL 1A 7X3,5CM - P</v>
          </cell>
          <cell r="C758" t="str">
            <v>M</v>
          </cell>
          <cell r="D758">
            <v>21.52</v>
          </cell>
        </row>
        <row r="759">
          <cell r="A759">
            <v>73487</v>
          </cell>
          <cell r="B759" t="str">
            <v>SERRA CIRCULAR MAKITA 5900B 7` 2,3HP - CHI</v>
          </cell>
          <cell r="C759" t="str">
            <v>H</v>
          </cell>
          <cell r="D759">
            <v>10.1</v>
          </cell>
        </row>
        <row r="760">
          <cell r="A760">
            <v>73491</v>
          </cell>
          <cell r="B760" t="str">
            <v>MAQUINA POLIDORA 4HP 12A 220V EXCL ESMERIL E OPERADOR (CP)</v>
          </cell>
          <cell r="C760" t="str">
            <v>H</v>
          </cell>
          <cell r="D760">
            <v>2.42</v>
          </cell>
        </row>
        <row r="761">
          <cell r="A761">
            <v>73495</v>
          </cell>
          <cell r="B761" t="str">
            <v>TRATOR ESTEIRAS DIESEL APROX 335CV C/LAMINA 5000KG (CP) INCL OPERADOR</v>
          </cell>
          <cell r="C761" t="str">
            <v>H</v>
          </cell>
          <cell r="D761">
            <v>563.97</v>
          </cell>
        </row>
        <row r="762">
          <cell r="A762">
            <v>73496</v>
          </cell>
          <cell r="B762" t="str">
            <v>SOCADOR PNEUMATICO 18,5KG CONSUMO AR 0,82M3/M (CP) INCL OPERADOR</v>
          </cell>
          <cell r="C762" t="str">
            <v>H</v>
          </cell>
          <cell r="D762">
            <v>3.45</v>
          </cell>
        </row>
        <row r="763">
          <cell r="A763">
            <v>73497</v>
          </cell>
          <cell r="B763" t="str">
            <v>CHP - COMPRESSOR DE 760PCM, MOTOR DIESEL 269HP, ATLAS COPCO, MOD XA360SB, OU SIMILAR</v>
          </cell>
          <cell r="C763" t="str">
            <v>H</v>
          </cell>
          <cell r="D763">
            <v>142.36000000000001</v>
          </cell>
        </row>
        <row r="764">
          <cell r="A764">
            <v>73501</v>
          </cell>
          <cell r="B764" t="str">
            <v>CUSTO HORARIO PRODUTIVO DIURNO - GUINCHO 8 T MUNCK - 640/18 SEM CAMINHAO MERCEDES BENZ 1418/51 184 HP</v>
          </cell>
          <cell r="C764" t="str">
            <v>CHP</v>
          </cell>
          <cell r="D764">
            <v>108.07</v>
          </cell>
        </row>
        <row r="765">
          <cell r="A765">
            <v>73529</v>
          </cell>
          <cell r="B765" t="str">
            <v>INSTALACAO DE AQUECIMENTO E ARMAZENAMENTO DE ASFALTO (CP) EM 2 TANQUESDE 30000L CADA - INCL OPERADOR</v>
          </cell>
          <cell r="C765" t="str">
            <v>H</v>
          </cell>
          <cell r="D765">
            <v>84.46</v>
          </cell>
        </row>
        <row r="766">
          <cell r="A766">
            <v>73531</v>
          </cell>
          <cell r="B766" t="str">
            <v>ALUGUEL CAMINHAO BASCUL NO TOCO 4M3 MOTOR DIESEL 85CV (CP) C/MOTORISTA</v>
          </cell>
          <cell r="C766" t="str">
            <v>H</v>
          </cell>
          <cell r="D766">
            <v>87.12</v>
          </cell>
        </row>
        <row r="767">
          <cell r="A767">
            <v>73532</v>
          </cell>
          <cell r="B767" t="str">
            <v>CUSTO HORARIO PRODUTIVO - TALHA MANUAL</v>
          </cell>
          <cell r="C767" t="str">
            <v>CHP</v>
          </cell>
          <cell r="D767">
            <v>0.37</v>
          </cell>
        </row>
        <row r="768">
          <cell r="A768">
            <v>73534</v>
          </cell>
          <cell r="B768" t="str">
            <v>CUSTO HORARIO IMPRODUTIVO DIURNO-RETRO-ESCAVADEIRA SOBRE RODAS - CASE 580 H - 74 HP</v>
          </cell>
          <cell r="C768" t="str">
            <v>CHI</v>
          </cell>
          <cell r="D768">
            <v>43.6</v>
          </cell>
        </row>
        <row r="769">
          <cell r="A769">
            <v>73535</v>
          </cell>
          <cell r="B769" t="str">
            <v>CHP - CAMINHAO C/GUINCHO 6T, MOTOR DIESEL 136HP, M. BENZ MOD L1214,   MUNCK MOD, M 640/18, OU SIMILAR</v>
          </cell>
          <cell r="C769" t="str">
            <v>H</v>
          </cell>
          <cell r="D769">
            <v>126</v>
          </cell>
        </row>
        <row r="770">
          <cell r="A770">
            <v>73553</v>
          </cell>
          <cell r="B770" t="str">
            <v>MAQUINA DE PINTAR FAIXA CONSMAQ FX24 14HP - CHP</v>
          </cell>
          <cell r="C770" t="str">
            <v>H</v>
          </cell>
          <cell r="D770">
            <v>184.49</v>
          </cell>
        </row>
        <row r="771">
          <cell r="A771">
            <v>73557</v>
          </cell>
          <cell r="B771" t="str">
            <v>MAQUINA POLIDORA 4HP 12AMP 220V EXCL ESMERIL E OPERADOR (CI)</v>
          </cell>
          <cell r="C771" t="str">
            <v>H</v>
          </cell>
          <cell r="D771">
            <v>1.02</v>
          </cell>
        </row>
        <row r="772">
          <cell r="A772">
            <v>73558</v>
          </cell>
          <cell r="B772" t="str">
            <v>LOCAÇÃO DE EXTRUSORA DE GUIAS E SARJETAS SEM FORMAS, MOTOR DIESEL DE 14CV, EXCLUSIVE OPERADOR (CI)</v>
          </cell>
          <cell r="C772" t="str">
            <v>H</v>
          </cell>
          <cell r="D772">
            <v>4.72</v>
          </cell>
        </row>
        <row r="773">
          <cell r="A773">
            <v>73559</v>
          </cell>
          <cell r="B773" t="str">
            <v>USINA PRE-MISTURADORA DE SOLOS CAPAC 350/600T/H (CI) INCL EQUIPE      DE OPERACAO</v>
          </cell>
          <cell r="C773" t="str">
            <v>H</v>
          </cell>
          <cell r="D773">
            <v>178.7</v>
          </cell>
        </row>
        <row r="774">
          <cell r="A774">
            <v>73560</v>
          </cell>
          <cell r="B774" t="str">
            <v>SOCADOR PNEUMATICO 18.5KG CONSUMO AR 0,82M3/M (CI) INCL OPERADOR</v>
          </cell>
          <cell r="C774" t="str">
            <v>H</v>
          </cell>
          <cell r="D774">
            <v>2.66</v>
          </cell>
        </row>
        <row r="775">
          <cell r="A775">
            <v>73563</v>
          </cell>
          <cell r="B775" t="str">
            <v>TRATOR ESTEIRAS DIESEL APROX 335CV C/LAMINA 5000KG (CI) INCL OPERADOR</v>
          </cell>
          <cell r="C775" t="str">
            <v>H</v>
          </cell>
          <cell r="D775">
            <v>239.49</v>
          </cell>
        </row>
        <row r="776">
          <cell r="A776">
            <v>73582</v>
          </cell>
          <cell r="B776" t="str">
            <v>TRATOR ESTEIRAS DIESEL APROX 200CV C/LAMINA 2500KG (CF) INCL OPERADOR</v>
          </cell>
          <cell r="C776" t="str">
            <v>H</v>
          </cell>
          <cell r="D776">
            <v>132.79</v>
          </cell>
        </row>
        <row r="777">
          <cell r="A777">
            <v>73601</v>
          </cell>
          <cell r="B777" t="str">
            <v>GRUPO GERADOR TRANSPORTAVEL SOBRE RODAS 60/66KVA (CF) DIESEL 85CV     EXCL OPERADOR</v>
          </cell>
          <cell r="C777" t="str">
            <v>H</v>
          </cell>
          <cell r="D777">
            <v>4.38</v>
          </cell>
        </row>
        <row r="778">
          <cell r="A778">
            <v>73602</v>
          </cell>
          <cell r="B778" t="str">
            <v>EQUIPAMENTO P/LIMP E DESOBSTRUCAO GALERIAS ESG/AGUAS PLUV-CP- TIPO    BUCKET MACHINE COMPLETA COM CACAMBA E 60 VARETAS - INCL OPERADOR</v>
          </cell>
          <cell r="C778" t="str">
            <v>H</v>
          </cell>
          <cell r="D778">
            <v>31.2</v>
          </cell>
        </row>
        <row r="779">
          <cell r="A779">
            <v>73709</v>
          </cell>
          <cell r="B779" t="str">
            <v>GRUPO GERADOR ESTACIONARIO C/ALTERNADOR 125/145KVA (CI) DIESEL 165CV  EXCL OPERADOR</v>
          </cell>
          <cell r="C779" t="str">
            <v>H</v>
          </cell>
          <cell r="D779">
            <v>6.51</v>
          </cell>
        </row>
        <row r="780">
          <cell r="A780">
            <v>73712</v>
          </cell>
          <cell r="B780" t="str">
            <v>EQUIPAMENTO ROTATIVO PARA DESOBSTRUCAO E LIMPEZA DE GALERIAS TP BUCKE MACHINE (CP) CONSIDERANDO APENAS A MANUTENCAO E MATERIAL DE OPERAÇÃO</v>
          </cell>
          <cell r="C780" t="str">
            <v>H</v>
          </cell>
          <cell r="D780">
            <v>16.41</v>
          </cell>
        </row>
        <row r="781">
          <cell r="A781" t="str">
            <v>74029/1</v>
          </cell>
          <cell r="B781" t="str">
            <v>BETONEIRA DIESEL 580L (CP) MISTURA SECA, CARREGAMENTO MECANICO E TAMBOR REVERSÍVEL. - EXCLUSIVE OPERADOR</v>
          </cell>
          <cell r="C781" t="str">
            <v>H</v>
          </cell>
          <cell r="D781">
            <v>14.93</v>
          </cell>
        </row>
        <row r="782">
          <cell r="A782" t="str">
            <v>74029/2</v>
          </cell>
          <cell r="B782" t="str">
            <v>BETONEIRA DIESEL, 580L (CI) MISTURA SECA, CARREGADOR MECANICO E TAMBOR REVERSÍVEL.- EXCLUSIVE OPERADOR</v>
          </cell>
          <cell r="C782" t="str">
            <v>H</v>
          </cell>
          <cell r="D782">
            <v>4.78</v>
          </cell>
        </row>
        <row r="783">
          <cell r="A783" t="str">
            <v>74030/1</v>
          </cell>
          <cell r="B783" t="str">
            <v>GUINDAUTO (CI) CAP.3,5 TON., MONTADO SOBRE CAMINHÃO TOCO (EXCL. O CAMINHÃO) APROX.2,0M DE ALCANCE HORIZONTAL, 7,0 NA VERTICAL.  EXCL. OPERADOR.</v>
          </cell>
          <cell r="C783" t="str">
            <v>H</v>
          </cell>
          <cell r="D783">
            <v>21.79</v>
          </cell>
        </row>
        <row r="784">
          <cell r="A784" t="str">
            <v>74030/2</v>
          </cell>
          <cell r="B784" t="str">
            <v>GUINDAUTO (CP) CARGA MAX 3,25T (A 2M) E 1,62T (A 4M), ALTURA MAX = 6,6M, MONTADO SOBRE CAMINHÃO TOCO (EXCL. O CAMINHÃO E OPERADOR).</v>
          </cell>
          <cell r="C784" t="str">
            <v>H</v>
          </cell>
          <cell r="D784">
            <v>24.53</v>
          </cell>
        </row>
        <row r="785">
          <cell r="A785" t="str">
            <v>74035/1</v>
          </cell>
          <cell r="B785" t="str">
            <v>CARREGADOR FRONTAL (PA CARREGADEIRA) SOBRE RODAS 105HP CAPACIDADE DA CAÇAMBA 1,4 A 1,7M3 - CHP - INCLUSIVE OPERADOR</v>
          </cell>
          <cell r="C785" t="str">
            <v>H</v>
          </cell>
          <cell r="D785">
            <v>123.91</v>
          </cell>
        </row>
        <row r="786">
          <cell r="A786" t="str">
            <v>74036/1</v>
          </cell>
          <cell r="B786" t="str">
            <v>TRATOR DE ESTEIRAS, 153HP - CHI - INCLUSIVE OPERADOR</v>
          </cell>
          <cell r="C786" t="str">
            <v>H</v>
          </cell>
          <cell r="D786">
            <v>105.33</v>
          </cell>
        </row>
        <row r="787">
          <cell r="A787" t="str">
            <v>74036/2</v>
          </cell>
          <cell r="B787" t="str">
            <v>TRATOR ESTEIRAS DIESEL 140CV - CHP - INCLUSIVE OPERADOR</v>
          </cell>
          <cell r="C787" t="str">
            <v>H</v>
          </cell>
          <cell r="D787">
            <v>238.62</v>
          </cell>
        </row>
        <row r="788">
          <cell r="A788" t="str">
            <v>74037/1</v>
          </cell>
          <cell r="B788" t="str">
            <v>CAMINHÃO BASCULANTE TOCO 4M3, MOTOR DIESEL 160CV COM MOTORISTA</v>
          </cell>
          <cell r="C788" t="str">
            <v>H</v>
          </cell>
          <cell r="D788">
            <v>95.38</v>
          </cell>
        </row>
        <row r="789">
          <cell r="A789" t="str">
            <v>74040/2</v>
          </cell>
          <cell r="B789" t="str">
            <v>SOQUETE COMPACTADOR 72KG, GASOLINA, 3HP, (CHI), EXCLUSIVE OPERADOR.</v>
          </cell>
          <cell r="C789" t="str">
            <v>H</v>
          </cell>
          <cell r="D789">
            <v>3.05</v>
          </cell>
        </row>
        <row r="790">
          <cell r="A790">
            <v>83354</v>
          </cell>
          <cell r="B790" t="str">
            <v>DEPRECIAÇAO E JUROS - CAMINHAO BASCULANTE TRUCADO - CARGA UTIL = 10 M3, 16,3 T</v>
          </cell>
          <cell r="C790" t="str">
            <v>H</v>
          </cell>
          <cell r="D790">
            <v>21.78</v>
          </cell>
        </row>
        <row r="791">
          <cell r="A791">
            <v>83355</v>
          </cell>
          <cell r="B791" t="str">
            <v>MANUTENCAO - CAMINHAO BASCULANTE TRUCADO - CARGA UTIL = 10 M3, 16,3 TON</v>
          </cell>
          <cell r="C791" t="str">
            <v>H</v>
          </cell>
          <cell r="D791">
            <v>24.5</v>
          </cell>
        </row>
        <row r="792">
          <cell r="A792">
            <v>83360</v>
          </cell>
          <cell r="B792" t="str">
            <v>DEPRECIACAO E JUROS - CAMINHAO DISTRIBUIDOR DE ASFALTO</v>
          </cell>
          <cell r="C792" t="str">
            <v>H</v>
          </cell>
          <cell r="D792">
            <v>49.23</v>
          </cell>
        </row>
        <row r="793">
          <cell r="A793">
            <v>83361</v>
          </cell>
          <cell r="B793" t="str">
            <v>MANUTENCAO - CAMINHAO DISTRIBUIDOR DE ASFALTO</v>
          </cell>
          <cell r="C793" t="str">
            <v>H</v>
          </cell>
          <cell r="D793">
            <v>27.81</v>
          </cell>
        </row>
        <row r="794">
          <cell r="A794">
            <v>83755</v>
          </cell>
          <cell r="B794" t="str">
            <v>DEPRECIACAO GUINDASTE MADAL MD-10A</v>
          </cell>
          <cell r="C794" t="str">
            <v>H</v>
          </cell>
          <cell r="D794">
            <v>38.86</v>
          </cell>
        </row>
        <row r="795">
          <cell r="A795">
            <v>83756</v>
          </cell>
          <cell r="B795" t="str">
            <v>JUROS GUINDASTE MADAL MD-10A</v>
          </cell>
          <cell r="C795" t="str">
            <v>H</v>
          </cell>
          <cell r="D795">
            <v>16.399999999999999</v>
          </cell>
        </row>
        <row r="796">
          <cell r="A796">
            <v>83757</v>
          </cell>
          <cell r="B796" t="str">
            <v>MANUTENCAO GUINDASTE MADAL MD-10A</v>
          </cell>
          <cell r="C796" t="str">
            <v>H</v>
          </cell>
          <cell r="D796">
            <v>32.03</v>
          </cell>
        </row>
        <row r="797">
          <cell r="A797">
            <v>83758</v>
          </cell>
          <cell r="B797" t="str">
            <v>CUSTOS COMBUSTIVEL+MATERIAL NA OPERACAO DE GUINDASTE MADAL MD-10A</v>
          </cell>
          <cell r="C797" t="str">
            <v>H</v>
          </cell>
          <cell r="D797">
            <v>41.88</v>
          </cell>
        </row>
        <row r="798">
          <cell r="A798">
            <v>83761</v>
          </cell>
          <cell r="B798" t="str">
            <v>DEPRECIACAO GRUPO DE SOLDAGEM BAMBOZZI 375-A</v>
          </cell>
          <cell r="C798" t="str">
            <v>H</v>
          </cell>
          <cell r="D798">
            <v>7.91</v>
          </cell>
        </row>
        <row r="799">
          <cell r="A799">
            <v>83762</v>
          </cell>
          <cell r="B799" t="str">
            <v>MANUTENCAO GRUPO DE SOLDAGEM BAMBOZZI 375-A</v>
          </cell>
          <cell r="C799" t="str">
            <v>H</v>
          </cell>
          <cell r="D799">
            <v>3.95</v>
          </cell>
        </row>
        <row r="800">
          <cell r="A800">
            <v>83763</v>
          </cell>
          <cell r="B800" t="str">
            <v>CUSTOS COMBUSTIVEL+MATERIAL GRUPO DE SOLDAGEM BAMBOZZI 375-A</v>
          </cell>
          <cell r="C800" t="str">
            <v>H</v>
          </cell>
          <cell r="D800">
            <v>12.3</v>
          </cell>
        </row>
        <row r="801">
          <cell r="A801">
            <v>83764</v>
          </cell>
          <cell r="B801" t="str">
            <v>JUROS GRUPO DE SOLDAGEM BAMBOZZI 375-A</v>
          </cell>
          <cell r="C801" t="str">
            <v>H</v>
          </cell>
          <cell r="D801">
            <v>2.0699999999999998</v>
          </cell>
        </row>
        <row r="802">
          <cell r="A802">
            <v>84000</v>
          </cell>
          <cell r="B802" t="str">
            <v>SOQUETE COMPACTADOR 72KG GASOLINA, 3HP (CHP) EXCLUSIVE OPERADOR.</v>
          </cell>
          <cell r="C802" t="str">
            <v>H</v>
          </cell>
          <cell r="D802">
            <v>6.89</v>
          </cell>
        </row>
        <row r="803">
          <cell r="A803">
            <v>84137</v>
          </cell>
          <cell r="B803" t="str">
            <v>DEPRECIACAO - USINA DE ASFALTO A FRIO ALMEIDA PMF-35 DPD CAP. 60/80 T/H - 30HP (ELETRICA)</v>
          </cell>
          <cell r="C803" t="str">
            <v>H</v>
          </cell>
          <cell r="D803">
            <v>16.09</v>
          </cell>
        </row>
        <row r="804">
          <cell r="A804">
            <v>84138</v>
          </cell>
          <cell r="B804" t="str">
            <v>JUROS - USINA DE ASFALTO A FRIO ALMEIDA PMF-35 DPD CAP. 60/80 T/H - 30 HP (ELETRICA)</v>
          </cell>
          <cell r="C804" t="str">
            <v>H</v>
          </cell>
          <cell r="D804">
            <v>6.08</v>
          </cell>
        </row>
        <row r="805">
          <cell r="A805">
            <v>84139</v>
          </cell>
          <cell r="B805" t="str">
            <v>MANUTENCAO - USINA DE ASFALTO A FRIO ALMEIDA PMF-35 DPD CAP 60/80 T/H - 30 HP (ELETRICA)</v>
          </cell>
          <cell r="C805" t="str">
            <v>H</v>
          </cell>
          <cell r="D805">
            <v>14.48</v>
          </cell>
        </row>
        <row r="806">
          <cell r="A806">
            <v>84140</v>
          </cell>
          <cell r="B806" t="str">
            <v>CUSTOS C/ MAO DE OBRA NA OPERACAO - USINA DE ASFALTO A FRIO ALMEIDA PMF-35 DPD CAP 60/80 T/H - 30 HP (ELETRICA)</v>
          </cell>
          <cell r="C806" t="str">
            <v>H</v>
          </cell>
          <cell r="D806">
            <v>46.99</v>
          </cell>
        </row>
        <row r="807">
          <cell r="A807">
            <v>84142</v>
          </cell>
          <cell r="B807" t="str">
            <v>DEPRECIACAO - CAMINHÃO TOCO VW 8120 EURO III 115 CV, CARROC. FIXA MADEIRA, PBT 7700 KG, C.UTIL + CARROC 4640 KG, COM MUNCK MADAL MD-6501 CARGA MAX 3,25T (A 2M) E 1,62T (A 4M)</v>
          </cell>
          <cell r="C807" t="str">
            <v>H</v>
          </cell>
          <cell r="D807">
            <v>13.81</v>
          </cell>
        </row>
        <row r="808">
          <cell r="A808">
            <v>84143</v>
          </cell>
          <cell r="B808" t="str">
            <v>JUROS - CAMINHÃO TOCO VW 8120 EURO III 115 CV, CARROC. FIXA MADEIRA, PBT 7700 KG, C.UTIL + CARROC 4640 KG, COM MUNCK MADAL MD-6501 CARGA MAX 3,25T (A 2M) E 1,62T (A 4M)</v>
          </cell>
          <cell r="C808" t="str">
            <v>H</v>
          </cell>
          <cell r="D808">
            <v>4.8</v>
          </cell>
        </row>
        <row r="809">
          <cell r="A809">
            <v>84144</v>
          </cell>
          <cell r="B809" t="str">
            <v>MANUTENCAO - CAMINHÃO TOCO VW 8120 EURO III 115 CV, CARROC. FIXA MADEIRA, PBT 7700 KG, C.UTIL + CARROC 4640 KG, COM MUNCK MADAL MD-6501 CARGA MAX 3,25T (A 2M) E 1,62T (A 4M)</v>
          </cell>
          <cell r="C809" t="str">
            <v>H</v>
          </cell>
          <cell r="D809">
            <v>10.33</v>
          </cell>
        </row>
        <row r="810">
          <cell r="A810">
            <v>84145</v>
          </cell>
          <cell r="B810" t="str">
            <v>MATERIAL NA OPERACAO - CAMINHÃO TOCO VW 8120 EURO III 115 CV, CARROC. FIXA MADEIRA, PBT 7700 KG, C.UTIL + CARROC 4640 KG, COM MUNCK MADAL MD-6501 CARGA MAX 3,25T (A 2M) E 1,62T (A 4M)</v>
          </cell>
          <cell r="C810" t="str">
            <v>H</v>
          </cell>
          <cell r="D810">
            <v>53.61</v>
          </cell>
        </row>
        <row r="811">
          <cell r="A811">
            <v>84146</v>
          </cell>
          <cell r="B811" t="str">
            <v>MAO-DEOBRA - CAMINHÃO TOCO VW 8120 EURO III 115 CV, CARROC. FIXA MADEIRA, PBT 7700 KG, C.UTIL + CARROC 4640 KG, COM MUNCK MADAL MD-6501 CARGA MAX 3,25T (A 2M) E 1,62T (A 4M)</v>
          </cell>
          <cell r="C811" t="str">
            <v>H</v>
          </cell>
          <cell r="D811">
            <v>18.79</v>
          </cell>
        </row>
        <row r="812">
          <cell r="A812">
            <v>84147</v>
          </cell>
          <cell r="B812" t="str">
            <v>DEPRECIACAO E JUROS - CAMINHAO BASCULANTE 10M3</v>
          </cell>
          <cell r="C812" t="str">
            <v>H</v>
          </cell>
          <cell r="D812">
            <v>25.28</v>
          </cell>
        </row>
        <row r="813">
          <cell r="A813">
            <v>84148</v>
          </cell>
          <cell r="B813" t="str">
            <v>MANUTENCAO - CAMINHAO BASCULANTE 10 M3</v>
          </cell>
          <cell r="C813" t="str">
            <v>H</v>
          </cell>
          <cell r="D813">
            <v>18.55</v>
          </cell>
        </row>
        <row r="814">
          <cell r="A814">
            <v>84149</v>
          </cell>
          <cell r="B814" t="str">
            <v>CUSTOS C/ MATERIAL OPERACAO  - CAMINHAO BASCULANTE 10 M3</v>
          </cell>
          <cell r="C814" t="str">
            <v>H</v>
          </cell>
          <cell r="D814">
            <v>83.91</v>
          </cell>
        </row>
        <row r="815">
          <cell r="A815">
            <v>84150</v>
          </cell>
          <cell r="B815" t="str">
            <v>CUSTOS C/ MAO-DE-OBRA OPERACAO  - CAMINHAO BASCULANTE 10 M3</v>
          </cell>
          <cell r="C815" t="str">
            <v>H</v>
          </cell>
          <cell r="D815">
            <v>16.100000000000001</v>
          </cell>
        </row>
        <row r="816">
          <cell r="A816">
            <v>84151</v>
          </cell>
          <cell r="B816" t="str">
            <v>CAMINHAO BASCULANTE 10 M3 - CHP</v>
          </cell>
          <cell r="C816" t="str">
            <v>CHP</v>
          </cell>
          <cell r="D816">
            <v>143.85</v>
          </cell>
        </row>
        <row r="817">
          <cell r="A817">
            <v>84155</v>
          </cell>
          <cell r="B817" t="str">
            <v>DESEMPENADEIRA ELETR 2 CV 4 POLOS 220/380V COMPACTADORA E DENSADORA P/ ACAB PISO CONCRETO - EXCL OPERADOR (CP)</v>
          </cell>
          <cell r="C817" t="str">
            <v>H</v>
          </cell>
          <cell r="D817">
            <v>1.44</v>
          </cell>
        </row>
        <row r="818">
          <cell r="A818">
            <v>84156</v>
          </cell>
          <cell r="B818" t="str">
            <v>REGUA VIBRATORIA DUPLA GASOLINA 3/4CV A 3600RPM DE FREQUENCIA - EXCLUSIVE OPERADOR (CP)</v>
          </cell>
          <cell r="C818" t="str">
            <v>H</v>
          </cell>
          <cell r="D818">
            <v>5.56</v>
          </cell>
        </row>
        <row r="819">
          <cell r="A819">
            <v>84157</v>
          </cell>
          <cell r="B819" t="str">
            <v>DESEMPENADEIRA ELETR MOTOR 2CV 4 POLOS 220/380V COMPACTADORA E ADENSADORA PARA PISO ACABADO DE CONCRETO - EXCLUSIVE OPERADOR (CI)</v>
          </cell>
          <cell r="C819" t="str">
            <v>H</v>
          </cell>
          <cell r="D819">
            <v>0.68</v>
          </cell>
        </row>
        <row r="820">
          <cell r="A820">
            <v>84160</v>
          </cell>
          <cell r="B820" t="str">
            <v>REGUA VIBRADORA DUPLA GASOLINA 3/4 CV A 3600 RPM FREQUENCIA - EXCLUSIVE OPERADOR (CI)</v>
          </cell>
          <cell r="C820" t="str">
            <v>H</v>
          </cell>
          <cell r="D820">
            <v>0.85</v>
          </cell>
        </row>
        <row r="821">
          <cell r="A821">
            <v>87026</v>
          </cell>
          <cell r="B821" t="str">
            <v>GRADE DE DISCO REBOCÁVEL 20X24" COM 20 DISCOS DIAM 24X6MM COM PNEUS PARA TRANSPORTE - JUROS. AF_01/2014</v>
          </cell>
          <cell r="C821" t="str">
            <v>H</v>
          </cell>
          <cell r="D821">
            <v>0.52</v>
          </cell>
        </row>
        <row r="822">
          <cell r="A822">
            <v>55960</v>
          </cell>
          <cell r="B822" t="str">
            <v>IMUNIZACAO DE MADEIRAMENTO PARA COBERTURA UTILIZANDO CUPINICIDA INCOLOR</v>
          </cell>
          <cell r="C822" t="str">
            <v>M2</v>
          </cell>
          <cell r="D822">
            <v>4.05</v>
          </cell>
        </row>
        <row r="823">
          <cell r="A823">
            <v>72085</v>
          </cell>
          <cell r="B823" t="str">
            <v>RECOLOCACAO DE RIPAS EM MADEIRAMENTO DE TELHADO, CONSIDERANDO REAPROVEITAMENTO DE MATERIAL</v>
          </cell>
          <cell r="C823" t="str">
            <v>M</v>
          </cell>
          <cell r="D823">
            <v>0.98</v>
          </cell>
        </row>
        <row r="824">
          <cell r="A824">
            <v>72086</v>
          </cell>
          <cell r="B824" t="str">
            <v>RECOLOCACAO DE MADEIRAMENTO DO TELHADO - CAIBROS, CONSIDERANDO REAPROVEITAMENTO DE MATERIAL</v>
          </cell>
          <cell r="C824" t="str">
            <v>M</v>
          </cell>
          <cell r="D824">
            <v>2.98</v>
          </cell>
        </row>
        <row r="825">
          <cell r="A825">
            <v>72087</v>
          </cell>
          <cell r="B825" t="str">
            <v>RECOLOCACAO DE MADEIRAMENTO DE TELHADO, CONSIDERANDO REAPROVEITAMENTO DE MATERIAL</v>
          </cell>
          <cell r="C825" t="str">
            <v>M</v>
          </cell>
          <cell r="D825">
            <v>7.94</v>
          </cell>
        </row>
        <row r="826">
          <cell r="A826">
            <v>72088</v>
          </cell>
          <cell r="B826" t="str">
            <v>RECOLOCACAO DE FERRAGENS EM MADEIRAMENTO DE TELHADO, CONSIDERANDO REAPROVEITAMENTO DE MATERIAL</v>
          </cell>
          <cell r="C826" t="str">
            <v>UN</v>
          </cell>
          <cell r="D826">
            <v>5.85</v>
          </cell>
        </row>
        <row r="827">
          <cell r="A827" t="str">
            <v>73931/1</v>
          </cell>
          <cell r="B827" t="str">
            <v>ESTRUTURA EM MADEIRA APARELHADA, PARA TELHA ONDULADA DE FIBROCIMENTO, ALUMINIO OU PLASTICA, APOIADA EM LAJE OU PAREDE</v>
          </cell>
          <cell r="C827" t="str">
            <v>M2</v>
          </cell>
          <cell r="D827">
            <v>36.590000000000003</v>
          </cell>
        </row>
        <row r="828">
          <cell r="A828" t="str">
            <v>73931/2</v>
          </cell>
          <cell r="B828" t="str">
            <v>ESTRUTURA EM MADEIRA APARELHADA, PARA TELHA ESTRUTURAL DE FIBROCIMENTO ANCORADA EM LAJE OU PAREDE</v>
          </cell>
          <cell r="C828" t="str">
            <v>M2</v>
          </cell>
          <cell r="D828">
            <v>27.78</v>
          </cell>
        </row>
        <row r="829">
          <cell r="A829" t="str">
            <v>73931/3</v>
          </cell>
          <cell r="B829" t="str">
            <v>ESTRUTURA EM MADEIRA APARELHADA, PARA TELHA CERAMICA, APOIADA EM PAREDE</v>
          </cell>
          <cell r="C829" t="str">
            <v>M2</v>
          </cell>
          <cell r="D829">
            <v>68.16</v>
          </cell>
        </row>
        <row r="830">
          <cell r="A830" t="str">
            <v>73939/1</v>
          </cell>
          <cell r="B830" t="str">
            <v>TESOURA COMPLETA EM MASSARANDUBA SERRADA, PARA TELHADOS COM VAOS DE 4M</v>
          </cell>
          <cell r="C830" t="str">
            <v>UN</v>
          </cell>
          <cell r="D830">
            <v>582.45000000000005</v>
          </cell>
        </row>
        <row r="831">
          <cell r="A831" t="str">
            <v>73939/2</v>
          </cell>
          <cell r="B831" t="str">
            <v>TESOURA COMPLETA EM MASSARANDUBA APARELHADA, PARA TELHADOS COM VAOS DE 4M</v>
          </cell>
          <cell r="C831" t="str">
            <v>UN</v>
          </cell>
          <cell r="D831">
            <v>956.65</v>
          </cell>
        </row>
        <row r="832">
          <cell r="A832" t="str">
            <v>73939/3</v>
          </cell>
          <cell r="B832" t="str">
            <v>TESOURA COMPLETA EM MASSARANDUBA SERRADA, PARA TELHADOS COM VAOS DE 5M</v>
          </cell>
          <cell r="C832" t="str">
            <v>UN</v>
          </cell>
          <cell r="D832">
            <v>700.68</v>
          </cell>
        </row>
        <row r="833">
          <cell r="A833" t="str">
            <v>73939/4</v>
          </cell>
          <cell r="B833" t="str">
            <v>TESOURA COMPLETA EM MASSARANDUBA APARELHADA, PARA TELHADOS COM VAOS DE 5M</v>
          </cell>
          <cell r="C833" t="str">
            <v>UN</v>
          </cell>
          <cell r="D833">
            <v>989.23</v>
          </cell>
        </row>
        <row r="834">
          <cell r="A834" t="str">
            <v>73939/5</v>
          </cell>
          <cell r="B834" t="str">
            <v>TESOURA COMPLETA EM MASSARANDUBA SERRADA, PARA TELHADOS COM VAOS DE 6M</v>
          </cell>
          <cell r="C834" t="str">
            <v>UN</v>
          </cell>
          <cell r="D834">
            <v>868.1</v>
          </cell>
        </row>
        <row r="835">
          <cell r="A835" t="str">
            <v>73939/6</v>
          </cell>
          <cell r="B835" t="str">
            <v>TESOURA COMPLETA EM MASSARANDUBA APARELHADA, PARA TELHADOS COM VAOS DE 6M</v>
          </cell>
          <cell r="C835" t="str">
            <v>UN</v>
          </cell>
          <cell r="D835">
            <v>1233.1099999999999</v>
          </cell>
        </row>
        <row r="836">
          <cell r="A836" t="str">
            <v>73939/7</v>
          </cell>
          <cell r="B836" t="str">
            <v>TESOURA COMPLETA EM MASSARANDUBA SERRADA, PARA TELHADOS COM VAOS DE 7M</v>
          </cell>
          <cell r="C836" t="str">
            <v>UN</v>
          </cell>
          <cell r="D836">
            <v>1006.65</v>
          </cell>
        </row>
        <row r="837">
          <cell r="A837" t="str">
            <v>73939/8</v>
          </cell>
          <cell r="B837" t="str">
            <v>TESOURA COMPLETA EM MASSARANDUBA APARELHADA, PARA TELHADOS COM VAOS DE 7M</v>
          </cell>
          <cell r="C837" t="str">
            <v>UN</v>
          </cell>
          <cell r="D837">
            <v>1442.72</v>
          </cell>
        </row>
        <row r="838">
          <cell r="A838" t="str">
            <v>73939/9</v>
          </cell>
          <cell r="B838" t="str">
            <v>TESOURA COMPLETA EM MASSARANDUBA SERRADA, PARA TELHADOS COM VAOS DE 8M</v>
          </cell>
          <cell r="C838" t="str">
            <v>UN</v>
          </cell>
          <cell r="D838">
            <v>1260.3</v>
          </cell>
        </row>
        <row r="839">
          <cell r="A839" t="str">
            <v>73939/10</v>
          </cell>
          <cell r="B839" t="str">
            <v>TESOURA COMPLETA EM MASSARANDUBA APARELHADA, PARA TELHADOS COM VAOS DE 8M</v>
          </cell>
          <cell r="C839" t="str">
            <v>UN</v>
          </cell>
          <cell r="D839">
            <v>1999.96</v>
          </cell>
        </row>
        <row r="840">
          <cell r="A840" t="str">
            <v>73939/11</v>
          </cell>
          <cell r="B840" t="str">
            <v>TESOURA COMPLETA EM MASSARANDUBA SERRADA, PARA TELHADOS COM VAOS DE 9M</v>
          </cell>
          <cell r="C840" t="str">
            <v>UN</v>
          </cell>
          <cell r="D840">
            <v>1418.37</v>
          </cell>
        </row>
        <row r="841">
          <cell r="A841" t="str">
            <v>73939/12</v>
          </cell>
          <cell r="B841" t="str">
            <v>TESOURA COMPLETA EM MASSARANDUBA APARELHADA, PARA TELHADOS COM VAOS DE 9M</v>
          </cell>
          <cell r="C841" t="str">
            <v>UN</v>
          </cell>
          <cell r="D841">
            <v>2259.3200000000002</v>
          </cell>
        </row>
        <row r="842">
          <cell r="A842" t="str">
            <v>73939/13</v>
          </cell>
          <cell r="B842" t="str">
            <v>TESOURA COMPLETA EM MASSARANDUBA SERRADA, PARA TELHADOS COM VAOS DE 10M</v>
          </cell>
          <cell r="C842" t="str">
            <v>UN</v>
          </cell>
          <cell r="D842">
            <v>1670.37</v>
          </cell>
        </row>
        <row r="843">
          <cell r="A843" t="str">
            <v>73939/14</v>
          </cell>
          <cell r="B843" t="str">
            <v>TESOURA COMPLETA EM MASSARANDUBA APARELHADA, PARA TELHADOS COM VAOS DE 10M</v>
          </cell>
          <cell r="C843" t="str">
            <v>UN</v>
          </cell>
          <cell r="D843">
            <v>2506.64</v>
          </cell>
        </row>
        <row r="844">
          <cell r="A844" t="str">
            <v>73939/15</v>
          </cell>
          <cell r="B844" t="str">
            <v>TESOURA COMPLETA EM MASSARANDUBA SERRADA, PARA TELHADOS COM VAOS DE 11M</v>
          </cell>
          <cell r="C844" t="str">
            <v>UN</v>
          </cell>
          <cell r="D844">
            <v>1960.64</v>
          </cell>
        </row>
        <row r="845">
          <cell r="A845" t="str">
            <v>73939/16</v>
          </cell>
          <cell r="B845" t="str">
            <v>TESOURA COMPLETA EM MACARANDUBA APARELHADA, PARA TELHADOS COM VAOS DE 11M</v>
          </cell>
          <cell r="C845" t="str">
            <v>UN</v>
          </cell>
          <cell r="D845">
            <v>2954.04</v>
          </cell>
        </row>
        <row r="846">
          <cell r="A846" t="str">
            <v>73939/17</v>
          </cell>
          <cell r="B846" t="str">
            <v>TESOURA COMPLETA EM MASSARANDUBA SERRADA, PARA TELHADOS COM VAOS DE 12M</v>
          </cell>
          <cell r="C846" t="str">
            <v>UN</v>
          </cell>
          <cell r="D846">
            <v>2162.02</v>
          </cell>
        </row>
        <row r="847">
          <cell r="A847" t="str">
            <v>73939/18</v>
          </cell>
          <cell r="B847" t="str">
            <v>TESOURA COMPLETA EM MASSARANDUBA APARELHADA, PARA TELHADOS COM VAOS DE 12M</v>
          </cell>
          <cell r="C847" t="str">
            <v>UN</v>
          </cell>
          <cell r="D847">
            <v>3271.5</v>
          </cell>
        </row>
        <row r="848">
          <cell r="A848" t="str">
            <v>73939/19</v>
          </cell>
          <cell r="B848" t="str">
            <v>TESOURA COMPLETA EM MASSARANDUBA SERRADA, PARA TELHADOS COM VAOS DE 14M</v>
          </cell>
          <cell r="C848" t="str">
            <v>UN</v>
          </cell>
          <cell r="D848">
            <v>2498.56</v>
          </cell>
        </row>
        <row r="849">
          <cell r="A849" t="str">
            <v>73939/20</v>
          </cell>
          <cell r="B849" t="str">
            <v>TESOURA COMPLETA EM MASSARANDUBA APARELHADA, PARA TELHADOS COM VAOS DE 14M</v>
          </cell>
          <cell r="C849" t="str">
            <v>UN</v>
          </cell>
          <cell r="D849">
            <v>3767.02</v>
          </cell>
        </row>
        <row r="850">
          <cell r="A850">
            <v>84005</v>
          </cell>
          <cell r="B850" t="str">
            <v>GRADEADO DE CAIBROS E RIPAS</v>
          </cell>
          <cell r="C850" t="str">
            <v>M2</v>
          </cell>
          <cell r="D850">
            <v>28.66</v>
          </cell>
        </row>
        <row r="851">
          <cell r="A851">
            <v>84006</v>
          </cell>
          <cell r="B851" t="str">
            <v>PONTALETES EM MASSARANDUBA SERRADA 3"X3" PARA TELHAS CERAMICAS, MEDIDOS PELA AREA REAL DA COBERTURA DO TELHADO, INCLUSO FORNECIMENTO E COLOCACAO</v>
          </cell>
          <cell r="C851" t="str">
            <v>M2</v>
          </cell>
          <cell r="D851">
            <v>23.82</v>
          </cell>
        </row>
        <row r="852">
          <cell r="A852">
            <v>84007</v>
          </cell>
          <cell r="B852" t="str">
            <v>PONTALETES EM MASSARANDUBA SERRADA 3"X3" PARA TELHAS ONDULADAS DE QUALQUER TIPO, MEDIDOS PELA AREA REAL DA COBERTURA DO TELHADO, INCLUSO FORNECIMENTO E COLOCACAO</v>
          </cell>
          <cell r="C852" t="str">
            <v>M2</v>
          </cell>
          <cell r="D852">
            <v>20.34</v>
          </cell>
        </row>
        <row r="853">
          <cell r="A853">
            <v>84008</v>
          </cell>
          <cell r="B853" t="str">
            <v>TERCA DE MASSARANDUBA SERRADA 3"X3" PARA COBERTURA DE QUALQUER TIPO, INCLUSO FORNECIMENTO E COLOCACAO</v>
          </cell>
          <cell r="C853" t="str">
            <v>M</v>
          </cell>
          <cell r="D853">
            <v>15.1</v>
          </cell>
        </row>
        <row r="854">
          <cell r="A854">
            <v>84009</v>
          </cell>
          <cell r="B854" t="str">
            <v>TERCA DE MASSARANDUBA APARELHADA 3"X3" PARA COBERTURA DE QUALQUER TIPO, INCLUSO FORNECIMENTO E COLOCACAO</v>
          </cell>
          <cell r="C854" t="str">
            <v>M</v>
          </cell>
          <cell r="D854">
            <v>24.16</v>
          </cell>
        </row>
        <row r="855">
          <cell r="A855">
            <v>84010</v>
          </cell>
          <cell r="B855" t="str">
            <v>TERCA DE MASSARANDUBA SERRADA 3"X4.1/2" PARA COBERTURA DE QUALQUER TIPO, INCLUSO FORNECIMENTO E COLOCAÇÃO</v>
          </cell>
          <cell r="C855" t="str">
            <v>M</v>
          </cell>
          <cell r="D855">
            <v>19.82</v>
          </cell>
        </row>
        <row r="856">
          <cell r="A856">
            <v>84011</v>
          </cell>
          <cell r="B856" t="str">
            <v>TERCA DE MASSARANDUBA APARELHADA 3"X4.1/2" PARA COBERTURA DE QUALQUER TIPO, INCLUSO FORNECIMENTO E COLOCACAO</v>
          </cell>
          <cell r="C856" t="str">
            <v>M</v>
          </cell>
          <cell r="D856">
            <v>35.700000000000003</v>
          </cell>
        </row>
        <row r="857">
          <cell r="A857">
            <v>84012</v>
          </cell>
          <cell r="B857" t="str">
            <v>TERCA DE MASSARANDUBA SERRADA 3X6 PARA COBERTURA DE QUALQUER TIPO, INCLUSO FORNECIMENTO E COLOCACAO</v>
          </cell>
          <cell r="C857" t="str">
            <v>M</v>
          </cell>
          <cell r="D857">
            <v>28.23</v>
          </cell>
        </row>
        <row r="858">
          <cell r="A858">
            <v>84014</v>
          </cell>
          <cell r="B858" t="str">
            <v>TERCA DE MASSARANDUBA APARELHADA 3"X6" PARA COBERTURA DE QUALQUER TIPO, INCLUSO FORNECIMENTO E COLOCACAO</v>
          </cell>
          <cell r="C858" t="str">
            <v>M</v>
          </cell>
          <cell r="D858">
            <v>45.99</v>
          </cell>
        </row>
        <row r="859">
          <cell r="A859">
            <v>84016</v>
          </cell>
          <cell r="B859" t="str">
            <v>TERCA DE MASSARANDUBA SERRADA 3"X9" PARA COBERTURA DE QUALQUER TIPO, INCLUSO FORNECIMENTO E COLOCACAO</v>
          </cell>
          <cell r="C859" t="str">
            <v>M</v>
          </cell>
          <cell r="D859">
            <v>40.380000000000003</v>
          </cell>
        </row>
        <row r="860">
          <cell r="A860">
            <v>84018</v>
          </cell>
          <cell r="B860" t="str">
            <v>TERCA DE MASSARANDUBA APARELHADA 3"X9" PARA COBERTURA DE QUALQUER TIPO, INCLUSO FORNECIMENTO E COLOCACAO</v>
          </cell>
          <cell r="C860" t="str">
            <v>M</v>
          </cell>
          <cell r="D860">
            <v>67.900000000000006</v>
          </cell>
        </row>
        <row r="861">
          <cell r="A861">
            <v>84019</v>
          </cell>
          <cell r="B861" t="str">
            <v>CAIBRO DE MASSARANDUBA APARELHADA 3X2, INCLUSO FORNECIMENTO E COLOCACAO</v>
          </cell>
          <cell r="C861" t="str">
            <v>M</v>
          </cell>
          <cell r="D861">
            <v>16.54</v>
          </cell>
        </row>
        <row r="862">
          <cell r="A862">
            <v>84022</v>
          </cell>
          <cell r="B862" t="str">
            <v>CAIBRO DE MASSARANDUBA APARELHADA 3X1.1/2, INCLUSO FORNECIMENTO E COLOCACAO</v>
          </cell>
          <cell r="C862" t="str">
            <v>M</v>
          </cell>
          <cell r="D862">
            <v>14.51</v>
          </cell>
        </row>
        <row r="863">
          <cell r="A863">
            <v>84025</v>
          </cell>
          <cell r="B863" t="str">
            <v>CAIBRO DE MASSARANDUBA APARELHADA 3X4.1/2, INCLUSO FORNECIMENTO E COLOCACAO</v>
          </cell>
          <cell r="C863" t="str">
            <v>M</v>
          </cell>
          <cell r="D863">
            <v>33.78</v>
          </cell>
        </row>
        <row r="864">
          <cell r="A864">
            <v>84029</v>
          </cell>
          <cell r="B864" t="str">
            <v>RIPA DE MASSARANDUBA SERRADA 1,5X4 CM, INCLUSO FORNECIMENTO E COLOCACAO</v>
          </cell>
          <cell r="C864" t="str">
            <v>M</v>
          </cell>
          <cell r="D864">
            <v>6.79</v>
          </cell>
        </row>
        <row r="865">
          <cell r="A865">
            <v>84030</v>
          </cell>
          <cell r="B865" t="str">
            <v>RIPA DE MASSARANDUBA APARELHADA 1,5X4 CM, INCLUSO FORNECIMENTO E COLOCACAO</v>
          </cell>
          <cell r="C865" t="str">
            <v>M</v>
          </cell>
          <cell r="D865">
            <v>3.54</v>
          </cell>
        </row>
        <row r="866">
          <cell r="A866">
            <v>84031</v>
          </cell>
          <cell r="B866" t="str">
            <v>ESTRUTURA DE MADEIRA COM TESOURA, PARA VAOS DE 15 M E TELHA ONDULADA DE FIBROCIMENTO, ALUMINIO OU PLASTICA</v>
          </cell>
          <cell r="C866" t="str">
            <v>M2</v>
          </cell>
          <cell r="D866">
            <v>77.34</v>
          </cell>
        </row>
        <row r="867">
          <cell r="A867">
            <v>84032</v>
          </cell>
          <cell r="B867" t="str">
            <v>MAO FRANCESA EXECUTADA COM MADEIRA NAO APARELHADA 5X6 CM, PARA BEIRAL COM COMPRIMENTO DE 80CM</v>
          </cell>
          <cell r="C867" t="str">
            <v>UN</v>
          </cell>
          <cell r="D867">
            <v>34.36</v>
          </cell>
        </row>
        <row r="868">
          <cell r="A868">
            <v>72089</v>
          </cell>
          <cell r="B868" t="str">
            <v>RECOLOCACAO DE TELHAS CERAMICAS TIPO FRANCESA, CONSIDERANDO REAPROVEITAMENTO DE MATERIAL</v>
          </cell>
          <cell r="C868" t="str">
            <v>M2</v>
          </cell>
          <cell r="D868">
            <v>5.73</v>
          </cell>
        </row>
        <row r="869">
          <cell r="A869">
            <v>72091</v>
          </cell>
          <cell r="B869" t="str">
            <v>RECOLOCACAO DE TELHAS CERAMICAS TIPO PLAN, CONSIDERANDO REAPROVEITAMENTO DE MATERIAL</v>
          </cell>
          <cell r="C869" t="str">
            <v>M2</v>
          </cell>
          <cell r="D869">
            <v>20.97</v>
          </cell>
        </row>
        <row r="870">
          <cell r="A870">
            <v>72101</v>
          </cell>
          <cell r="B870" t="str">
            <v>REVISAO GERAL DE TELHADOS DE TELHAS CERAMICAS</v>
          </cell>
          <cell r="C870" t="str">
            <v>M2</v>
          </cell>
          <cell r="D870">
            <v>3.71</v>
          </cell>
        </row>
        <row r="871">
          <cell r="A871">
            <v>72103</v>
          </cell>
          <cell r="B871" t="str">
            <v>RECOLOCACAO DE CUMEEIRAS CERAMICAS COM ARGAMASSA TRACO 1:2:8 (CIMENTO, CAL E AREIA), CONSIDERANDO APROVEITAMENTO DO MATERIAL</v>
          </cell>
          <cell r="C871" t="str">
            <v>M</v>
          </cell>
          <cell r="D871">
            <v>10.72</v>
          </cell>
        </row>
        <row r="872">
          <cell r="A872" t="str">
            <v>73938/1</v>
          </cell>
          <cell r="B872" t="str">
            <v>COBERTURA EM TELHA CERAMICA TIPO COLONIAL, COM ARGAMASSA TRACO 1:3 (CIMENTO E AREIA)</v>
          </cell>
          <cell r="C872" t="str">
            <v>M2</v>
          </cell>
          <cell r="D872">
            <v>79.33</v>
          </cell>
        </row>
        <row r="873">
          <cell r="A873" t="str">
            <v>73938/2</v>
          </cell>
          <cell r="B873" t="str">
            <v>COBERTURA EM TELHA CERAMICA TIPO PLAN, EXCLUINDO MADEIRAMENTO</v>
          </cell>
          <cell r="C873" t="str">
            <v>M2</v>
          </cell>
          <cell r="D873">
            <v>71.930000000000007</v>
          </cell>
        </row>
        <row r="874">
          <cell r="A874" t="str">
            <v>73938/3</v>
          </cell>
          <cell r="B874" t="str">
            <v>COBERTURA EM TELHA CERAMICA TIPO FRANCESA OU MARSELHA, EXCLUINDO MADEIRAMENTO</v>
          </cell>
          <cell r="C874" t="str">
            <v>M2</v>
          </cell>
          <cell r="D874">
            <v>45.98</v>
          </cell>
        </row>
        <row r="875">
          <cell r="A875" t="str">
            <v>73938/4</v>
          </cell>
          <cell r="B875" t="str">
            <v>COBERTURA EM TELHA CERAMICA TIPO CANAL, COM ARGAMASSA TRACO 1:3 (CIMENTO E AREIA) E ARAME RECOZIDO</v>
          </cell>
          <cell r="C875" t="str">
            <v>M2</v>
          </cell>
          <cell r="D875">
            <v>59.83</v>
          </cell>
        </row>
        <row r="876">
          <cell r="A876" t="str">
            <v>73938/5</v>
          </cell>
          <cell r="B876" t="str">
            <v>COBERTURA EM TELHA CERAMICA TIPO PAULISTA, COM ARGAMASSA TRACO 1:3 (CIMENTO E AREIA) E ARAME RECOZIDO</v>
          </cell>
          <cell r="C876" t="str">
            <v>M2</v>
          </cell>
          <cell r="D876">
            <v>62.33</v>
          </cell>
        </row>
        <row r="877">
          <cell r="A877" t="str">
            <v>73938/6</v>
          </cell>
          <cell r="B877" t="str">
            <v>CORDAO DE ARREMATE EM BEIRAIS COM TELHA CERAMICA EMBOCADA TRACO 1:2:8 (CIMENTO, CAL E AREIA)</v>
          </cell>
          <cell r="C877" t="str">
            <v>M</v>
          </cell>
          <cell r="D877">
            <v>16.22</v>
          </cell>
        </row>
        <row r="878">
          <cell r="A878" t="str">
            <v>73938/7</v>
          </cell>
          <cell r="B878" t="str">
            <v>EMBOCAMENTO DE ULTIMA FIADA DE TELHA PLAN, COLONIAL OU PAULISTA, COM ARGAMASSA TRACO 1:2:8 (CIMENTO, CAL E AREIA)</v>
          </cell>
          <cell r="C878" t="str">
            <v>M</v>
          </cell>
          <cell r="D878">
            <v>6.76</v>
          </cell>
        </row>
        <row r="879">
          <cell r="A879" t="str">
            <v>76450/1</v>
          </cell>
          <cell r="B879" t="str">
            <v>COBERTURA EM TELHA CERAMICA TIPO PAULISTINHA (TRAPEZOIDAL), COM ARGAMASSA TRACO 1:3 (CIMENTO E AREIA) E ARAME RECOZIDO</v>
          </cell>
          <cell r="C879" t="str">
            <v>M2</v>
          </cell>
          <cell r="D879">
            <v>64.349999999999994</v>
          </cell>
        </row>
        <row r="880">
          <cell r="A880">
            <v>84033</v>
          </cell>
          <cell r="B880" t="str">
            <v>COBERTURA COM TELHA COLONIAL, EXCLUINDO MADEIRAMENTO</v>
          </cell>
          <cell r="C880" t="str">
            <v>M2</v>
          </cell>
          <cell r="D880">
            <v>55.77</v>
          </cell>
        </row>
        <row r="881">
          <cell r="A881">
            <v>72092</v>
          </cell>
          <cell r="B881" t="str">
            <v>RECOLOCACAO DE TELHAS ONDULADAS COM MASSA PARA VEDACAO, CONSIDERANDO REAPROVEITAMENTO DE MATERIAL</v>
          </cell>
          <cell r="C881" t="str">
            <v>M2</v>
          </cell>
          <cell r="D881">
            <v>5.82</v>
          </cell>
        </row>
        <row r="882">
          <cell r="A882">
            <v>72093</v>
          </cell>
          <cell r="B882" t="str">
            <v>RECOLOCAÇÃO DE TELHA DE FIBROCIMENTO ESTRUTURAL LARGURA ÚTIL 49CM OU 44CM, CONSIDERANDO O    REAPROVEITAMENTO DO MATERIAL A EXCEÇÃO DO CONJUNTO DE ARRUELAS DE VEDAÇÃO</v>
          </cell>
          <cell r="C882" t="str">
            <v>M2</v>
          </cell>
          <cell r="D882">
            <v>5.75</v>
          </cell>
        </row>
        <row r="883">
          <cell r="A883">
            <v>72094</v>
          </cell>
          <cell r="B883" t="str">
            <v>RECOLOCAÇÃO DE TELHA DE FIBROCIMENTO ESTRUTURAL LARGURA ÚTIL 90CM, CONSIDERANDO O REAPROVEITAMENTO DO MATERIAL A EXCEÇÃO DO CONJUNTO DE ARRUELAS DE VEDAÇÃO</v>
          </cell>
          <cell r="C883" t="str">
            <v>M2</v>
          </cell>
          <cell r="D883">
            <v>5.67</v>
          </cell>
        </row>
        <row r="884">
          <cell r="A884">
            <v>73633</v>
          </cell>
          <cell r="B884" t="str">
            <v>COBERTURA COM TELHA DE FIBROCIMENTO ESTRUTURAL LARGURA UTIL 90CM, INCLUSO ACESSORIOS DE FIXACAO E VEDACAO</v>
          </cell>
          <cell r="C884" t="str">
            <v>M2</v>
          </cell>
          <cell r="D884">
            <v>52.47</v>
          </cell>
        </row>
        <row r="885">
          <cell r="A885">
            <v>73634</v>
          </cell>
          <cell r="B885" t="str">
            <v>COBERTURA COM TELHA DE FIBROCIMENTO ESTRUTURAL LARGURA ÚTIL 49CM OU 44CM, INCLUSO ACESSÓRIOS DE FIXAÇÃO E VEDAÇÃO, EXCLUINDO MADEIRAMENTO</v>
          </cell>
          <cell r="C885" t="str">
            <v>M2</v>
          </cell>
          <cell r="D885">
            <v>74.489999999999995</v>
          </cell>
        </row>
        <row r="886">
          <cell r="A886" t="str">
            <v>74088/1</v>
          </cell>
          <cell r="B886" t="str">
            <v>TELHAMENTO COM TELHA DE FIBROCIMENTO ONDULADA, ESPESSURA 6MM, INCLUSO JUNTAS DE VEDACAO E ACESSORIOS DE FIXACAO, EXCLUINDO MADEIRAMENTO</v>
          </cell>
          <cell r="C886" t="str">
            <v>M2</v>
          </cell>
          <cell r="D886">
            <v>24.33</v>
          </cell>
        </row>
        <row r="887">
          <cell r="A887">
            <v>84035</v>
          </cell>
          <cell r="B887" t="str">
            <v>COBERTURA COM TELHA DE FIBROCIMENTO ONDULADA, ESPESSURA 8 MM, INCLUINDO ACESSORIOS, EXCLUINDO MADEIRAMENTO</v>
          </cell>
          <cell r="C887" t="str">
            <v>M2</v>
          </cell>
          <cell r="D887">
            <v>43.1</v>
          </cell>
        </row>
        <row r="888">
          <cell r="A888">
            <v>84036</v>
          </cell>
          <cell r="B888" t="str">
            <v>COBERTURA COM TELHA DE FIBROCIMENTO ONDULADA, ESPESSURA 4 MM, INCLUSOS ACESSORIOS DE FIXACAO, EXCLUINDO MADEIRAMENTO</v>
          </cell>
          <cell r="C888" t="str">
            <v>M2</v>
          </cell>
          <cell r="D888">
            <v>21.57</v>
          </cell>
        </row>
        <row r="889">
          <cell r="A889">
            <v>84037</v>
          </cell>
          <cell r="B889" t="str">
            <v>COBERTURA COM TELHA DE FIBROCIMENTO ONDULADA, ESPESSURA 6 MM, COM CUMEEIRA UNIVERSAL, INCLUSAS JUNTAS DE DILATACAO E ACESSORIOS DE FIXACAO, EXCLUINDO MADEIRAMENTO</v>
          </cell>
          <cell r="C889" t="str">
            <v>M2</v>
          </cell>
          <cell r="D889">
            <v>36.29</v>
          </cell>
        </row>
        <row r="890">
          <cell r="A890" t="str">
            <v>73866/1</v>
          </cell>
          <cell r="B890" t="str">
            <v>ESTRUTURA PARA COBERTURA TIPO FINK, EM ALUMINIO ANODIZADO, VAO DE 20M, ESPACAMENTO DAS TESOURAS DE 5M ATE 6,5M</v>
          </cell>
          <cell r="C890" t="str">
            <v>M2</v>
          </cell>
          <cell r="D890">
            <v>365.84</v>
          </cell>
        </row>
        <row r="891">
          <cell r="A891" t="str">
            <v>73866/2</v>
          </cell>
          <cell r="B891" t="str">
            <v>ESTRUTURA PARA COBERTURA TIPO FINK, EM ALUMINIO ANODIZADO, VAO DE 30M, ESPACAMENTO DAS TESOURAS DE 5M ATE 6,5M</v>
          </cell>
          <cell r="C891" t="str">
            <v>M2</v>
          </cell>
          <cell r="D891">
            <v>384.06</v>
          </cell>
        </row>
        <row r="892">
          <cell r="A892" t="str">
            <v>73866/3</v>
          </cell>
          <cell r="B892" t="str">
            <v>ESTRUTURA PARA COBERTURA TIPO FINK, EM ALUMINIO ANODIZADO, VAO DE 40M, ESPACAMENTO DAS TESOURAS DE 5M ATE 6,5M</v>
          </cell>
          <cell r="C892" t="str">
            <v>M2</v>
          </cell>
          <cell r="D892">
            <v>401.36</v>
          </cell>
        </row>
        <row r="893">
          <cell r="A893" t="str">
            <v>73866/4</v>
          </cell>
          <cell r="B893" t="str">
            <v>ESTRUTURA PARA COBERTURA EM ARCO, EM ALUMINIO ANODIZADO, VAO DE 20M, ESPACAMENTO DE 5M ATE 6,5M</v>
          </cell>
          <cell r="C893" t="str">
            <v>M2</v>
          </cell>
          <cell r="D893">
            <v>334.65</v>
          </cell>
        </row>
        <row r="894">
          <cell r="A894" t="str">
            <v>73866/5</v>
          </cell>
          <cell r="B894" t="str">
            <v>ESTRUTURA PARA COBERTURA EM ARCO, EM ALUMINIO ANODIZADO, VAO DE 30M, ESPACAMENTO DE 5M ATE 6,5M</v>
          </cell>
          <cell r="C894" t="str">
            <v>M2</v>
          </cell>
          <cell r="D894">
            <v>355.88</v>
          </cell>
        </row>
        <row r="895">
          <cell r="A895" t="str">
            <v>73866/6</v>
          </cell>
          <cell r="B895" t="str">
            <v>ESTRUTURA PARA COBERTURA EM ARCO, EM ALUMINIO ANODIZADO, VAO DE 40M, ESPACAMENTO DE 5M ATE 6,5M</v>
          </cell>
          <cell r="C895" t="str">
            <v>M2</v>
          </cell>
          <cell r="D895">
            <v>373.19</v>
          </cell>
        </row>
        <row r="896">
          <cell r="A896" t="str">
            <v>73866/7</v>
          </cell>
          <cell r="B896" t="str">
            <v>ESTRUTURA PARA COBERTURA TIPO SHED, EM ALUMINIO ANODIZADO, VAO DE 20M, ESPACAMENTO DAS TESOURAS DE 5M ATE 6,5M</v>
          </cell>
          <cell r="C896" t="str">
            <v>M2</v>
          </cell>
          <cell r="D896">
            <v>402.06</v>
          </cell>
        </row>
        <row r="897">
          <cell r="A897" t="str">
            <v>73866/8</v>
          </cell>
          <cell r="B897" t="str">
            <v>ESTRUTURA PARA COBERTURA TIPO SHED, EM ALUMINIO ANODIZADO, VAO DE 30M, ESPACAMENTO DAS TESOURAS DE 5M ATE 6,5M</v>
          </cell>
          <cell r="C897" t="str">
            <v>M2</v>
          </cell>
          <cell r="D897">
            <v>482.96</v>
          </cell>
        </row>
        <row r="898">
          <cell r="A898" t="str">
            <v>73866/9</v>
          </cell>
          <cell r="B898" t="str">
            <v>ESTRUTURA PARA COBERTURA TIPO SHED, EM ALUMINIO ANODIZADO, VAO DE 40M, ESPACAMENTO DAS TESOURAS DE 5M ATE 6,5M</v>
          </cell>
          <cell r="C898" t="str">
            <v>M2</v>
          </cell>
          <cell r="D898">
            <v>500.85</v>
          </cell>
        </row>
        <row r="899">
          <cell r="A899" t="str">
            <v>73867/1</v>
          </cell>
          <cell r="B899" t="str">
            <v>ESTRUTURA TIPO ESPACIAL EM ALUMINIO ANODIZADO, VAO DE 20M</v>
          </cell>
          <cell r="C899" t="str">
            <v>M2</v>
          </cell>
          <cell r="D899">
            <v>167.79</v>
          </cell>
        </row>
        <row r="900">
          <cell r="A900" t="str">
            <v>73867/2</v>
          </cell>
          <cell r="B900" t="str">
            <v>ESTRUTURA TIPO ESPACIAL EM ALUMINIO ANODIZADO, VAO DE 30M</v>
          </cell>
          <cell r="C900" t="str">
            <v>M2</v>
          </cell>
          <cell r="D900">
            <v>186.63</v>
          </cell>
        </row>
        <row r="901">
          <cell r="A901" t="str">
            <v>73867/3</v>
          </cell>
          <cell r="B901" t="str">
            <v>ESTRUTURA TIPO ESPACIAL EM ALUMINIO ANODIZADO, VAO DE 40M</v>
          </cell>
          <cell r="C901" t="str">
            <v>M2</v>
          </cell>
          <cell r="D901">
            <v>228.49</v>
          </cell>
        </row>
        <row r="902">
          <cell r="A902" t="str">
            <v>73867/4</v>
          </cell>
          <cell r="B902" t="str">
            <v>ESTRUTURA TIPO ESPACIAL EM ALUMINIO ANODIZADO, VAO DE 50M</v>
          </cell>
          <cell r="C902" t="str">
            <v>M2</v>
          </cell>
          <cell r="D902">
            <v>236.86</v>
          </cell>
        </row>
        <row r="903">
          <cell r="A903">
            <v>75220</v>
          </cell>
          <cell r="B903" t="str">
            <v>CUMEEIRA EM PERFIL ONDULADO DE ALUMÍNIO</v>
          </cell>
          <cell r="C903" t="str">
            <v>M</v>
          </cell>
          <cell r="D903">
            <v>28.87</v>
          </cell>
        </row>
        <row r="904">
          <cell r="A904" t="str">
            <v>75381/1</v>
          </cell>
          <cell r="B904" t="str">
            <v>COBERTURA COM TELHA  DE CHAPA DE AÇO ZINCADO, ONDULADA, ESPESSURA DE 0,5MM</v>
          </cell>
          <cell r="C904" t="str">
            <v>M2</v>
          </cell>
          <cell r="D904">
            <v>32.03</v>
          </cell>
        </row>
        <row r="905">
          <cell r="A905">
            <v>84038</v>
          </cell>
          <cell r="B905" t="str">
            <v>COBERTURA COM TELHA ONDULADA DE ALUMINIO, ESPESSURA DE 5 MM</v>
          </cell>
          <cell r="C905" t="str">
            <v>M2</v>
          </cell>
          <cell r="D905">
            <v>34.15</v>
          </cell>
        </row>
        <row r="906">
          <cell r="A906">
            <v>84039</v>
          </cell>
          <cell r="B906" t="str">
            <v>COBERTURA COM TELHA ONDULADA DE ALUMINIO, ESPESSURA DE 7 MM</v>
          </cell>
          <cell r="C906" t="str">
            <v>M2</v>
          </cell>
          <cell r="D906">
            <v>46.87</v>
          </cell>
        </row>
        <row r="907">
          <cell r="A907">
            <v>84040</v>
          </cell>
          <cell r="B907" t="str">
            <v>COBERTURA COM TELHA DE ACO ZINCADO, TRAPEZOIDAL, ESPESSURA DE 0,5 MM, INCLUINDO ACESSORIOS</v>
          </cell>
          <cell r="C907" t="str">
            <v>M2</v>
          </cell>
          <cell r="D907">
            <v>34.53</v>
          </cell>
        </row>
        <row r="908">
          <cell r="A908">
            <v>72076</v>
          </cell>
          <cell r="B908" t="str">
            <v>ESTRUTURA DE MADEIRA, SEGUNDA QUALIDADE, SERRADA, NAO APARELHADA, PARA TELHAS CERAMICAS</v>
          </cell>
          <cell r="C908" t="str">
            <v>M2</v>
          </cell>
          <cell r="D908">
            <v>49.99</v>
          </cell>
        </row>
        <row r="909">
          <cell r="A909">
            <v>72077</v>
          </cell>
          <cell r="B909" t="str">
            <v>ESTRUTURA DE MADEIRA DE LEI, PRIMEIRA QUALIDADE, SERRADA, NAO APARELHADA, PARA TELHAS CERAMICAS, VAOS DE ATE 7M</v>
          </cell>
          <cell r="C909" t="str">
            <v>M2</v>
          </cell>
          <cell r="D909">
            <v>80.31</v>
          </cell>
        </row>
        <row r="910">
          <cell r="A910">
            <v>72078</v>
          </cell>
          <cell r="B910" t="str">
            <v>ESTRUTURA DE MADEIRA DE LEI PRIMEIRA QUALIDADE, SERRADA, NAO APARELHADA, PARA TELHAS CERAMICAS, VAOS DE 7M ATE 10 M</v>
          </cell>
          <cell r="C910" t="str">
            <v>M2</v>
          </cell>
          <cell r="D910">
            <v>93.1</v>
          </cell>
        </row>
        <row r="911">
          <cell r="A911">
            <v>72079</v>
          </cell>
          <cell r="B911" t="str">
            <v>ESTRUTURA DE MADEIRA DE LEI PRIMEIRA QUALIDADE, SERRADA, NAO APARELHADA, PARA TELHAS CERAMICAS, VAOS DE 10M ATE 13M</v>
          </cell>
          <cell r="C911" t="str">
            <v>M2</v>
          </cell>
          <cell r="D911">
            <v>99.15</v>
          </cell>
        </row>
        <row r="912">
          <cell r="A912">
            <v>72080</v>
          </cell>
          <cell r="B912" t="str">
            <v>ESTRUTURA DE MADEIRA DE LEI PRIMEIRA QUALIDADE, SERRADA, NAO APARELHADA, PARA TELHAS CERAMICAS, VAOS DE 13M ATE 18M</v>
          </cell>
          <cell r="C912" t="str">
            <v>M2</v>
          </cell>
          <cell r="D912">
            <v>114.19</v>
          </cell>
        </row>
        <row r="913">
          <cell r="A913">
            <v>72081</v>
          </cell>
          <cell r="B913" t="str">
            <v>ESTRUTURA DE MADEIRA DE LEI PRIMEIRA QUALIDADE, SERRADA, NAO APARELHADA, PARA TELHAS ONDULADAS, VAOS ATE 7M</v>
          </cell>
          <cell r="C913" t="str">
            <v>M2</v>
          </cell>
          <cell r="D913">
            <v>53.51</v>
          </cell>
        </row>
        <row r="914">
          <cell r="A914">
            <v>72082</v>
          </cell>
          <cell r="B914" t="str">
            <v>ESTRUTURA DE MADEIRA DE LEI PRIMEIRA QUALIDADE, SERRADA, NAO APARELHADA, PARA TELHAS ONDULADAS, VAOS DE 7M ATE 10M</v>
          </cell>
          <cell r="C914" t="str">
            <v>M2</v>
          </cell>
          <cell r="D914">
            <v>58.96</v>
          </cell>
        </row>
        <row r="915">
          <cell r="A915">
            <v>72083</v>
          </cell>
          <cell r="B915" t="str">
            <v>ESTRUTURA DE MADEIRA DE LEI PRIMEIRA QUALIDADE, SERRADA, NAO APARELHADA, PARA TELHAS ONDULADAS, VAOS DE 10M ATE 13M</v>
          </cell>
          <cell r="C915" t="str">
            <v>M2</v>
          </cell>
          <cell r="D915">
            <v>69.8</v>
          </cell>
        </row>
        <row r="916">
          <cell r="A916">
            <v>72084</v>
          </cell>
          <cell r="B916" t="str">
            <v>ESTRUTURA DE MADEIRA DE LEI PRIMEIRA QUALIDADE, SERRADA, NAO APARELHADA, PARA TELHAS ONDULADAS, VAOS DE 13M ATE 18M</v>
          </cell>
          <cell r="C916" t="str">
            <v>M2</v>
          </cell>
          <cell r="D916">
            <v>82.99</v>
          </cell>
        </row>
        <row r="917">
          <cell r="A917">
            <v>84041</v>
          </cell>
          <cell r="B917" t="str">
            <v>COBERTURA COM TELHA PLASTICA TRANSPARENTE INCLUSIVE FIXACAO</v>
          </cell>
          <cell r="C917" t="str">
            <v>M2</v>
          </cell>
          <cell r="D917">
            <v>38.51</v>
          </cell>
        </row>
        <row r="918">
          <cell r="A918">
            <v>6058</v>
          </cell>
          <cell r="B918" t="str">
            <v>CUMEEIRA COM TELHA CERAMICA EMBOCADA COM ARGAMASSA TRACO 1:2:8 (CIMENTO, CAL E AREIA)</v>
          </cell>
          <cell r="C918" t="str">
            <v>M</v>
          </cell>
          <cell r="D918">
            <v>20.11</v>
          </cell>
        </row>
        <row r="919">
          <cell r="A919" t="str">
            <v>73930/1</v>
          </cell>
          <cell r="B919" t="str">
            <v>CORDAO DE ARREMATE COM TELHA CERAMICA TIPO CANAL EMBOCADA COM ARGAMASSA TRACO 1:3 (CIMENTO E AREIA)</v>
          </cell>
          <cell r="C919" t="str">
            <v>M</v>
          </cell>
          <cell r="D919">
            <v>14.1</v>
          </cell>
        </row>
        <row r="920">
          <cell r="A920" t="str">
            <v>73744/1</v>
          </cell>
          <cell r="B920" t="str">
            <v>CUMEEIRA PARA TELHA DE FIBROCIMENTO ESTRUTURAL, INCLUSO ACESSORIOS PARA FIXACAO E VEDACAO</v>
          </cell>
          <cell r="C920" t="str">
            <v>M</v>
          </cell>
          <cell r="D920">
            <v>87.07</v>
          </cell>
        </row>
        <row r="921">
          <cell r="A921" t="str">
            <v>74045/1</v>
          </cell>
          <cell r="B921" t="str">
            <v>CUMEEIRA UNIVERSAL PARA TELHA DE FIBROCIMENTO ONDULADA ESPESSURA 6 MM, INCLUSO JUNTAS DE VEDACAO E ACESSORIOS DE FIXACAO</v>
          </cell>
          <cell r="C921" t="str">
            <v>M</v>
          </cell>
          <cell r="D921">
            <v>43.12</v>
          </cell>
        </row>
        <row r="922">
          <cell r="A922" t="str">
            <v>74045/2</v>
          </cell>
          <cell r="B922" t="str">
            <v>CUMEEIRA TIPO SHED PARA TELHA DE FIBROCIMENTO ONDULADA, INCLUSO JUNTAS DE VEDACAO E ACESSORIOS DE FIXACAO</v>
          </cell>
          <cell r="C922" t="str">
            <v>M</v>
          </cell>
          <cell r="D922">
            <v>36.85</v>
          </cell>
        </row>
        <row r="923">
          <cell r="A923">
            <v>84042</v>
          </cell>
          <cell r="B923" t="str">
            <v>CALHA DE CONCRETO, 40X15 CM ESPESSURA DE 8 CM, PREPARADO EM BETONEIRA E CIMENTADO LISO EXECUTADO COM ARGAMASSA TRACO 1:4 (CIMENTO E AREIA MEDIA NAO PENEIRADA), PREPARO MANUAL</v>
          </cell>
          <cell r="C923" t="str">
            <v>M</v>
          </cell>
          <cell r="D923">
            <v>95.66</v>
          </cell>
        </row>
        <row r="924">
          <cell r="A924">
            <v>84043</v>
          </cell>
          <cell r="B924" t="str">
            <v>CALHA DE CONCRETO, 30X15 CM, ESPESSURA 8 CM PREPARADA EM BETONEIRA COM CIMENTADO LISO EXECUTADO COM ARGAMASSA TRACO 1:4 (CIMENTO E AREIA MEDIA NAO PENEIRADA), PREPARO MANUAL</v>
          </cell>
          <cell r="C924" t="str">
            <v>M</v>
          </cell>
          <cell r="D924">
            <v>86.46</v>
          </cell>
        </row>
        <row r="925">
          <cell r="A925">
            <v>84044</v>
          </cell>
          <cell r="B925" t="str">
            <v>CALHA DE BEIRAL, SEMICIRCULAR DE PVC, DIAMETRO 125 MM, INCLUINDO CABECEIRAS, EMENDAS, BOCAIS, SUPORTES E VEDACOES, EXCLUINDO CONDUTORES - FORNECIMENTO E COLOCACAO</v>
          </cell>
          <cell r="C925" t="str">
            <v>M</v>
          </cell>
          <cell r="D925">
            <v>111.57</v>
          </cell>
        </row>
        <row r="926">
          <cell r="A926">
            <v>84045</v>
          </cell>
          <cell r="B926" t="str">
            <v>CONDUTOR PARA CALHA DE BEIRAL, DE PVC, DIAMETRO 88 MM, INCLUINDO CONEXOES E BRACADEIRAS - FORNECIMENTO E COLOCACAO</v>
          </cell>
          <cell r="C926" t="str">
            <v>M</v>
          </cell>
          <cell r="D926">
            <v>72.7</v>
          </cell>
        </row>
        <row r="927">
          <cell r="A927">
            <v>72104</v>
          </cell>
          <cell r="B927" t="str">
            <v>CALHA EM CHAPA DE ACO GALVANIZADO NUMERO 24, DESENVOLVIMENTO DE 33CM</v>
          </cell>
          <cell r="C927" t="str">
            <v>M</v>
          </cell>
          <cell r="D927">
            <v>25.02</v>
          </cell>
        </row>
        <row r="928">
          <cell r="A928">
            <v>72105</v>
          </cell>
          <cell r="B928" t="str">
            <v>CALHA EM CHAPA DE ACO GALVANIZADO NUMERO 24, DESENVOLVIMENTO DE 50CM</v>
          </cell>
          <cell r="C928" t="str">
            <v>M</v>
          </cell>
          <cell r="D928">
            <v>37.72</v>
          </cell>
        </row>
        <row r="929">
          <cell r="A929">
            <v>84046</v>
          </cell>
          <cell r="B929" t="str">
            <v>CALHA DE CHAPA GALVANIZADA NUMERO 26, COM DESENVOLVIMENTO DE 10 CM</v>
          </cell>
          <cell r="C929" t="str">
            <v>M</v>
          </cell>
          <cell r="D929">
            <v>9.0399999999999991</v>
          </cell>
        </row>
        <row r="930">
          <cell r="A930">
            <v>72106</v>
          </cell>
          <cell r="B930" t="str">
            <v>RUFO EM CHAPA DE ACO GALVANIZADO NUMERO 24, DESENVOLVIMENTO DE 16CM</v>
          </cell>
          <cell r="C930" t="str">
            <v>M</v>
          </cell>
          <cell r="D930">
            <v>15.84</v>
          </cell>
        </row>
        <row r="931">
          <cell r="A931">
            <v>72107</v>
          </cell>
          <cell r="B931" t="str">
            <v>RUFO EM CHAPA DE ACO GALVANIZADO NUMERO 24, DESENVOLVIMENTO DE 25CM</v>
          </cell>
          <cell r="C931" t="str">
            <v>M</v>
          </cell>
          <cell r="D931">
            <v>19.3</v>
          </cell>
        </row>
        <row r="932">
          <cell r="A932" t="str">
            <v>73868/1</v>
          </cell>
          <cell r="B932" t="str">
            <v>RUFO EM FIBROCIMENTO, INCLUSO ACESSORIOS DE FIXACAO E VEDACAO</v>
          </cell>
          <cell r="C932" t="str">
            <v>M</v>
          </cell>
          <cell r="D932">
            <v>24.52</v>
          </cell>
        </row>
        <row r="933">
          <cell r="A933">
            <v>68058</v>
          </cell>
          <cell r="B933" t="str">
            <v>RUFO EM CONCRETO ARMADO, LARGURA 40CM E ESPESSURA 7CM</v>
          </cell>
          <cell r="C933" t="str">
            <v>M</v>
          </cell>
          <cell r="D933">
            <v>49.51</v>
          </cell>
        </row>
        <row r="934">
          <cell r="A934">
            <v>41619</v>
          </cell>
          <cell r="B934" t="str">
            <v>COBERTURA COM TELHA DE FIBRA DE VIDRO ONDULADA COLORIDA, ESPESSURA 6MM, INCLUSOS ACESSORIOS DE FIXACAO</v>
          </cell>
          <cell r="C934" t="str">
            <v>M2</v>
          </cell>
          <cell r="D934">
            <v>39.79</v>
          </cell>
        </row>
        <row r="935">
          <cell r="A935">
            <v>72110</v>
          </cell>
          <cell r="B935" t="str">
            <v>ESTRUTURA METALICA EM TESOURAS OU TRELICAS, VAO LIVRE DE 12M, FORNECIMENTO E MONTAGEM, NAO SENDO CONSIDERADOS OS FECHAMENTOS METALICOS, AS COLUNAS, OS SERVICOS GERAIS EM ALVENARIA E CONCRETO, AS TELHAS DE COBERTURA E A PINTURA DE ACABAMENTO</v>
          </cell>
          <cell r="C935" t="str">
            <v>M2</v>
          </cell>
          <cell r="D935">
            <v>53.94</v>
          </cell>
        </row>
        <row r="936">
          <cell r="A936">
            <v>72111</v>
          </cell>
          <cell r="B936" t="str">
            <v>ESTRUTURA METALICA EM TESOURAS OU TRELICAS, VAO LIVRE DE 15M, FORNECIMENTO E MONTAGEM, NAO SENDO CONSIDERADOS OS FECHAMENTOS METALICOS, AS COLUNAS, OS SERVICOS GERAIS EM ALVENARIA E CONCRETO, AS TELHAS DE COBERTURA E A PINTURA DE ACABAMENTO</v>
          </cell>
          <cell r="C936" t="str">
            <v>M2</v>
          </cell>
          <cell r="D936">
            <v>58.83</v>
          </cell>
        </row>
        <row r="937">
          <cell r="A937">
            <v>72112</v>
          </cell>
          <cell r="B937" t="str">
            <v>ESTRUTURA METALICA EM TESOURAS OU TRELICAS, VAO LIVRE DE 20M, FORNECIMENTO E MONTAGEM, NAO SENDO CONSIDERADOS OS FECHAMENTOS METALICOS, AS COLUNAS, OS SERVICOS GERAIS EM ALVENARIA E CONCRETO, AS TELHAS DE COBERTURA E A PINTURA DE ACABAMENTO</v>
          </cell>
          <cell r="C937" t="str">
            <v>M2</v>
          </cell>
          <cell r="D937">
            <v>63.72</v>
          </cell>
        </row>
        <row r="938">
          <cell r="A938">
            <v>72113</v>
          </cell>
          <cell r="B938" t="str">
            <v>ESTRUTURA METALICA EM TESOURAS OU TRELICAS, VAO LIVRE DE 25M, FORNECIMENTO E MONTAGEM, NAO SENDO CONSIDERADOS OS FECHAMENTOS METALICOS, AS COLUNAS, OS SERVICOS GERAIS EM ALVENARIA E CONCRETO, AS TELHAS DE COBERTURA E A PINTURA DE ACABAMENTO</v>
          </cell>
          <cell r="C938" t="str">
            <v>M2</v>
          </cell>
          <cell r="D938">
            <v>71.69</v>
          </cell>
        </row>
        <row r="939">
          <cell r="A939">
            <v>72114</v>
          </cell>
          <cell r="B939" t="str">
            <v>ESTRUTURA METALICA EM TESOURAS OU TRELICAS, VAO LIVRE DE 30M, FORNECIMENTO E MONTAGEM, NAO SENDO CONSIDERADOS OS FECHAMENTOS METALICOS, AS COLUNAS, OS SERVICOS GERAIS EM ALVENARIA E CONCRETO, AS TELHAS DE COBERTURA E A PINTURA DE ACABAMENTO</v>
          </cell>
          <cell r="C939" t="str">
            <v>M2</v>
          </cell>
          <cell r="D939">
            <v>79.650000000000006</v>
          </cell>
        </row>
        <row r="940">
          <cell r="A940" t="str">
            <v>73970/1</v>
          </cell>
          <cell r="B940" t="str">
            <v>ESTRUTURA METALICA EM ACO ESTRUTURAL PERFIL I 12 X 5 1/4</v>
          </cell>
          <cell r="C940" t="str">
            <v>KG</v>
          </cell>
          <cell r="D940">
            <v>6.71</v>
          </cell>
        </row>
        <row r="941">
          <cell r="A941" t="str">
            <v>73970/2</v>
          </cell>
          <cell r="B941" t="str">
            <v>ESTRUTURA METALICA EM ACO ESTRUTURAL PERFIL I 6 X 3 3/8</v>
          </cell>
          <cell r="C941" t="str">
            <v>KG</v>
          </cell>
          <cell r="D941">
            <v>5.13</v>
          </cell>
        </row>
        <row r="942">
          <cell r="A942">
            <v>84047</v>
          </cell>
          <cell r="B942" t="str">
            <v>COBERTURA EM TELHA DE VIDRO TIPO FRANCESA</v>
          </cell>
          <cell r="C942" t="str">
            <v>M2</v>
          </cell>
          <cell r="D942">
            <v>592</v>
          </cell>
        </row>
        <row r="943">
          <cell r="A943" t="str">
            <v>73891/1</v>
          </cell>
          <cell r="B943" t="str">
            <v>ESGOTAMENTO COM MOTO-BOMBA AUTOESCOVANTE</v>
          </cell>
          <cell r="C943" t="str">
            <v>H</v>
          </cell>
          <cell r="D943">
            <v>3.78</v>
          </cell>
        </row>
        <row r="944">
          <cell r="A944" t="str">
            <v>73882/1</v>
          </cell>
          <cell r="B944" t="str">
            <v>CALHA EM CONCRETO SIMPLES, EM MEIA CANA, DIAMETRO 200 MM</v>
          </cell>
          <cell r="C944" t="str">
            <v>M</v>
          </cell>
          <cell r="D944">
            <v>24.04</v>
          </cell>
        </row>
        <row r="945">
          <cell r="A945" t="str">
            <v>73882/2</v>
          </cell>
          <cell r="B945" t="str">
            <v>CALHA EM CONCRETO SIMPLES, MEIA CANA DE CONCRETO, DIAMETRO 300 MM</v>
          </cell>
          <cell r="C945" t="str">
            <v>M</v>
          </cell>
          <cell r="D945">
            <v>30.02</v>
          </cell>
        </row>
        <row r="946">
          <cell r="A946" t="str">
            <v>73882/3</v>
          </cell>
          <cell r="B946" t="str">
            <v>CALHA EM CONCRETO SIMPLES, EM MEIA CANA DE CONCRETO, DIAMETRO 400 MM</v>
          </cell>
          <cell r="C946" t="str">
            <v>M</v>
          </cell>
          <cell r="D946">
            <v>39</v>
          </cell>
        </row>
        <row r="947">
          <cell r="A947" t="str">
            <v>73882/4</v>
          </cell>
          <cell r="B947" t="str">
            <v>CALHA EM CONCRETO SIMPLES, EM MEIA CANA DE CONCRETO, DIAMETRO 500 MM</v>
          </cell>
          <cell r="C947" t="str">
            <v>M</v>
          </cell>
          <cell r="D947">
            <v>59.91</v>
          </cell>
        </row>
        <row r="948">
          <cell r="A948" t="str">
            <v>73882/5</v>
          </cell>
          <cell r="B948" t="str">
            <v>CALHA EM CONCRETO SIMPLES, EM MEIA CANA DE CONCRETO, DIAMETRO 600 MM</v>
          </cell>
          <cell r="C948" t="str">
            <v>M</v>
          </cell>
          <cell r="D948">
            <v>75.599999999999994</v>
          </cell>
        </row>
        <row r="949">
          <cell r="A949">
            <v>83660</v>
          </cell>
          <cell r="B949" t="str">
            <v>ESGOTAMENTO MANUAL DE AGUA DE CHUVA OU LENCOL FREATICO ESCAVADO</v>
          </cell>
          <cell r="C949" t="str">
            <v>M3</v>
          </cell>
          <cell r="D949">
            <v>1.54</v>
          </cell>
        </row>
        <row r="950">
          <cell r="A950" t="str">
            <v>73816/1</v>
          </cell>
          <cell r="B950" t="str">
            <v>EXECUCAO DE DRENO COM TUBOS DE PVC CORRUGADO FLEXIVEL PERFURADO - DN 100</v>
          </cell>
          <cell r="C950" t="str">
            <v>M</v>
          </cell>
          <cell r="D950">
            <v>48.27</v>
          </cell>
        </row>
        <row r="951">
          <cell r="A951" t="str">
            <v>73816/2</v>
          </cell>
          <cell r="B951" t="str">
            <v>EXECUCAO DE DRENO VERTICAL COM PEDRISCO, DIAMETRO 200MM</v>
          </cell>
          <cell r="C951" t="str">
            <v>M</v>
          </cell>
          <cell r="D951">
            <v>13.63</v>
          </cell>
        </row>
        <row r="952">
          <cell r="A952" t="str">
            <v>73881/1</v>
          </cell>
          <cell r="B952" t="str">
            <v>EXECUCAO DE DRENO COM MANTA GEOTEXTIL 200 G/M2</v>
          </cell>
          <cell r="C952" t="str">
            <v>M2</v>
          </cell>
          <cell r="D952">
            <v>6.45</v>
          </cell>
        </row>
        <row r="953">
          <cell r="A953" t="str">
            <v>73881/2</v>
          </cell>
          <cell r="B953" t="str">
            <v>EXECUCAO DE DRENO COM MANTA GEOTEXTIL 300 G/M2</v>
          </cell>
          <cell r="C953" t="str">
            <v>M2</v>
          </cell>
          <cell r="D953">
            <v>9.75</v>
          </cell>
        </row>
        <row r="954">
          <cell r="A954" t="str">
            <v>73881/3</v>
          </cell>
          <cell r="B954" t="str">
            <v>EXECUCAO DE DRENO COM MANTA GEOTEXTIL 400 G/M2</v>
          </cell>
          <cell r="C954" t="str">
            <v>M2</v>
          </cell>
          <cell r="D954">
            <v>11.89</v>
          </cell>
        </row>
        <row r="955">
          <cell r="A955" t="str">
            <v>73883/1</v>
          </cell>
          <cell r="B955" t="str">
            <v>EXECUCAO DE DRENO FRANCES COM AREIA MEDIA</v>
          </cell>
          <cell r="C955" t="str">
            <v>M3</v>
          </cell>
          <cell r="D955">
            <v>78.510000000000005</v>
          </cell>
        </row>
        <row r="956">
          <cell r="A956" t="str">
            <v>73883/2</v>
          </cell>
          <cell r="B956" t="str">
            <v>EXECUCAO DE DRENO FRANCES COM BRITA NUM 2</v>
          </cell>
          <cell r="C956" t="str">
            <v>M3</v>
          </cell>
          <cell r="D956">
            <v>79.27</v>
          </cell>
        </row>
        <row r="957">
          <cell r="A957" t="str">
            <v>73883/3</v>
          </cell>
          <cell r="B957" t="str">
            <v>EXECUCAO DE DRENO FRANCES COM CASCALHO</v>
          </cell>
          <cell r="C957" t="str">
            <v>M3</v>
          </cell>
          <cell r="D957">
            <v>79.569999999999993</v>
          </cell>
        </row>
        <row r="958">
          <cell r="A958" t="str">
            <v>73902/1</v>
          </cell>
          <cell r="B958" t="str">
            <v>CAMADA DRENANTE COM BRITA NUM 3</v>
          </cell>
          <cell r="C958" t="str">
            <v>M3</v>
          </cell>
          <cell r="D958">
            <v>75.39</v>
          </cell>
        </row>
        <row r="959">
          <cell r="A959" t="str">
            <v>73968/1</v>
          </cell>
          <cell r="B959" t="str">
            <v>MANTA IMPERMEABILIZANTE A BASE DE ASFALTO - FORNECIMENTO E INSTALACAO</v>
          </cell>
          <cell r="C959" t="str">
            <v>M2</v>
          </cell>
          <cell r="D959">
            <v>35.04</v>
          </cell>
        </row>
        <row r="960">
          <cell r="A960" t="str">
            <v>73969/1</v>
          </cell>
          <cell r="B960" t="str">
            <v>EXECUCAO DE DRENOS DE CHORUME EM TUBOS DRENANTES DE CONCRETO, DIAM=200MM, ENVOLTOS EM BRITA E GEOTEXTIL</v>
          </cell>
          <cell r="C960" t="str">
            <v>M</v>
          </cell>
          <cell r="D960">
            <v>59.2</v>
          </cell>
        </row>
        <row r="961">
          <cell r="A961" t="str">
            <v>74017/1</v>
          </cell>
          <cell r="B961" t="str">
            <v>EXECUCAO DE DRENOS DE CHORUME EM TUBOS DRENANTES, PVC, DIAM=100 MM, ENVOLTOS EM BRITA E GEOTEXTIL</v>
          </cell>
          <cell r="C961" t="str">
            <v>M</v>
          </cell>
          <cell r="D961">
            <v>64.7</v>
          </cell>
        </row>
        <row r="962">
          <cell r="A962" t="str">
            <v>74017/2</v>
          </cell>
          <cell r="B962" t="str">
            <v>EXECUCAO DE DRENOS DE CHORUME EM TUBOS DRENANTES, PVC, DIAM=150 MM, ENVOLTOS EM BRITA E GEOTEXTIL</v>
          </cell>
          <cell r="C962" t="str">
            <v>M</v>
          </cell>
          <cell r="D962">
            <v>104.25</v>
          </cell>
        </row>
        <row r="963">
          <cell r="A963" t="str">
            <v>74167/1</v>
          </cell>
          <cell r="B963" t="str">
            <v>FORNECIMENTO/ASSENTAMENTO DE MANTA GEOTEXTIL RT-31 (ANT OP-60) BIDIM</v>
          </cell>
          <cell r="C963" t="str">
            <v>M2</v>
          </cell>
          <cell r="D963">
            <v>19.850000000000001</v>
          </cell>
        </row>
        <row r="964">
          <cell r="A964" t="str">
            <v>75029/1</v>
          </cell>
          <cell r="B964" t="str">
            <v>TUBO PVC CORRUGADO RIGIDO PERFURADO DN 150 PARA DRENAGEM - FORNECIMENTO E INSTALACAO</v>
          </cell>
          <cell r="C964" t="str">
            <v>M</v>
          </cell>
          <cell r="D964">
            <v>85.64</v>
          </cell>
        </row>
        <row r="965">
          <cell r="A965">
            <v>83651</v>
          </cell>
          <cell r="B965" t="str">
            <v>TUBO PVC CORRUGADO PERFURADO 100 MM C/ JUNTA ELASTICA PARA DRENAGEM.</v>
          </cell>
          <cell r="C965" t="str">
            <v>M</v>
          </cell>
          <cell r="D965">
            <v>51.82</v>
          </cell>
        </row>
        <row r="966">
          <cell r="A966">
            <v>83656</v>
          </cell>
          <cell r="B966" t="str">
            <v>COLCHAO DRENANTE C/ 30CM PEDRA BRITADA N.3/FILTRO TRANSICAO MANTA GEOTEXTIL 100% POLIPROPILENO OU POLIESTER INCL FORNEC/COLOCMAT</v>
          </cell>
          <cell r="C966" t="str">
            <v>M2</v>
          </cell>
          <cell r="D966">
            <v>34.14</v>
          </cell>
        </row>
        <row r="967">
          <cell r="A967">
            <v>83658</v>
          </cell>
          <cell r="B967" t="str">
            <v>EXECUCAO DRENO PROFUNDO, COM CORTE TRAPEZOIDAL EM SOLO, DE 70X80X150CM EXCL TUBO INCL MATERIAL EXECUCAO, COM SELO ENCHIMENTO MATERIAL DRENANTE E ESCAVACAO</v>
          </cell>
          <cell r="C967" t="str">
            <v>M</v>
          </cell>
          <cell r="D967">
            <v>109.2</v>
          </cell>
        </row>
        <row r="968">
          <cell r="A968">
            <v>83661</v>
          </cell>
          <cell r="B968" t="str">
            <v>EXECUCAO DE DRENO PROFUNDO, CORTE EM SOLO, COM TUBO POROSO D=0,20M</v>
          </cell>
          <cell r="C968" t="str">
            <v>M</v>
          </cell>
          <cell r="D968">
            <v>83.44</v>
          </cell>
        </row>
        <row r="969">
          <cell r="A969">
            <v>83662</v>
          </cell>
          <cell r="B969" t="str">
            <v>EXECUCAO DE DRENO CEGO</v>
          </cell>
          <cell r="C969" t="str">
            <v>M3</v>
          </cell>
          <cell r="D969">
            <v>63.61</v>
          </cell>
        </row>
        <row r="970">
          <cell r="A970">
            <v>83664</v>
          </cell>
          <cell r="B970" t="str">
            <v>EXECUCAO DE DRENO DE TUBO DE CONRETO SIMPLES POROSO D=0,20 M (0,5MX0,5M) PARA GALERIAS DE AGUAS PLUVIAIS</v>
          </cell>
          <cell r="C970" t="str">
            <v>M</v>
          </cell>
          <cell r="D970">
            <v>55.22</v>
          </cell>
        </row>
        <row r="971">
          <cell r="A971">
            <v>83665</v>
          </cell>
          <cell r="B971" t="str">
            <v>FORNECIMENTO E INSTALACAO DE MANTA BIDIM RT - 14</v>
          </cell>
          <cell r="C971" t="str">
            <v>M2</v>
          </cell>
          <cell r="D971">
            <v>6.82</v>
          </cell>
        </row>
        <row r="972">
          <cell r="A972">
            <v>83667</v>
          </cell>
          <cell r="B972" t="str">
            <v>CAMADA DRENANTE COM AREIA MEDIA</v>
          </cell>
          <cell r="C972" t="str">
            <v>M3</v>
          </cell>
          <cell r="D972">
            <v>83.49</v>
          </cell>
        </row>
        <row r="973">
          <cell r="A973">
            <v>83668</v>
          </cell>
          <cell r="B973" t="str">
            <v>CAMADA DRENANTE COM BRITA NUM 2</v>
          </cell>
          <cell r="C973" t="str">
            <v>M3</v>
          </cell>
          <cell r="D973">
            <v>80.739999999999995</v>
          </cell>
        </row>
        <row r="974">
          <cell r="A974">
            <v>83669</v>
          </cell>
          <cell r="B974" t="str">
            <v>FORNECIMENTO/INSTALACAO MANTA BIDIM RT-16</v>
          </cell>
          <cell r="C974" t="str">
            <v>M2</v>
          </cell>
          <cell r="D974">
            <v>9.4499999999999993</v>
          </cell>
        </row>
        <row r="975">
          <cell r="A975">
            <v>83670</v>
          </cell>
          <cell r="B975" t="str">
            <v>TUBO PVC DN 75 MM PARA DRENAGEM - FORNECIMENTO E INSTALACAO</v>
          </cell>
          <cell r="C975" t="str">
            <v>M</v>
          </cell>
          <cell r="D975">
            <v>30.13</v>
          </cell>
        </row>
        <row r="976">
          <cell r="A976">
            <v>83671</v>
          </cell>
          <cell r="B976" t="str">
            <v>TUBO PVC DN 100 MM PARA DRENAGEM - FORNECIMENTO E INSTALACAO</v>
          </cell>
          <cell r="C976" t="str">
            <v>M</v>
          </cell>
          <cell r="D976">
            <v>33.01</v>
          </cell>
        </row>
        <row r="977">
          <cell r="A977">
            <v>83672</v>
          </cell>
          <cell r="B977" t="str">
            <v>TUBO CERAMICO PERFURADO (MANILHA BARRO VIDRADO) DN 100 MM PARA DRENAGEM - FORNECIMENTO E INSTALACAO</v>
          </cell>
          <cell r="C977" t="str">
            <v>M</v>
          </cell>
          <cell r="D977">
            <v>49.98</v>
          </cell>
        </row>
        <row r="978">
          <cell r="A978">
            <v>83673</v>
          </cell>
          <cell r="B978" t="str">
            <v>TUBO CERAMICO PERFURADO (MANILHA BARRO VIDRADO) DN 150 MM PARA DRENAGEM - FORNECIMENTO E INSTALACAO</v>
          </cell>
          <cell r="C978" t="str">
            <v>M</v>
          </cell>
          <cell r="D978">
            <v>61</v>
          </cell>
        </row>
        <row r="979">
          <cell r="A979">
            <v>83674</v>
          </cell>
          <cell r="B979" t="str">
            <v>TUBO CERAMICO PERFURADO (MANILHA BARRO VIDRADO) DN 200 MM PARA DRENAGEM - FORNECIMENTO E INSTALACAO</v>
          </cell>
          <cell r="C979" t="str">
            <v>M</v>
          </cell>
          <cell r="D979">
            <v>82.64</v>
          </cell>
        </row>
        <row r="980">
          <cell r="A980">
            <v>83675</v>
          </cell>
          <cell r="B980" t="str">
            <v>TUBO CONCRETO SIMPLES DN 200 MM PARA DRENAGEM - FORNECIMENTO E INSTALACAO, INCLUSIVE ESCAVACAO MANUAL 1M3/M.</v>
          </cell>
          <cell r="C980" t="str">
            <v>M</v>
          </cell>
          <cell r="D980">
            <v>63.06</v>
          </cell>
        </row>
        <row r="981">
          <cell r="A981">
            <v>83676</v>
          </cell>
          <cell r="B981" t="str">
            <v>TUBO CONCRETO SIMPLES DN 300 MM PARA DRENAGEM - FORNECIMENTO E INSTALACAO INCLUSIVE ESCAVACAO MANUAL 1M3/M</v>
          </cell>
          <cell r="C981" t="str">
            <v>M</v>
          </cell>
          <cell r="D981">
            <v>82.15</v>
          </cell>
        </row>
        <row r="982">
          <cell r="A982">
            <v>83677</v>
          </cell>
          <cell r="B982" t="str">
            <v>TUBO CONCRETO SIMPLES DN 400 MM PARA DRENAGEM - FORNECIMENTO E INSTALACAO INCLUSIVE ESCAVACAO MANUAL 1,5M3/M</v>
          </cell>
          <cell r="C982" t="str">
            <v>M</v>
          </cell>
          <cell r="D982">
            <v>102.51</v>
          </cell>
        </row>
        <row r="983">
          <cell r="A983">
            <v>83678</v>
          </cell>
          <cell r="B983" t="str">
            <v>TUBO CONCRETO SIMPLES DN 500 MM PARA DRENAGEM - FORNECIMENTO E INSTALACAO INCLUSIVE ESCAVACAO MANUAL 2M3/M</v>
          </cell>
          <cell r="C983" t="str">
            <v>M</v>
          </cell>
          <cell r="D983">
            <v>138.93</v>
          </cell>
        </row>
        <row r="984">
          <cell r="A984">
            <v>83679</v>
          </cell>
          <cell r="B984" t="str">
            <v>TUBO PVC D=2 COM MATERIAL DRENANTE PARA DRENO/BARBACA - FORNECIMENTO E INSTALACAO</v>
          </cell>
          <cell r="C984" t="str">
            <v>M</v>
          </cell>
          <cell r="D984">
            <v>10.48</v>
          </cell>
        </row>
        <row r="985">
          <cell r="A985">
            <v>83680</v>
          </cell>
          <cell r="B985" t="str">
            <v>TUBO PVC D=3" COM MATERIAL DRENANTE PARA DRENO/BARBACA - FORNECIMENTO E INSTALACAO</v>
          </cell>
          <cell r="C985" t="str">
            <v>M</v>
          </cell>
          <cell r="D985">
            <v>12.08</v>
          </cell>
        </row>
        <row r="986">
          <cell r="A986">
            <v>83681</v>
          </cell>
          <cell r="B986" t="str">
            <v>TUBO PVC D=4" COM MATERIAL DRENANTE PARA DRENO/BARBACA - FORNECIMENTO E INSTALACAO</v>
          </cell>
          <cell r="C986" t="str">
            <v>M</v>
          </cell>
          <cell r="D986">
            <v>13.72</v>
          </cell>
        </row>
        <row r="987">
          <cell r="A987">
            <v>83682</v>
          </cell>
          <cell r="B987" t="str">
            <v>CAMADA VERTICAL DRENANTE C/ PEDRA BRITADA NUMS 1 E 2</v>
          </cell>
          <cell r="C987" t="str">
            <v>M3</v>
          </cell>
          <cell r="D987">
            <v>82.23</v>
          </cell>
        </row>
        <row r="988">
          <cell r="A988">
            <v>83683</v>
          </cell>
          <cell r="B988" t="str">
            <v>CAMADA HORIZONTAL DRENANTE C/ PEDRA BRITADA 1 E 2</v>
          </cell>
          <cell r="C988" t="str">
            <v>M3</v>
          </cell>
          <cell r="D988">
            <v>88.97</v>
          </cell>
        </row>
        <row r="989">
          <cell r="A989">
            <v>83729</v>
          </cell>
          <cell r="B989" t="str">
            <v>FORNECIMENTO/INSTALACAO DE MANTA BIDIM RT-31</v>
          </cell>
          <cell r="C989" t="str">
            <v>M2</v>
          </cell>
          <cell r="D989">
            <v>19.670000000000002</v>
          </cell>
        </row>
        <row r="990">
          <cell r="A990">
            <v>83739</v>
          </cell>
          <cell r="B990" t="str">
            <v>FORNECIMENTO/INSTALACAO DE MANTA BIDIM RT-10</v>
          </cell>
          <cell r="C990" t="str">
            <v>M2</v>
          </cell>
          <cell r="D990">
            <v>20.45</v>
          </cell>
        </row>
        <row r="991">
          <cell r="A991">
            <v>6454</v>
          </cell>
          <cell r="B991" t="str">
            <v>FORNECIMENTO E LANCAMENTO DE PEDRA DE MAO</v>
          </cell>
          <cell r="C991" t="str">
            <v>M3</v>
          </cell>
          <cell r="D991">
            <v>102.21</v>
          </cell>
        </row>
        <row r="992">
          <cell r="A992">
            <v>73611</v>
          </cell>
          <cell r="B992" t="str">
            <v>ENROCAMENTO COM PEDRA ARGAMASSADA TRAÇO 1:4 COM PEDRA DE MÃO</v>
          </cell>
          <cell r="C992" t="str">
            <v>M3</v>
          </cell>
          <cell r="D992">
            <v>240.27</v>
          </cell>
        </row>
        <row r="993">
          <cell r="A993">
            <v>73697</v>
          </cell>
          <cell r="B993" t="str">
            <v>ENROCAMENTO MANUAL, SEM ARRUMACAO DO MATERIAL</v>
          </cell>
          <cell r="C993" t="str">
            <v>M3</v>
          </cell>
          <cell r="D993">
            <v>96.41</v>
          </cell>
        </row>
        <row r="994">
          <cell r="A994">
            <v>73698</v>
          </cell>
          <cell r="B994" t="str">
            <v>ENROCAMENTO MANUAL, COM ARRUMACAO DO MATERIAL</v>
          </cell>
          <cell r="C994" t="str">
            <v>M3</v>
          </cell>
          <cell r="D994">
            <v>125.31</v>
          </cell>
        </row>
        <row r="995">
          <cell r="A995" t="str">
            <v>73890/1</v>
          </cell>
          <cell r="B995" t="str">
            <v>ENSECADEIRA DE MADEIRA COM PAREDE SIMPLES</v>
          </cell>
          <cell r="C995" t="str">
            <v>M2</v>
          </cell>
          <cell r="D995">
            <v>83.76</v>
          </cell>
        </row>
        <row r="996">
          <cell r="A996" t="str">
            <v>73890/2</v>
          </cell>
          <cell r="B996" t="str">
            <v>ENSECADEIRA DE MADEIRA COM PAREDE DUPLA</v>
          </cell>
          <cell r="C996" t="str">
            <v>M2</v>
          </cell>
          <cell r="D996">
            <v>212.5</v>
          </cell>
        </row>
        <row r="997">
          <cell r="A997">
            <v>73666</v>
          </cell>
          <cell r="B997" t="str">
            <v>GABIAO TIPO CAIXA H = 0,50M - MALHA HEXAG 8X10 REVESTIMENTO ZN/AL FIO 2,7MM C/ DIAFRAGAMA A CADA METRO E GEOTEXTIL</v>
          </cell>
          <cell r="C997" t="str">
            <v>M3</v>
          </cell>
          <cell r="D997">
            <v>320.2</v>
          </cell>
        </row>
        <row r="998">
          <cell r="A998" t="str">
            <v>73842/1</v>
          </cell>
          <cell r="B998" t="str">
            <v>GABIAO TIPO COLCHAO RENO/MANTA H = 0,17M - MALHA HEXAG 6X8 REVESTIMENTO ZN/AL C/ PVC FIO 2,0MM C/ DIAFRAGMA A CADA METRO E GEOTEXTIL</v>
          </cell>
          <cell r="C998" t="str">
            <v>M2</v>
          </cell>
          <cell r="D998">
            <v>122.33</v>
          </cell>
        </row>
        <row r="999">
          <cell r="A999" t="str">
            <v>73842/2</v>
          </cell>
          <cell r="B999" t="str">
            <v>GABIAO TIPO COLCHAO RENO/MANTA H = 0,23M - MALHA HEXAG 6X8 REVESTIMENTO ZN/AL C/ PVC FIO 2,0MM C/ DIAFRAGMA A CADA METRO E GEOTEXTIL</v>
          </cell>
          <cell r="C999" t="str">
            <v>M2</v>
          </cell>
          <cell r="D999">
            <v>121.3</v>
          </cell>
        </row>
        <row r="1000">
          <cell r="A1000" t="str">
            <v>73842/3</v>
          </cell>
          <cell r="B1000" t="str">
            <v>GABIAO TIPO COLCHAO RENO/MANTA H = 0,30 M - MALHA HEXAG 6X8 REVESTIMENTO ZN/AL C/ PVC FIO 2,0MM C/ DIFRAGMA A CADA METRO E GEOTEXTIL</v>
          </cell>
          <cell r="C1000" t="str">
            <v>M2</v>
          </cell>
          <cell r="D1000">
            <v>130.49</v>
          </cell>
        </row>
        <row r="1001">
          <cell r="A1001" t="str">
            <v>73889/1</v>
          </cell>
          <cell r="B1001" t="str">
            <v>GABIAO TIPO CAIXA H = 0,50M - MALHA HEXAG 8X10 REVESTIMENTO ZN/AL C/ PVC FIO 2,4MM C/ DIAFRAGAMA A CADA METRO E GEOTEXTIL</v>
          </cell>
          <cell r="C1001" t="str">
            <v>M3</v>
          </cell>
          <cell r="D1001">
            <v>363.77</v>
          </cell>
        </row>
        <row r="1002">
          <cell r="A1002" t="str">
            <v>73843/1</v>
          </cell>
          <cell r="B1002" t="str">
            <v>MURO DE ARRIMO DE CONCRETO CICLOPICO COM 30% DE PEDRA DE MAO</v>
          </cell>
          <cell r="C1002" t="str">
            <v>M3</v>
          </cell>
          <cell r="D1002">
            <v>246.5</v>
          </cell>
        </row>
        <row r="1003">
          <cell r="A1003" t="str">
            <v>73844/1</v>
          </cell>
          <cell r="B1003" t="str">
            <v>MURO DE ARRIMO DE ALVENARIA DE PEDRA ARGAMASSADA</v>
          </cell>
          <cell r="C1003" t="str">
            <v>M3</v>
          </cell>
          <cell r="D1003">
            <v>320.39</v>
          </cell>
        </row>
        <row r="1004">
          <cell r="A1004" t="str">
            <v>73844/2</v>
          </cell>
          <cell r="B1004" t="str">
            <v>MURO DE ARRIMO DE ALVENARIA DE TIJOLOS</v>
          </cell>
          <cell r="C1004" t="str">
            <v>M3</v>
          </cell>
          <cell r="D1004">
            <v>365.29</v>
          </cell>
        </row>
        <row r="1005">
          <cell r="A1005" t="str">
            <v>73846/1</v>
          </cell>
          <cell r="B1005" t="str">
            <v>MURO DE ARRIMO CELULAR PECAS PRE-MOLDADAS CONCRETO EXCL FORMAS INCL   CONFECCAO DAS PECAS MONTAGEM E COMPACTACAO DO SOLO DE ENCHIMENTO.</v>
          </cell>
          <cell r="C1005" t="str">
            <v>M3</v>
          </cell>
          <cell r="D1005">
            <v>195.47</v>
          </cell>
        </row>
        <row r="1006">
          <cell r="A1006" t="str">
            <v>73846/2</v>
          </cell>
          <cell r="B1006" t="str">
            <v>MURO DE ARRIMO CELULAR PECAS PRE-MOLDADAS CONCRETO EXCL MATERIAIS E   FORMAS INCL CONFECCAO PECAS MONTAGEM E COMPACTACAO DO SOLO(ENCHIMENTO)</v>
          </cell>
          <cell r="C1006" t="str">
            <v>M3</v>
          </cell>
          <cell r="D1006">
            <v>71.36</v>
          </cell>
        </row>
        <row r="1007">
          <cell r="A1007">
            <v>83684</v>
          </cell>
          <cell r="B1007" t="str">
            <v>CALHA TRAPEZOIDAL 90X30 CM, COM ESPESSURA DE 7 CM (VOLUME DE CONCRETO = 0,064 M3/M)</v>
          </cell>
          <cell r="C1007" t="str">
            <v>M</v>
          </cell>
          <cell r="D1007">
            <v>20.53</v>
          </cell>
        </row>
        <row r="1008">
          <cell r="A1008">
            <v>83685</v>
          </cell>
          <cell r="B1008" t="str">
            <v>CALHA TRAPEZOIDAL 140X35 CM, COM ESPESSURA DE 7 CM (VOLUME DE CONCRETO = 1,109M3/M)</v>
          </cell>
          <cell r="C1008" t="str">
            <v>M</v>
          </cell>
          <cell r="D1008">
            <v>36.049999999999997</v>
          </cell>
        </row>
        <row r="1009">
          <cell r="A1009">
            <v>83686</v>
          </cell>
          <cell r="B1009" t="str">
            <v>CALHA TRIANGULAR 100X30 CM, COM ESPESSURA DE 7 CM (VOLUME DE CONCRETO = 0,075M3/M)</v>
          </cell>
          <cell r="C1009" t="str">
            <v>M</v>
          </cell>
          <cell r="D1009">
            <v>22.22</v>
          </cell>
        </row>
        <row r="1010">
          <cell r="A1010">
            <v>83687</v>
          </cell>
          <cell r="B1010" t="str">
            <v>CALHA TRIANGULAR 70X20 CM, COM ESPESSURA DE 7 CM (VOLUME DE CONCRETO = 0,053 M3/M)</v>
          </cell>
          <cell r="C1010" t="str">
            <v>M</v>
          </cell>
          <cell r="D1010">
            <v>17.190000000000001</v>
          </cell>
        </row>
        <row r="1011">
          <cell r="A1011">
            <v>83688</v>
          </cell>
          <cell r="B1011" t="str">
            <v>CANALETA EM ALVENARIA COM TIJOLO DE 1/2 VEZ, DIMENSOES 30X15CM (LXA), COM IMPERMEABILIZANTE NA ARGAMASSA</v>
          </cell>
          <cell r="C1011" t="str">
            <v>M</v>
          </cell>
          <cell r="D1011">
            <v>148.93</v>
          </cell>
        </row>
        <row r="1012">
          <cell r="A1012">
            <v>83689</v>
          </cell>
          <cell r="B1012" t="str">
            <v>CALHA EM MEIO TUBO DE CONCRETO SIMPLES, COM D = 30 CM</v>
          </cell>
          <cell r="C1012" t="str">
            <v>M</v>
          </cell>
          <cell r="D1012">
            <v>32.81</v>
          </cell>
        </row>
        <row r="1013">
          <cell r="A1013">
            <v>83690</v>
          </cell>
          <cell r="B1013" t="str">
            <v>DISSIPADOR DE ENERGIA EM PEDRA ARGAMASSADA ESPESSURA 6CM INCL MATERIAIS E COLOCACAO MEDIDO P/ VOLUME DE PEDRA ARGAMASSADA</v>
          </cell>
          <cell r="C1013" t="str">
            <v>M3</v>
          </cell>
          <cell r="D1013">
            <v>291.10000000000002</v>
          </cell>
        </row>
        <row r="1014">
          <cell r="A1014" t="str">
            <v>73799/1</v>
          </cell>
          <cell r="B1014" t="str">
            <v>GRELHA EM FERRO FUNDIDO, DIMENSÕES 30X90CM, 85KG PARA CX RALO, FORNECIDA E ASSENTADA COM ARGAMASSA 1:4 CIMENTO:AREIA.</v>
          </cell>
          <cell r="C1014" t="str">
            <v>UN</v>
          </cell>
          <cell r="D1014">
            <v>347.52</v>
          </cell>
        </row>
        <row r="1015">
          <cell r="A1015" t="str">
            <v>73856/1</v>
          </cell>
          <cell r="B1015" t="str">
            <v>BOCA P/BUEIRO SIMPLES TUBULAR D=0,40M EM CONCRETO CICLOPICO, INCLINDO FORMAS, ESCAVACAO, REATERRO E MATERIAIS, EXCLUINDO MATERIAL REATERRO JAZIDA E TRANSPORTE</v>
          </cell>
          <cell r="C1015" t="str">
            <v>UN</v>
          </cell>
          <cell r="D1015">
            <v>288.62</v>
          </cell>
        </row>
        <row r="1016">
          <cell r="A1016" t="str">
            <v>73856/2</v>
          </cell>
          <cell r="B1016" t="str">
            <v>BOCA PARA BUEIRO SIMPLES TUBULAR, DIAMETRO =0,60M, EM CONCRETO CICLOPICO, INCLUINDO FORMAS, ESCAVACAO, REATERRO E MATERIAIS, EXCLUINDO MATERIAL REATERRO JAZIDA E TRANSPORTE.</v>
          </cell>
          <cell r="C1016" t="str">
            <v>UN</v>
          </cell>
          <cell r="D1016">
            <v>483.12</v>
          </cell>
        </row>
        <row r="1017">
          <cell r="A1017" t="str">
            <v>73856/3</v>
          </cell>
          <cell r="B1017" t="str">
            <v>BOCA PARA BUEIRO SIMPLES TUBULAR, DIAMETRO =0,80M, EM CONCRETO CICLOPICO, INCLUINDO FORMAS, ESCAVACAO, REATERRO E MATERIAIS, EXCLUINDO MATERIAL REATERRO JAZIDA E TRANSPORTE.</v>
          </cell>
          <cell r="C1017" t="str">
            <v>UN</v>
          </cell>
          <cell r="D1017">
            <v>736.23</v>
          </cell>
        </row>
        <row r="1018">
          <cell r="A1018" t="str">
            <v>73856/4</v>
          </cell>
          <cell r="B1018" t="str">
            <v>BOCA PARA BUEIRO SIMPLES TUBULAR, DIAMETRO =1,00M, EM CONCRETO CICLOPICO, INCLUINDO FORMAS, ESCAVACAO, REATERRO E MATERIAIS, EXCLUINDO MATERIAL REATERRO JAZIDA E TRANSPORTE.</v>
          </cell>
          <cell r="C1018" t="str">
            <v>UN</v>
          </cell>
          <cell r="D1018">
            <v>1052.83</v>
          </cell>
        </row>
        <row r="1019">
          <cell r="A1019" t="str">
            <v>73856/5</v>
          </cell>
          <cell r="B1019" t="str">
            <v>BOCA PARA BUEIRO SIMPLES TUBULAR, DIAMETRO =1,20M, EM CONCRETO CICLOPICO, INCLUINDO FORMAS, ESCAVACAO, REATERRO E MATERIAIS, EXCLUINDO MATERIAL REATERRO JAZIDA E TRANSPORTE.</v>
          </cell>
          <cell r="C1019" t="str">
            <v>UN</v>
          </cell>
          <cell r="D1019">
            <v>1436.79</v>
          </cell>
        </row>
        <row r="1020">
          <cell r="A1020" t="str">
            <v>73856/6</v>
          </cell>
          <cell r="B1020" t="str">
            <v>BOCA PARA BUEIRO DUPLO TUBULAR, DIAMETRO =0,40M, EM CONCRETO CICLOPICO, INCLUINDO FORMAS, ESCAVACAO, REATERRO E MATERIAIS, EXCLUINDO MATERIAL REATERRO JAZIDA E TRANSPORTE.</v>
          </cell>
          <cell r="C1020" t="str">
            <v>UN</v>
          </cell>
          <cell r="D1020">
            <v>413.33</v>
          </cell>
        </row>
        <row r="1021">
          <cell r="A1021" t="str">
            <v>73856/7</v>
          </cell>
          <cell r="B1021" t="str">
            <v>BOCA PARA BUEIRO DUPLO TUBULAR, DIAMETRO =0,60M, EM CONCRETO CICLOPICO, INCLUINDO FORMAS, ESCAVACAO, REATERRO E MATERIAIS, EXCLUINDO MATERIAL REATERRO JAZIDA E TRANSPORTE.</v>
          </cell>
          <cell r="C1021" t="str">
            <v>UN</v>
          </cell>
          <cell r="D1021">
            <v>694.67</v>
          </cell>
        </row>
        <row r="1022">
          <cell r="A1022" t="str">
            <v>73856/8</v>
          </cell>
          <cell r="B1022" t="str">
            <v>BOCA PARA BUEIRO DUPLO TUBULAR, DIAMETRO =0,80M, EM CONCRETO CICLOPICO, INCLUINDO FORMAS, ESCAVACAO, REATERRO E MATERIAIS, EXCLUINDO MATERIAL REATERRO JAZIDA E TRANSPORTE.</v>
          </cell>
          <cell r="C1022" t="str">
            <v>UN</v>
          </cell>
          <cell r="D1022">
            <v>1058.54</v>
          </cell>
        </row>
        <row r="1023">
          <cell r="A1023" t="str">
            <v>73856/9</v>
          </cell>
          <cell r="B1023" t="str">
            <v>BOCA PARA BUEIRO DUPLO TUBULAR, DIAMETRO =1,00M, EM CONCRETO CICLOPICO, INCLUINDO FORMAS, ESCAVACAO, REATERRO E MATERIAIS, EXCLUINDO MATERIAL REATERRO JAZIDA E TRANSPORTE.</v>
          </cell>
          <cell r="C1023" t="str">
            <v>UN</v>
          </cell>
          <cell r="D1023">
            <v>1290.44</v>
          </cell>
        </row>
        <row r="1024">
          <cell r="A1024" t="str">
            <v>73856/10</v>
          </cell>
          <cell r="B1024" t="str">
            <v>BOCA PARA BUEIRO DUPLOTUBULAR, DIAMETRO =1,20M, EM CONCRETO CICLOPICO, INCLUINDO FORMAS, ESCAVACAO, REATERRO E MATERIAIS, EXCLUINDO MATERIAL REATERRO JAZIDA E TRANSPORTE.</v>
          </cell>
          <cell r="C1024" t="str">
            <v>UN</v>
          </cell>
          <cell r="D1024">
            <v>2055.17</v>
          </cell>
        </row>
        <row r="1025">
          <cell r="A1025" t="str">
            <v>73856/11</v>
          </cell>
          <cell r="B1025" t="str">
            <v>BOCA PARA BUEIRO TRIPLO TUBULAR, DIAMETRO =0,40M, EM CONCRETO CICLOPICO, INCLUINDO FORMAS, ESCAVACAO, REATERRO E MATERIAIS, EXCLUINDO MATERIAL REATERRO JAZIDA E TRANSPORTE.</v>
          </cell>
          <cell r="C1025" t="str">
            <v>UN</v>
          </cell>
          <cell r="D1025">
            <v>537.72</v>
          </cell>
        </row>
        <row r="1026">
          <cell r="A1026" t="str">
            <v>73856/12</v>
          </cell>
          <cell r="B1026" t="str">
            <v>BOCA PARA BUEIRO TRIPLO TUBULAR, DIAMETRO =0,60M, EM CONCRETO CICLOPICO, INCLUINDO FORMAS, ESCAVACAO, REATERRO E MATERIAIS, EXCLUINDO MATERIAL REATERRO JAZIDA E TRANSPORTE.</v>
          </cell>
          <cell r="C1026" t="str">
            <v>UN</v>
          </cell>
          <cell r="D1026">
            <v>905.88</v>
          </cell>
        </row>
        <row r="1027">
          <cell r="A1027" t="str">
            <v>73856/13</v>
          </cell>
          <cell r="B1027" t="str">
            <v>BOCA PARA BUEIRO TRIPLO TUBULAR, DIAMETRO =0,80M, EM CONCRETO CICLOPICO, INCLUINDO FORMAS, ESCAVACAO, REATERRO E MATERIAIS, EXCLUINDO MATERIAL REATERRO JAZIDA E TRANSPORTE.</v>
          </cell>
          <cell r="C1027" t="str">
            <v>UN</v>
          </cell>
          <cell r="D1027">
            <v>1380.57</v>
          </cell>
        </row>
        <row r="1028">
          <cell r="A1028" t="str">
            <v>73856/14</v>
          </cell>
          <cell r="B1028" t="str">
            <v>BOCA PARA BUEIRO TRIPLO TUBULAR, DIAMETRO =1,00M, EM CONCRETO CICLOPICO, INCLUINDO FORMAS, ESCAVACAO, REATERRO E MATERIAIS, EXCLUINDO MATERIAL REATERRO JAZIDA E TRANSPORTE.</v>
          </cell>
          <cell r="C1028" t="str">
            <v>UN</v>
          </cell>
          <cell r="D1028">
            <v>1967.86</v>
          </cell>
        </row>
        <row r="1029">
          <cell r="A1029" t="str">
            <v>73856/15</v>
          </cell>
          <cell r="B1029" t="str">
            <v>BOCA PARA BUEIRO TRIPLO TUBULAR, DIAMETRO =1,20M, EM CONCRETO CICLOPICO, INCLUINDO FORMAS, ESCAVACAO, REATERRO E MATERIAIS, EXCLUINDO MATERIAL REATERRO JAZIDA E TRANSPORTE.</v>
          </cell>
          <cell r="C1029" t="str">
            <v>UN</v>
          </cell>
          <cell r="D1029">
            <v>2673.61</v>
          </cell>
        </row>
        <row r="1030">
          <cell r="A1030" t="str">
            <v>73950/1</v>
          </cell>
          <cell r="B1030" t="str">
            <v>CAIXA TIPO BOCA LOBO 30X90X90CM, EM ALV TIJ MACICO 1 VEZ, REVESTIDA  COM ARGAMASSA 1:4 CIMENTO:AREIA, SOBRE BASE DE CONCRETO SIMPLES FCK=10MPA, COM GRELHA FOFO 135KG, INCLUINDO ESCAVACAO E REATERRO.</v>
          </cell>
          <cell r="C1030" t="str">
            <v>UN</v>
          </cell>
          <cell r="D1030">
            <v>970.41</v>
          </cell>
        </row>
        <row r="1031">
          <cell r="A1031" t="str">
            <v>73963/1</v>
          </cell>
          <cell r="B1031" t="str">
            <v>POCO DE VISITA PARA REDE DE ESG. SANIT., EM ANEIS DE CONCRETO, DIÂMETRO = 60CM, PROF=80CM, INCLUINDO DEGRAU,  EXCLUINDO TAMPAO FERRO FUNDIDO.</v>
          </cell>
          <cell r="C1031" t="str">
            <v>UN</v>
          </cell>
          <cell r="D1031">
            <v>221.45</v>
          </cell>
        </row>
        <row r="1032">
          <cell r="A1032" t="str">
            <v>73963/2</v>
          </cell>
          <cell r="B1032" t="str">
            <v>POCO DE VISITA PARA REDE DE ESG. SANIT., EM ANEIS DE CONCRETO, DIÂMETRO = 60CM, PROF = 100CM, INCLUINDO DEGRAU, EXCLUINDO TAMPAO FERRO FUNDIDO.</v>
          </cell>
          <cell r="C1032" t="str">
            <v>UN</v>
          </cell>
          <cell r="D1032">
            <v>288.74</v>
          </cell>
        </row>
        <row r="1033">
          <cell r="A1033" t="str">
            <v>73963/3</v>
          </cell>
          <cell r="B1033" t="str">
            <v>POCO DE VISITA PARA REDE DE ESG. SANIT., EM ANEIS DE CONCRETO, DIÂMETRO = 60CM, PROF = 60CM, INCLUINDO DEGRAU, EXCLUINDO TAMPAO FERRO FUNDIDO.</v>
          </cell>
          <cell r="C1033" t="str">
            <v>UN</v>
          </cell>
          <cell r="D1033">
            <v>192.35</v>
          </cell>
        </row>
        <row r="1034">
          <cell r="A1034" t="str">
            <v>73963/4</v>
          </cell>
          <cell r="B1034" t="str">
            <v>POCO DE VISITA PARA REDE DE ESG. SANIT., EM ANEIS DE CONCRETO, DIÂMETRO = 60CM E 110CM, PROF = 105CM, INCLUINDO DEGRAU, EXCLUINDO TAMPAO FERRO FUNDIDO.</v>
          </cell>
          <cell r="C1034" t="str">
            <v>UN</v>
          </cell>
          <cell r="D1034">
            <v>802.97</v>
          </cell>
        </row>
        <row r="1035">
          <cell r="A1035" t="str">
            <v>73963/5</v>
          </cell>
          <cell r="B1035" t="str">
            <v>POCO DE VISITA PARA REDE DE ESG. SANIT., EM ANEIS DE CONCRETO, DIÂMETRO = 60CM E 110CM, PROF = 120CM, INCLUINDO DEGRAU, EXCLUINDO TAMPAO FERRO FUNDIDO.</v>
          </cell>
          <cell r="C1035" t="str">
            <v>UN</v>
          </cell>
          <cell r="D1035">
            <v>883.42</v>
          </cell>
        </row>
        <row r="1036">
          <cell r="A1036" t="str">
            <v>73963/6</v>
          </cell>
          <cell r="B1036" t="str">
            <v>POCO DE VISITA PARA REDE DE ESG. SANIT., EM ANEIS DE CONCRETO, DIÂMETRO = 60CM E 110CM, PROF = 140CM, INCLUINDO DEGRAU, EXCLUINDO TAMPAO FERRO FUNDIDO.</v>
          </cell>
          <cell r="C1036" t="str">
            <v>UN</v>
          </cell>
          <cell r="D1036">
            <v>1021.28</v>
          </cell>
        </row>
        <row r="1037">
          <cell r="A1037" t="str">
            <v>73963/7</v>
          </cell>
          <cell r="B1037" t="str">
            <v>POCO DE VISITA PARA REDE DE ESG. SANIT., EM ANEIS DE CONCRETO, DIÂMETRO = 60CM E 110CM, PROF = 150CM, INCLUINDO DEGRAU, EXCLUINDO TAMPAO FERRO FUNDIDO.</v>
          </cell>
          <cell r="C1037" t="str">
            <v>UN</v>
          </cell>
          <cell r="D1037">
            <v>1099.8399999999999</v>
          </cell>
        </row>
        <row r="1038">
          <cell r="A1038" t="str">
            <v>73963/8</v>
          </cell>
          <cell r="B1038" t="str">
            <v>POCO DE VISITA PARA REDE DE ESG. SANIT., EM ANEIS DE CONCRETO, DIÂMETRO = 60CM E 110CM, PROF = 160CM, INCLUINDO DEGRAU, EXCLUINDO TAMPAO FERRO FUNDIDO.</v>
          </cell>
          <cell r="C1038" t="str">
            <v>UN</v>
          </cell>
          <cell r="D1038">
            <v>1105.25</v>
          </cell>
        </row>
        <row r="1039">
          <cell r="A1039" t="str">
            <v>73963/9</v>
          </cell>
          <cell r="B1039" t="str">
            <v>POCO DE VISITA PARA REDE DE ESG. SANIT., EM ANEIS DE CONCRETO, DIÂMETRO = 110CM, PROF = 170CM, INCLUINDO DEGRAU, EXCLUINDO TAMPAO FERRO FUNDIDO.</v>
          </cell>
          <cell r="C1039" t="str">
            <v>UN</v>
          </cell>
          <cell r="D1039">
            <v>1183.8699999999999</v>
          </cell>
        </row>
        <row r="1040">
          <cell r="A1040" t="str">
            <v>73963/10</v>
          </cell>
          <cell r="B1040" t="str">
            <v>POCO DE VISITA PARA REDE DE ESG. SANIT., EM ANEIS DE CONCRETO, DIÂMETRO = 60CM E 110CM, PROF = 200CM, INCLUINDO DEGRAU, EXCLUINDO TAMPAO FERRO FUNDIDO.</v>
          </cell>
          <cell r="C1040" t="str">
            <v>UN</v>
          </cell>
          <cell r="D1040">
            <v>1274.3699999999999</v>
          </cell>
        </row>
        <row r="1041">
          <cell r="A1041" t="str">
            <v>73963/11</v>
          </cell>
          <cell r="B1041" t="str">
            <v>POCO DE VISITA PARA REDE DE ESG. SANIT., EM ANEIS DE CONCRETO, DIÂMETRO = 60CM E 110CM, PROF = 230CM, INCLUINDO DEGRAU, EXCLUINDO TAMPAO FERRO FUNDIDO.</v>
          </cell>
          <cell r="C1041" t="str">
            <v>UN</v>
          </cell>
          <cell r="D1041">
            <v>1381.88</v>
          </cell>
        </row>
        <row r="1042">
          <cell r="A1042" t="str">
            <v>73963/12</v>
          </cell>
          <cell r="B1042" t="str">
            <v>POCO DE VISITA PARA REDE DE ESG. SANIT., EM ANEIS DE CONCRETO, DIÂMETRO = 60CM E 110CM, PROF = 260CM, INCLUINDO DEGRAU, EXCLUINDO TAMPAO FERRO FUNDIDO.</v>
          </cell>
          <cell r="C1042" t="str">
            <v>UN</v>
          </cell>
          <cell r="D1042">
            <v>1542.62</v>
          </cell>
        </row>
        <row r="1043">
          <cell r="A1043" t="str">
            <v>73963/13</v>
          </cell>
          <cell r="B1043" t="str">
            <v>POCO DE VISITA PARA REDE DE ESG. SANIT., EM ANEIS DE CONCRETO, DIÂMETRO = 60CM E 110CM, PROF = 290CM, INCLUINDO DEGRAU, EXCLUINDO TAMPAO FERRO FUNDIDO.</v>
          </cell>
          <cell r="C1043" t="str">
            <v>UN</v>
          </cell>
          <cell r="D1043">
            <v>1701.18</v>
          </cell>
        </row>
        <row r="1044">
          <cell r="A1044" t="str">
            <v>73963/14</v>
          </cell>
          <cell r="B1044" t="str">
            <v>POCO DE VISITA PARA REDE DE ESG. SANIT., EM ANEIS DE CONCRETO, DIÂMETRO = 60CM E 110CM, PROF = 320CM, INCLUINDO DEGRAU, EXCLUINDO TAMPAO FERRO FUNDIDO.</v>
          </cell>
          <cell r="C1044" t="str">
            <v>UN</v>
          </cell>
          <cell r="D1044">
            <v>1798.96</v>
          </cell>
        </row>
        <row r="1045">
          <cell r="A1045" t="str">
            <v>73963/15</v>
          </cell>
          <cell r="B1045" t="str">
            <v>POCO DE VISITA PARA REDE DE ESG. SANIT., EM ANEIS DE CONCRETO, DIÂMETRO = 60CM E 110CM, PROF = 350CM, INCLUINDO DEGRAU, EXCLUINDO TAMPAO FERRO FUNDIDO.</v>
          </cell>
          <cell r="C1045" t="str">
            <v>UN</v>
          </cell>
          <cell r="D1045">
            <v>1968.53</v>
          </cell>
        </row>
        <row r="1046">
          <cell r="A1046" t="str">
            <v>73963/16</v>
          </cell>
          <cell r="B1046" t="str">
            <v>POCO DE VISITA PARA REDE DE ESG. SANIT., EM ANEIS DE CONCRETO, DIÂMETRO = 60CM E 110CM, PROF = 380CM, INCLUINDO DEGRAU, EXCLUINDO TAMPAO FERRO FUNDIDO.</v>
          </cell>
          <cell r="C1046" t="str">
            <v>UN</v>
          </cell>
          <cell r="D1046">
            <v>2116.2399999999998</v>
          </cell>
        </row>
        <row r="1047">
          <cell r="A1047" t="str">
            <v>73963/17</v>
          </cell>
          <cell r="B1047" t="str">
            <v>POCO DE VISITA PARA REDE DE ESG. SANIT., EM ANEIS DE CONCRETO, DIÂMETRO = 60CM E 110CM, PROF = 410CM, INCLUINDO DEGRAU, EXCLUINDO TAMPAO FERRO FUNDIDO.</v>
          </cell>
          <cell r="C1047" t="str">
            <v>UN</v>
          </cell>
          <cell r="D1047">
            <v>2284.11</v>
          </cell>
        </row>
        <row r="1048">
          <cell r="A1048" t="str">
            <v>73963/18</v>
          </cell>
          <cell r="B1048" t="str">
            <v>POCO DE VISITA PARA REDE DE ESG. SANIT., EM ANEIS DE CONCRETO, DIÂMETRO = 60CM E 110CM, PROF = 440CM, INCLUINDO DEGRAU, EXCLUINDO TAMPAO FERRO FUNDIDO.</v>
          </cell>
          <cell r="C1048" t="str">
            <v>UN</v>
          </cell>
          <cell r="D1048">
            <v>2390.4899999999998</v>
          </cell>
        </row>
        <row r="1049">
          <cell r="A1049" t="str">
            <v>73963/19</v>
          </cell>
          <cell r="B1049" t="str">
            <v>POCO DE VISITA PARA REDE DE ESG. SANIT., EM ANEIS DE CONCRETO, DIÂMETRO = 60CM E 110CM, PROF = 470CM, INCLUINDO DEGRAU, EXCLUINDO TAMPAO FERRO FUNDIDO.</v>
          </cell>
          <cell r="C1049" t="str">
            <v>UN</v>
          </cell>
          <cell r="D1049">
            <v>2549.34</v>
          </cell>
        </row>
        <row r="1050">
          <cell r="A1050" t="str">
            <v>73963/20</v>
          </cell>
          <cell r="B1050" t="str">
            <v>POCO DE VISITA PARA REDE DE ESG. SANIT., EM ANEIS DE CONCRETO, DIÂMETRO = 60CM E 110CM, PROF = 500CM, INCLUINDO DEGRAU, EXCLUINDO TAMPAO FERRO FUNDIDO.</v>
          </cell>
          <cell r="C1050" t="str">
            <v>UN</v>
          </cell>
          <cell r="D1050">
            <v>2707.72</v>
          </cell>
        </row>
        <row r="1051">
          <cell r="A1051" t="str">
            <v>73963/21</v>
          </cell>
          <cell r="B1051" t="str">
            <v>POCO DE VISITA PARA REDE DE ESG. SANIT., EM ANEIS DE CONCRETO, DIÂMETRO = 60CM E 110CM, PROF = 530CM, INCLUINDO DEGRAU, EXCLUINDO TAMPAO FERRO FUNDIDO.</v>
          </cell>
          <cell r="C1051" t="str">
            <v>UN</v>
          </cell>
          <cell r="D1051">
            <v>2873.77</v>
          </cell>
        </row>
        <row r="1052">
          <cell r="A1052" t="str">
            <v>73963/22</v>
          </cell>
          <cell r="B1052" t="str">
            <v>POCO DE VISITA PARA REDE DE ESG. SANIT., EM ANEIS DE CONCRETO, DIÂMETRO = 60CM E 110CM, PROF = 560CM, INCLUINDO DEGRAU, EXCLUINDO TAMPAO FERRO FUNDIDO.</v>
          </cell>
          <cell r="C1052" t="str">
            <v>UN</v>
          </cell>
          <cell r="D1052">
            <v>3032.14</v>
          </cell>
        </row>
        <row r="1053">
          <cell r="A1053" t="str">
            <v>73963/23</v>
          </cell>
          <cell r="B1053" t="str">
            <v>POCO DE VISITA PARA REDE DE ESG. SANIT., EM ANEIS DE CONCRETO, DIÂMETRO = 60CM E 110CM, PROF = 590CM, INCLUINDO DEGRAU, EXCLUINDO TAMPAO FERRO FUNDIDO.</v>
          </cell>
          <cell r="C1053" t="str">
            <v>UN</v>
          </cell>
          <cell r="D1053">
            <v>3190.52</v>
          </cell>
        </row>
        <row r="1054">
          <cell r="A1054" t="str">
            <v>73963/24</v>
          </cell>
          <cell r="B1054" t="str">
            <v>POCO DE VISITA PARA REDE DE ESG. SANIT., EM ANEIS DE CONCRETO, DIÂMETRO = 60CM E 110CM, PROF = 690CM, INCLUINDO DEGRAU, EXCLUINDO TAMPAO FERRO FUNDIDO.</v>
          </cell>
          <cell r="C1054" t="str">
            <v>UN</v>
          </cell>
          <cell r="D1054">
            <v>3349.65</v>
          </cell>
        </row>
        <row r="1055">
          <cell r="A1055" t="str">
            <v>73963/25</v>
          </cell>
          <cell r="B1055" t="str">
            <v>POCO DE VISITA PARA REDE DE ESG. SANIT., EM ANEIS DE CONCRETO, DIÂMETRO = 60CM E 110CM, PROF = 650CM, INCLUINDO DEGRAU, EXCLUINDO TAMPAO FERRO FUNDIDO.</v>
          </cell>
          <cell r="C1055" t="str">
            <v>UN</v>
          </cell>
          <cell r="D1055">
            <v>3508.03</v>
          </cell>
        </row>
        <row r="1056">
          <cell r="A1056" t="str">
            <v>73963/26</v>
          </cell>
          <cell r="B1056" t="str">
            <v>POCO DE VISITA PARA REDE DE ESG. SANIT., EM ANEIS DE CONCRETO, DIÂMETRO = 60CM E 110CM, PROF = 680CM, INCLUINDO DEGRAU, EXCLUINDO TAMPAO FERRO FUNDIDO.</v>
          </cell>
          <cell r="C1056" t="str">
            <v>UN</v>
          </cell>
          <cell r="D1056">
            <v>3666.89</v>
          </cell>
        </row>
        <row r="1057">
          <cell r="A1057" t="str">
            <v>73963/27</v>
          </cell>
          <cell r="B1057" t="str">
            <v>POCO DE VISITA PARA REDE DE ESG. SANIT., EM ANEIS DE CONCRETO, DIÂMETRO = 60CM E 110CM, PROF = 710CM, INCLUINDO DEGRAU, EXCLUINDO TAMPAO FERRO FUNDIDO.</v>
          </cell>
          <cell r="C1057" t="str">
            <v>UN</v>
          </cell>
          <cell r="D1057">
            <v>3825.26</v>
          </cell>
        </row>
        <row r="1058">
          <cell r="A1058" t="str">
            <v>73963/28</v>
          </cell>
          <cell r="B1058" t="str">
            <v>POCO VISITA ESG SANIT ANEL CONC PRE-MOLD PROF=1,20M C/TAMPAO          FF TIPO MEDIO(AD)D=60CM 125KG/DEGRAUS FF/REJUNTAMENTO ANEIS/          REVEST LISO CALHA INTERNA C/ARG CIM/AREIA 1:4. BASE/BANQUETA          EM CONCR FCK=10MPA</v>
          </cell>
          <cell r="C1058" t="str">
            <v>UN</v>
          </cell>
          <cell r="D1058">
            <v>1178.94</v>
          </cell>
        </row>
        <row r="1059">
          <cell r="A1059" t="str">
            <v>73963/29</v>
          </cell>
          <cell r="B1059" t="str">
            <v>POCO VISITA ESG SANIT ANEL CONC PRE-MOLD PROF=1,40M C/TAMPAO          FF TIPO MEDIO(AD)D=60CM 125KG/DEGRAUS FF/REJUNTAMENTO ANEIS/          REVEST LISO CALHA INTERNA C/ARG CIM/AREIA 1:4. BASE/BANQUETA          EM CONCR FCK=10MPA</v>
          </cell>
          <cell r="C1059" t="str">
            <v>UN</v>
          </cell>
          <cell r="D1059">
            <v>1307.46</v>
          </cell>
        </row>
        <row r="1060">
          <cell r="A1060" t="str">
            <v>73963/30</v>
          </cell>
          <cell r="B1060" t="str">
            <v>POCO VISITA ESG SANIT ANEL CONC PRE-MOLD PROF=1,50M C/TAMPAO          FF TIPO MEDIO(AD)D=60CM 125KG/DEGRAUS FF/REJUNTAMENTO ANEIS/          REVEST LISO CALHA INTERNA C/ARG CIM/AREIA 1:4. BASE/BANQUETA          EM CONCR FCK=10MPA</v>
          </cell>
          <cell r="C1060" t="str">
            <v>UN</v>
          </cell>
          <cell r="D1060">
            <v>1409.07</v>
          </cell>
        </row>
        <row r="1061">
          <cell r="A1061" t="str">
            <v>73963/31</v>
          </cell>
          <cell r="B1061" t="str">
            <v>POCO VISITA ESG SANIT ANEL CONC PRE-MOLD PROF=1,60M C/TAMPAO          FF TIPO MEDIO(AD)D=60CM 125KG/DEGRAUS FF/REJUNTAMENTO ANEIS/          REVEST LISO CALHA INTERNA C/ARG CIM/AREIA 1:4. BASE/BANQUETA          EM CONCR FCK=10MPA</v>
          </cell>
          <cell r="C1061" t="str">
            <v>UN</v>
          </cell>
          <cell r="D1061">
            <v>1415.25</v>
          </cell>
        </row>
        <row r="1062">
          <cell r="A1062" t="str">
            <v>73963/32</v>
          </cell>
          <cell r="B1062" t="str">
            <v>POCO VISITA ESG SANIT ANEL CONC PRE-MOLD PROF=1,70M C/TAMPAO          FF TIPO MEDIO(AD)D=60CM 125KG/DEGRAUS FF/REJUNTAMENTO ANEIS/          REVEST LISO CALHA INTERNA C/ARG CIM/AREIA 1:4. BASE/BANQUETA          EM CONCR FCK=10MPA</v>
          </cell>
          <cell r="C1062" t="str">
            <v>UN</v>
          </cell>
          <cell r="D1062">
            <v>1434.37</v>
          </cell>
        </row>
        <row r="1063">
          <cell r="A1063" t="str">
            <v>73963/33</v>
          </cell>
          <cell r="B1063" t="str">
            <v>POCO VISITA ESG SANIT ANEL CONC PRE-MOLD PROF=2,00M C/TAMPAO          FF TIPO MEDIO(AD)D=60CM 125KG/DEGRAUS FF/REJUNTAMENTO ANEIS/          REVEST LISO CALHA INTERNA C/ARG CIM/AREIA 1:4. BASE/BANQUETA          EM CONCR FCK=10MPA</v>
          </cell>
          <cell r="C1063" t="str">
            <v>UN</v>
          </cell>
          <cell r="D1063">
            <v>1594.06</v>
          </cell>
        </row>
        <row r="1064">
          <cell r="A1064" t="str">
            <v>73963/34</v>
          </cell>
          <cell r="B1064" t="str">
            <v>POCO VISITA ESG SANIT ANEL CONC PRE MOLD PROF=2,30M C/TAMPAO          FF TIPO MEDIO(AD)D=60CM 125KG/DEGRAUS FF/REJUNTAMENTO ANEIS/          REVEST LISO CALHA INTERNA C/ARG CIM/AREIA 1:4. BASE/BANQUETA          EM CONCR FCK=10MPA</v>
          </cell>
          <cell r="C1064" t="str">
            <v>UN</v>
          </cell>
          <cell r="D1064">
            <v>1693.52</v>
          </cell>
        </row>
        <row r="1065">
          <cell r="A1065" t="str">
            <v>73963/35</v>
          </cell>
          <cell r="B1065" t="str">
            <v>POCO VISITA ESG SANIT ANEL CONC PRE-MOLD PROF=2,60M C/TAMPAO          FF TIPO MEDIO(AD)D=60CM 125KG/DEGRAUS FF/REJUNTAMENTO ANEIS/          REVEST LISO CALHA INTERNA C/ARG CIM/AREIA 1:4. BASE/BANQUETA          EM CONCR FCK=10MPA</v>
          </cell>
          <cell r="C1065" t="str">
            <v>UN</v>
          </cell>
          <cell r="D1065">
            <v>1853.21</v>
          </cell>
        </row>
        <row r="1066">
          <cell r="A1066" t="str">
            <v>73963/36</v>
          </cell>
          <cell r="B1066" t="str">
            <v>POCO VISITA ESG SANIT ANEL CONC PRE-MOLD PROF=2,90M C/TAMPAO          FF TIPO MEDIO(AD) D=60CM 125KG/DEGRAUS FF/REJUNTAMENTO ANEIS/         REVEST LISO CALHA INTERNA C/ARG CIM/AREIA 1:4. BASE/BANQUETA          EM CONCR FCK=10MPA</v>
          </cell>
          <cell r="C1066" t="str">
            <v>UN</v>
          </cell>
          <cell r="D1066">
            <v>2012.9</v>
          </cell>
        </row>
        <row r="1067">
          <cell r="A1067" t="str">
            <v>73963/37</v>
          </cell>
          <cell r="B1067" t="str">
            <v>POCO VISITA ESG SANIT ANEL CONC PRE-MOLD PROF=3,20M C/TAMPAO          FF TIPO MEDIO(AD)D=60CM 125KG/DEGRAUS FF/REJUNTAMENTOANEIS/           REVEST LISO CALHA INTERNA C/ARG CIM/AREIA 1:4. BASE/BANQUETA          EM CONCR FCK=10MPA</v>
          </cell>
          <cell r="C1067" t="str">
            <v>UN</v>
          </cell>
          <cell r="D1067">
            <v>2120.59</v>
          </cell>
        </row>
        <row r="1068">
          <cell r="A1068" t="str">
            <v>73963/38</v>
          </cell>
          <cell r="B1068" t="str">
            <v>POCO VISITA ESG SANIT ANEL CONC PRE-MOLD PROF=3,50M C/TAMPAO          FF TIPO MEDIO(AD)D=60CM 125KG/DEGRAUS FF/REJUNTAMENTO/ANEIS/          REVEST LISO CALHA INTERNA C/ARG CIM/AREIA 1:4. BASE/BANQUETA          EM CONCR FCK=10MPA</v>
          </cell>
          <cell r="C1068" t="str">
            <v>UN</v>
          </cell>
          <cell r="D1068">
            <v>2280.71</v>
          </cell>
        </row>
        <row r="1069">
          <cell r="A1069" t="str">
            <v>73963/39</v>
          </cell>
          <cell r="B1069" t="str">
            <v>POCO VISITA ESG SANIT ANEL CONC PRE-MOLD PROF=3,80M C/TAMPAO          FF TIPO MEDIO(AD)D=60CM 125KG/DEGRAUS FF/REJUNTAMENTO ANEIS/          REVEST LISO CALHA INTERNA C/ARG CIM/AREIA 1:4. BASE/BANQUETA          EM CONCR FCK=10MPA</v>
          </cell>
          <cell r="C1069" t="str">
            <v>UN</v>
          </cell>
          <cell r="D1069">
            <v>2440.6799999999998</v>
          </cell>
        </row>
        <row r="1070">
          <cell r="A1070" t="str">
            <v>73963/40</v>
          </cell>
          <cell r="B1070" t="str">
            <v>POCO VISITA ESG SANIT ANEL CONC PRE-MOLD PROF=4,10M C/TAMPAO          FF TIPO MEDIO(AD)D=60CM 125KG/DEGRAUS FF/REJUNTAMENTO ANEIS/          REVEST LISO CALHA INTERNA C/ARG CIM/AREIA 1:4. BASE/BANQUETA          EM CONCR FCK=10MPA</v>
          </cell>
          <cell r="C1070" t="str">
            <v>UN</v>
          </cell>
          <cell r="D1070">
            <v>2545.64</v>
          </cell>
        </row>
        <row r="1071">
          <cell r="A1071" t="str">
            <v>73963/41</v>
          </cell>
          <cell r="B1071" t="str">
            <v>POCO VISITA ESG SANIT ANEL CONC PRE MOLD PROF=4,40M C/TAMPAO          FF TIPO MEDIO(AD)D=60CM 125KG/DEGRAUS FF/REJUNTAMENTO ANEIS/          REVEST LISO CALHA INTERNA C/ARG CIM/AREIA 1:4. BASE/BANQUETA          EM CONCR FCK=10MPA</v>
          </cell>
          <cell r="C1071" t="str">
            <v>UN</v>
          </cell>
          <cell r="D1071">
            <v>2703.45</v>
          </cell>
        </row>
        <row r="1072">
          <cell r="A1072" t="str">
            <v>73963/42</v>
          </cell>
          <cell r="B1072" t="str">
            <v>POCO VISITA ESG SANIT ANEL CONC PRE-MOLD PROF=4,70M C/TAMPAO          FF TIPO MEDIO(AD)D=60CM 125KG/DEGRAUS FF/REJUNTAMENTO ANEIS/          REVEST LISO CALHA INTERNA C/ARG CIM/AREIA 1:4. BASE/BANQUETA          EM CONCR FCK=10MPA</v>
          </cell>
          <cell r="C1072" t="str">
            <v>UN</v>
          </cell>
          <cell r="D1072">
            <v>2816.09</v>
          </cell>
        </row>
        <row r="1073">
          <cell r="A1073" t="str">
            <v>73963/43</v>
          </cell>
          <cell r="B1073" t="str">
            <v>POCO VISITA ESG SANIT ANEL CONC PRE-MOLD PROF=5,00M C/TAMPAO          FF TIPO MEDIO(AD)D=60CM 125KG/DEGRAUS FF/REJUNTAMENTO ANEIS/          REVEST LISO CALHA INTERNA C/ARG CIM/AREIA 1:4. BASE/BANQUETA          EM CONCR FCK=10MPA</v>
          </cell>
          <cell r="C1073" t="str">
            <v>UN</v>
          </cell>
          <cell r="D1073">
            <v>2952.18</v>
          </cell>
        </row>
        <row r="1074">
          <cell r="A1074" t="str">
            <v>73963/44</v>
          </cell>
          <cell r="B1074" t="str">
            <v>POCO VISITA ESG SANIT ANEL CONC PRE-MOLD PROF=0,80M C/TAMPAO          FF TIPO MEDIO(AD)D=60CM 125KG/DEGRAUS FF/REJUNTAMENTO ANEIS/          REVEST LISO CALHA INTERNA C/ARG CIM/AREIA 1:4. BASE/BANQUETA          EM CONCR FCK=10MPA</v>
          </cell>
          <cell r="C1074" t="str">
            <v>UN</v>
          </cell>
          <cell r="D1074">
            <v>617.6</v>
          </cell>
        </row>
        <row r="1075">
          <cell r="A1075" t="str">
            <v>73963/45</v>
          </cell>
          <cell r="B1075" t="str">
            <v>POCO DE VISITA PARA REDE DE ESG. SANIT., EM ANEIS DE CONCRETO, DIÂMETRO = 60CM E 110CM, PROF = 240CM, INCLUINDO DEGRAU, EXCLUINDO TAMPAO FERRO FUNDIDO.</v>
          </cell>
          <cell r="C1075" t="str">
            <v>UN</v>
          </cell>
          <cell r="D1075">
            <v>1445.06</v>
          </cell>
        </row>
        <row r="1076">
          <cell r="A1076" t="str">
            <v>73963/46</v>
          </cell>
          <cell r="B1076" t="str">
            <v>POCO DE VISITA PARA REDE DE ESG. SANIT., EM ANEIS DE CONCRETO, DIÂMETRO = 60CM E 110CM, PROF = 250CM, INCLUINDO DEGRAU, EXCLUINDO TAMPAO FERRO FUNDIDO.</v>
          </cell>
          <cell r="C1076" t="str">
            <v>UN</v>
          </cell>
          <cell r="D1076">
            <v>1489.04</v>
          </cell>
        </row>
        <row r="1077">
          <cell r="A1077" t="str">
            <v>73963/47</v>
          </cell>
          <cell r="B1077" t="str">
            <v>POCO DE VISITA PARA REDE DE ESG. SANIT., EM ANEIS DE CONCRETO, DIÂMETRO = 60CM E 110CM, PROF = 280CM, INCLUINDO DEGRAU, EXCLUINDO TAMPAO FERRO FUNDIDO.</v>
          </cell>
          <cell r="C1077" t="str">
            <v>UN</v>
          </cell>
          <cell r="D1077">
            <v>1648.33</v>
          </cell>
        </row>
        <row r="1078">
          <cell r="A1078" t="str">
            <v>73963/48</v>
          </cell>
          <cell r="B1078" t="str">
            <v>POCO DE VISITA PARA REDE DE ESG. SANIT., EM ANEIS DE CONCRETO, DIÂMETRO = 60CM E 110CM, PROF = 310CM, INCLUINDO DEGRAU, EXCLUINDO TAMPAO FERRO FUNDIDO.</v>
          </cell>
          <cell r="C1078" t="str">
            <v>UN</v>
          </cell>
          <cell r="D1078">
            <v>1766.36</v>
          </cell>
        </row>
        <row r="1079">
          <cell r="A1079" t="str">
            <v>74124/1</v>
          </cell>
          <cell r="B1079" t="str">
            <v>POCO VISITA AG PLUV:CONC ARM 1X1X1,40M COLETOR D=40 A 50CM            PAREDE E=15CM BASE CONC FCK=10MPA REVEST C/ARG CIM/AREIA 1:4          DEGRAUS FF INCL FORN TODOS MATERIAIS</v>
          </cell>
          <cell r="C1079" t="str">
            <v>UN</v>
          </cell>
          <cell r="D1079">
            <v>1331.01</v>
          </cell>
        </row>
        <row r="1080">
          <cell r="A1080" t="str">
            <v>74124/2</v>
          </cell>
          <cell r="B1080" t="str">
            <v>POCO VISITA AG PLUV:CONC ARM 1,10X1,10X1,40M COLETOR D=60CM           PAREDE E=15CM BASE CONC FCK=10MPA REVEST C/ARG CIM/AREIA 1:4          DEGRAUS FF INCL FORN TODOS MATERIAIS</v>
          </cell>
          <cell r="C1080" t="str">
            <v>UN</v>
          </cell>
          <cell r="D1080">
            <v>1541.22</v>
          </cell>
        </row>
        <row r="1081">
          <cell r="A1081" t="str">
            <v>74124/3</v>
          </cell>
          <cell r="B1081" t="str">
            <v>POCO VISITA AG PLUV:CONC ARM 1,20X1,20X1,40M COLETOR D=70CM           PAREDE E=15CM BASE CONC FCK=10MPA REVEST C/ARG CIM/AREIA 1:4          DEGRAUS FF INCL FORN TODOS MATERIAIS</v>
          </cell>
          <cell r="C1081" t="str">
            <v>UN</v>
          </cell>
          <cell r="D1081">
            <v>1665.34</v>
          </cell>
        </row>
        <row r="1082">
          <cell r="A1082" t="str">
            <v>74124/4</v>
          </cell>
          <cell r="B1082" t="str">
            <v>POCO VISITA AG PLUV:CONC ARM 1,30X1,30X1,40M COLETOR D=80CM           PAREDE E=15CM BASE CONC FCK=10MPA REVEST C/ARG CIM/AREIA 1:4          DEGRAUS FF INCL FORN TODOS MATERIAIS</v>
          </cell>
          <cell r="C1082" t="str">
            <v>UN</v>
          </cell>
          <cell r="D1082">
            <v>1859.51</v>
          </cell>
        </row>
        <row r="1083">
          <cell r="A1083" t="str">
            <v>74124/5</v>
          </cell>
          <cell r="B1083" t="str">
            <v>POCO VISITA CONCRETO ARMADO P/AG PLUV 1,40X1,40X1,50M COLETOR D=90CM  PAREDE E=15CM BASE CONCRETO FCK=10MPA REVESTIDO C/ARG CIM/AREIA 1:4   DEGRAUS FF INCL FORN TODOS MATERIAIS</v>
          </cell>
          <cell r="C1083" t="str">
            <v>UN</v>
          </cell>
          <cell r="D1083">
            <v>2190.7399999999998</v>
          </cell>
        </row>
        <row r="1084">
          <cell r="A1084" t="str">
            <v>74124/6</v>
          </cell>
          <cell r="B1084" t="str">
            <v>POCO VISITA AG PLUV:CONC ARM 1,50X1,50X1,60M COLETOR D=1M PA          REDE E=15CM BASE CONC FCK=10MPA REVEST C/ARG CIM/AREIA 1:4            DEGRAUS FF INCL FORN TODOS MATERIAIS</v>
          </cell>
          <cell r="C1084" t="str">
            <v>UN</v>
          </cell>
          <cell r="D1084">
            <v>2402.56</v>
          </cell>
        </row>
        <row r="1085">
          <cell r="A1085" t="str">
            <v>74124/7</v>
          </cell>
          <cell r="B1085" t="str">
            <v>POCO VISITA AG PLUV:CONC ARM 1,60X1,60X1,70M COLETOR D=1,10M          PAREDE E=15CM BASE CONC FCK=10MPA REVEST C/ARG CIM/AREIA 1:4          DEGRAUS FF INCL FORN TODOS MATERIAIS</v>
          </cell>
          <cell r="C1085" t="str">
            <v>UN</v>
          </cell>
          <cell r="D1085">
            <v>2607.25</v>
          </cell>
        </row>
        <row r="1086">
          <cell r="A1086" t="str">
            <v>74124/8</v>
          </cell>
          <cell r="B1086" t="str">
            <v>POCO VISITA AG PLUV:CONC ARM 1,70X1,70X1,80M COLETOR D=1,20M          PAREDE E=15CM BASE CONC FCK=10MPA REVEST C/ARG CIM/AREIA 1:4          DEGRAUS FF INCL FORN TODOS MATERIAIS</v>
          </cell>
          <cell r="C1086" t="str">
            <v>UN</v>
          </cell>
          <cell r="D1086">
            <v>2827.71</v>
          </cell>
        </row>
        <row r="1087">
          <cell r="A1087" t="str">
            <v>74162/1</v>
          </cell>
          <cell r="B1087" t="str">
            <v>CAIXA DE CONCRETO, ALTURA = 1,00 METRO, DIAMETRO REGISTRO &lt; 150 MM</v>
          </cell>
          <cell r="C1087" t="str">
            <v>UN</v>
          </cell>
          <cell r="D1087">
            <v>69.3</v>
          </cell>
        </row>
        <row r="1088">
          <cell r="A1088" t="str">
            <v>74206/1</v>
          </cell>
          <cell r="B1088" t="str">
            <v>CAIXA COLETORA, 1,20X1,20X1,50M, COM FUNDO E TAMPA DE CONCRETO E PAREDES EM ALVENARIA</v>
          </cell>
          <cell r="C1088" t="str">
            <v>UN</v>
          </cell>
          <cell r="D1088">
            <v>1028.9100000000001</v>
          </cell>
        </row>
        <row r="1089">
          <cell r="A1089" t="str">
            <v>74206/2</v>
          </cell>
          <cell r="B1089" t="str">
            <v>CAIXA COLETORA, 0,25 X 0,85 X 1,00 M, COM FUNDO E TAMPA DE CONCRETO E PAREDES EM ALVENARIA</v>
          </cell>
          <cell r="C1089" t="str">
            <v>UN</v>
          </cell>
          <cell r="D1089">
            <v>539.07000000000005</v>
          </cell>
        </row>
        <row r="1090">
          <cell r="A1090" t="str">
            <v>74212/1</v>
          </cell>
          <cell r="B1090" t="str">
            <v>POCO DE VISITA PARA REDE DE ESGOTO SANITARIO, EM ALVENARIA, DIAMETRO = 60 CM, PROF 160 CM, INCLUINDO TAMPAO FERRO FUNDIDO</v>
          </cell>
          <cell r="C1090" t="str">
            <v>UN</v>
          </cell>
          <cell r="D1090">
            <v>2508.61</v>
          </cell>
        </row>
        <row r="1091">
          <cell r="A1091" t="str">
            <v>74214/1</v>
          </cell>
          <cell r="B1091" t="str">
            <v>POCO DE VISITA PARA REDE DE ESGOTO SANITÁRIO, EM ALVENARIA, DIAMETRO 120 CM, PROF ATE 200 CM, INCLUINDO TAMPAO FERRO FUNDIDO</v>
          </cell>
          <cell r="C1091" t="str">
            <v>UN</v>
          </cell>
          <cell r="D1091">
            <v>4030.36</v>
          </cell>
        </row>
        <row r="1092">
          <cell r="A1092" t="str">
            <v>74214/2</v>
          </cell>
          <cell r="B1092" t="str">
            <v>POCO DE VISITA PARA REDE DE ESGOTO SANITÁRIO, EM ALVENARIA, DIAMETRO 120 CM, PROF ATE 400 CM, INCLUINDO TAMPAO FERRO FUNDIDO</v>
          </cell>
          <cell r="C1092" t="str">
            <v>UN</v>
          </cell>
          <cell r="D1092">
            <v>5895.6</v>
          </cell>
        </row>
        <row r="1093">
          <cell r="A1093" t="str">
            <v>74224/1</v>
          </cell>
          <cell r="B1093" t="str">
            <v>POCO DE VISITA PARA DRENAGEM PLUVIAL, EM CONCRETO ESTRUTURAL, DIMENSOES INTERNAS DE 90X150X80CM (LARGXCOMPXALT), PARA REDE DE 600 MM, EXCLUSOS TAMPAO E CHAMINE.</v>
          </cell>
          <cell r="C1093" t="str">
            <v>UN</v>
          </cell>
          <cell r="D1093">
            <v>960.57</v>
          </cell>
        </row>
        <row r="1094">
          <cell r="A1094">
            <v>83621</v>
          </cell>
          <cell r="B1094" t="str">
            <v>ASSENTAMENTO TAMPAO FERRO FUNDIDO (FOFO), 30 X 90 CM PARA CAIXA DE RALO, C/ ARG CIM/AREIA 1:4 EM VOLUME, EXCLUSIVE TAMPAO.</v>
          </cell>
          <cell r="C1094" t="str">
            <v>UN</v>
          </cell>
          <cell r="D1094">
            <v>55.02</v>
          </cell>
        </row>
        <row r="1095">
          <cell r="A1095">
            <v>83659</v>
          </cell>
          <cell r="B1095" t="str">
            <v>BOCA DE LOBO EM ALVENARIA TIJOLO MACICO, REVESTIDA C/ ARGAMASSA DE CIMENTO E AREIA 1:3, SOBRE LASTRO DE CONCRETO 10CM E TAMPA DE CONCRETO ARMADO</v>
          </cell>
          <cell r="C1095" t="str">
            <v>UN</v>
          </cell>
          <cell r="D1095">
            <v>527.76</v>
          </cell>
        </row>
        <row r="1096">
          <cell r="A1096">
            <v>83691</v>
          </cell>
          <cell r="B1096" t="str">
            <v>TAMPAO FERRO FUNDIDO P/ POCO DE VISITA, 79,5 KG, TIPO T-100 - FORNECIMENTO E INSTALACAO</v>
          </cell>
          <cell r="C1096" t="str">
            <v>UN</v>
          </cell>
          <cell r="D1096">
            <v>268.83999999999997</v>
          </cell>
        </row>
        <row r="1097">
          <cell r="A1097">
            <v>83692</v>
          </cell>
          <cell r="B1097" t="str">
            <v>TAMPAO FERRO FUNDIDO P/ POCO DE VISITA, 175 KG, TIPO T-170 - FORNECIMENTO E INSTALACAO</v>
          </cell>
          <cell r="C1097" t="str">
            <v>UN</v>
          </cell>
          <cell r="D1097">
            <v>512.70000000000005</v>
          </cell>
        </row>
        <row r="1098">
          <cell r="A1098">
            <v>83708</v>
          </cell>
          <cell r="B1098" t="str">
            <v>POCO DE VISITA EM ALVENARIA, PARA REDE D=0,40 M, PARTE FIXA C/ 1,00 M DE ALTURA</v>
          </cell>
          <cell r="C1098" t="str">
            <v>UN</v>
          </cell>
          <cell r="D1098">
            <v>858.56</v>
          </cell>
        </row>
        <row r="1099">
          <cell r="A1099">
            <v>83709</v>
          </cell>
          <cell r="B1099" t="str">
            <v>POCO DE VISITA EM ALVENARIA, PARA REDE D=0,60 M, PARTE FIXA C/ 1,00 M DE ALTURA</v>
          </cell>
          <cell r="C1099" t="str">
            <v>UN</v>
          </cell>
          <cell r="D1099">
            <v>1095.31</v>
          </cell>
        </row>
        <row r="1100">
          <cell r="A1100">
            <v>83710</v>
          </cell>
          <cell r="B1100" t="str">
            <v>POCO DE VISITA EM ALVENARIA, PARA REDE D=0,80 M, PARTE FIXA C/ 1,00 M DE ALTURA</v>
          </cell>
          <cell r="C1100" t="str">
            <v>UN</v>
          </cell>
          <cell r="D1100">
            <v>2314.27</v>
          </cell>
        </row>
        <row r="1101">
          <cell r="A1101">
            <v>83711</v>
          </cell>
          <cell r="B1101" t="str">
            <v>POÇO DE VISITA EM ALVENARIA, PARA REDE D=1,00 M, PARTE FIXA C/ 1,00 M DE ALTURA E USO DE RETROESCAVADEIRA</v>
          </cell>
          <cell r="C1101" t="str">
            <v>UN</v>
          </cell>
          <cell r="D1101">
            <v>2690.28</v>
          </cell>
        </row>
        <row r="1102">
          <cell r="A1102">
            <v>83712</v>
          </cell>
          <cell r="B1102" t="str">
            <v>POCO DE VISITA EM ALVENARIA, PARA REDE D=1,20 M, PARTE FIXA C/ 1,00 M DE ALTURA E USO DE ESCAVADEIRA HIDRAULICA</v>
          </cell>
          <cell r="C1102" t="str">
            <v>UN</v>
          </cell>
          <cell r="D1102">
            <v>3505.11</v>
          </cell>
        </row>
        <row r="1103">
          <cell r="A1103">
            <v>83713</v>
          </cell>
          <cell r="B1103" t="str">
            <v>POCO DE VISITA EM ALVENARIA, PARA REDE D=1,50 M, PARTE FIXA C/ 1,00 M DE ALTURA E USO DE ESCAVADEIRA HIDRAULICA</v>
          </cell>
          <cell r="C1103" t="str">
            <v>UN</v>
          </cell>
          <cell r="D1103">
            <v>4272.46</v>
          </cell>
        </row>
        <row r="1104">
          <cell r="A1104">
            <v>83714</v>
          </cell>
          <cell r="B1104" t="str">
            <v>ACRESCIMO NA ALTURA DO POCO DE VISITA EM ALVENARIA PARA REDE D=0,40 M</v>
          </cell>
          <cell r="C1104" t="str">
            <v>M</v>
          </cell>
          <cell r="D1104">
            <v>472.66</v>
          </cell>
        </row>
        <row r="1105">
          <cell r="A1105">
            <v>83715</v>
          </cell>
          <cell r="B1105" t="str">
            <v>CHAMINE P/ POCO DE VISITA EM ALVENARIA, EXCLUSOS TAMPAO E ANEL</v>
          </cell>
          <cell r="C1105" t="str">
            <v>M</v>
          </cell>
          <cell r="D1105">
            <v>334.47</v>
          </cell>
        </row>
        <row r="1106">
          <cell r="A1106">
            <v>83716</v>
          </cell>
          <cell r="B1106" t="str">
            <v>GRELHA FF 30X90CM, 135KG, P/ CX RALO COM ASSENTAMENTO DE ARGAMASSA CIMENTO/AREIA 1:4 - FORNECIMENTO E INSTALAÇÃO</v>
          </cell>
          <cell r="C1106" t="str">
            <v>UN</v>
          </cell>
          <cell r="D1106">
            <v>395.19</v>
          </cell>
        </row>
        <row r="1107">
          <cell r="A1107" t="str">
            <v>73763/1</v>
          </cell>
          <cell r="B1107" t="str">
            <v>MEIO-FIO E SARJETA DE CONCRETO MOLDADO NO LOCAL, USINADO 15 MPA, COM 0,65 M BASE X 0,30 M ALTURA, REJUNTE EM ARGAMASSA TRACO 1:3,5 (CIMENTO E AREIA)</v>
          </cell>
          <cell r="C1107" t="str">
            <v>M</v>
          </cell>
          <cell r="D1107">
            <v>73.37</v>
          </cell>
        </row>
        <row r="1108">
          <cell r="A1108" t="str">
            <v>73763/2</v>
          </cell>
          <cell r="B1108" t="str">
            <v>MEIO-FIO E SARJETA DE CONCRETO MOLDADO NO LOCAL, USINADO 15 MPA, COM 0,45 M BASE X 0,30 M ALTURA, REJUNTE EM ARGAMASSA TRACO 1:3,5 (CIMENTO E AREIA)</v>
          </cell>
          <cell r="C1108" t="str">
            <v>M</v>
          </cell>
          <cell r="D1108">
            <v>57.72</v>
          </cell>
        </row>
        <row r="1109">
          <cell r="A1109" t="str">
            <v>73763/3</v>
          </cell>
          <cell r="B1109" t="str">
            <v>MEIO-FIO E SARJETA CONJUGADOS DE CONCRETO 15 MPA, 47 CM BASE X 30 CM ALTURA, MOLDADO "IN LOCO" COM EXTRUSORA</v>
          </cell>
          <cell r="C1109" t="str">
            <v>M</v>
          </cell>
          <cell r="D1109">
            <v>30.26</v>
          </cell>
        </row>
        <row r="1110">
          <cell r="A1110" t="str">
            <v>73763/4</v>
          </cell>
          <cell r="B1110" t="str">
            <v>MEIO-FIO E SARJETA CONJUGADOS DE CONCRETO 15 MPA, 35 CM BASE X 30 CM ALTURA, MOLDADO "IN LOCO" COM EXTRUSORA</v>
          </cell>
          <cell r="C1110" t="str">
            <v>M</v>
          </cell>
          <cell r="D1110">
            <v>25.36</v>
          </cell>
        </row>
        <row r="1111">
          <cell r="A1111" t="str">
            <v>73763/5</v>
          </cell>
          <cell r="B1111" t="str">
            <v>MEIO-FIO E SARJETA CONJUGADOS DE CONCRETO 15 MPA, 30 CM BASE X 26 CM ALTURA, MOLDADO "IN LOCO" COM EXTRUSORA</v>
          </cell>
          <cell r="C1111" t="str">
            <v>M</v>
          </cell>
          <cell r="D1111">
            <v>18.5</v>
          </cell>
        </row>
        <row r="1112">
          <cell r="A1112" t="str">
            <v>73789/1</v>
          </cell>
          <cell r="B1112" t="str">
            <v>MEIO-FIO DE CONCRETO MOLDADO NO LOCAL, USINADO 15 MPA, COM 0,45 M ALTURA X 0,15 M BASE, REJUNTE EM ARGAMASSA TRACO 1:3,5 (CIMENTO E AREIA)</v>
          </cell>
          <cell r="C1112" t="str">
            <v>M</v>
          </cell>
          <cell r="D1112">
            <v>58.53</v>
          </cell>
        </row>
        <row r="1113">
          <cell r="A1113" t="str">
            <v>73789/2</v>
          </cell>
          <cell r="B1113" t="str">
            <v>MEIO-FIO DE CONCRETO MOLDADO NO LOCAL, USINADO 15 MPA, COM 0,30 M ALTURA X 0,15 M BASE, REJUNTE EM ARGAMASSA TRACO 1:3,5 (CIMENTO E AREIA)</v>
          </cell>
          <cell r="C1113" t="str">
            <v>M</v>
          </cell>
          <cell r="D1113">
            <v>39.94</v>
          </cell>
        </row>
        <row r="1114">
          <cell r="A1114" t="str">
            <v>74012/1</v>
          </cell>
          <cell r="B1114" t="str">
            <v>SARJETA EM CONCRETO, PREPARO MANUAL, COM SEIXO ROLADO, ESPESSURA = 8CM, LARGURA  = 40CM.</v>
          </cell>
          <cell r="C1114" t="str">
            <v>M</v>
          </cell>
          <cell r="D1114">
            <v>29.06</v>
          </cell>
        </row>
        <row r="1115">
          <cell r="A1115" t="str">
            <v>74208/1</v>
          </cell>
          <cell r="B1115" t="str">
            <v>CONSTRUCAO DE MEIO-FIO DE PEDRAS GRANITICAS, REJUNTADO C/ ARGAMASSA DECIMENTO E AREIA 1:2 E LINHA D AGUA DE PARALELEPIPEDOS,ASSENTADOS SOBREMISTURA DE CIMENTO E AREIA 1:6, C/ 6,0 CM DE ESPESSURA E REJUNTADOS C/ARGAMASSA DE CIMENTO E AREIA 1:2, INCLUSIV</v>
          </cell>
          <cell r="C1115" t="str">
            <v>M</v>
          </cell>
          <cell r="D1115">
            <v>62.3</v>
          </cell>
        </row>
        <row r="1116">
          <cell r="A1116" t="str">
            <v>74211/1</v>
          </cell>
          <cell r="B1116" t="str">
            <v>LINHA D AGUA EM PARALELEPIPEDOS GRANITICOS, REJUNTADOS C/ AR          CIMENTO E AREIA TRACO 1:3</v>
          </cell>
          <cell r="C1116" t="str">
            <v>M</v>
          </cell>
          <cell r="D1116">
            <v>28.53</v>
          </cell>
        </row>
        <row r="1117">
          <cell r="A1117" t="str">
            <v>74223/1</v>
          </cell>
          <cell r="B1117" t="str">
            <v>MEIO-FIO (GUIA) DE CONCRETO PRE-MOLDADO, DIMENSÕES 12X15X30X100CM (FACE SUPERIORXFACE INFERIORXALTURAXCOMPRIMENTO),REJUNTADO C/ARGAMASSA 1:4 CIMENTO:AREIA, INCLUINDO ESCAVAÇÃO E REATERRO.</v>
          </cell>
          <cell r="C1117" t="str">
            <v>M</v>
          </cell>
          <cell r="D1117">
            <v>33.869999999999997</v>
          </cell>
        </row>
        <row r="1118">
          <cell r="A1118" t="str">
            <v>74223/2</v>
          </cell>
          <cell r="B1118" t="str">
            <v>MEIO-FIO EM PEDRA GRANITICA, REJUNTADO C/ARGAMASSA CIMENTO E AREIA 1:3</v>
          </cell>
          <cell r="C1118" t="str">
            <v>M</v>
          </cell>
          <cell r="D1118">
            <v>32.299999999999997</v>
          </cell>
        </row>
        <row r="1119">
          <cell r="A1119" t="str">
            <v>74237/1</v>
          </cell>
          <cell r="B1119" t="str">
            <v>MEIO-FIO COM SARJETA, EXECUTADO C/EXTRUSORA (SARJETA 30X8CM           MEIO-FIO 15X10CM X H=23CM), INCLUI ESC.E ACERTO FAIXA 0,45M</v>
          </cell>
          <cell r="C1119" t="str">
            <v>M</v>
          </cell>
          <cell r="D1119">
            <v>22.16</v>
          </cell>
        </row>
        <row r="1120">
          <cell r="A1120">
            <v>79895</v>
          </cell>
          <cell r="B1120" t="str">
            <v>LOCACAO DE EXTRUSORA DE GUIAS E SARJETAS SEM FORMAS, MOTOR DIESEL DE 14CV, EXCLUSIVE OPERADOR (CP)</v>
          </cell>
          <cell r="C1120" t="str">
            <v>H</v>
          </cell>
          <cell r="D1120">
            <v>12.8</v>
          </cell>
        </row>
        <row r="1121">
          <cell r="A1121">
            <v>83717</v>
          </cell>
          <cell r="B1121" t="str">
            <v>ASSENTAMENTO DE MEIO FIO PREMOLDADO, INCLUINDO ESCAVACAO</v>
          </cell>
          <cell r="C1121" t="str">
            <v>M</v>
          </cell>
          <cell r="D1121">
            <v>10.5</v>
          </cell>
        </row>
        <row r="1122">
          <cell r="A1122">
            <v>83718</v>
          </cell>
          <cell r="B1122" t="str">
            <v>ESCORAMENTO DE MEIO FIO COM MATERIAL LOCAL COMPACTADO MANUALMENTE, EM FAIXA DE 0,50M</v>
          </cell>
          <cell r="C1122" t="str">
            <v>M</v>
          </cell>
          <cell r="D1122">
            <v>2.1</v>
          </cell>
        </row>
        <row r="1123">
          <cell r="A1123">
            <v>83719</v>
          </cell>
          <cell r="B1123" t="str">
            <v>SARJETA CORTE EM TALUDES TRIANG 1,25X0,25M ESP=0,08 REV CONC SIMPLES INCL ESCAVACAO MEC ACERTO MANUAL TERRENO FORNEC MAT E REJUNTAMENTO</v>
          </cell>
          <cell r="C1123" t="str">
            <v>M</v>
          </cell>
          <cell r="D1123">
            <v>51.77</v>
          </cell>
        </row>
        <row r="1124">
          <cell r="A1124">
            <v>83720</v>
          </cell>
          <cell r="B1124" t="str">
            <v>SARJETA CORTE EM TALUDES TRIANG 1,50X0,30M, ESP=0,08 M REV.CONC. SIMPLES INCL ESCAVACAO MEC ACERTO MANUAL TERRENO FORNEC MAT E REJUNTAMENTO</v>
          </cell>
          <cell r="C1124" t="str">
            <v>M</v>
          </cell>
          <cell r="D1124">
            <v>61.32</v>
          </cell>
        </row>
        <row r="1125">
          <cell r="A1125">
            <v>83721</v>
          </cell>
          <cell r="B1125" t="str">
            <v>SARJETA CORTE TALUDES TRIANG 1,85X0,35M ESP=0,08 REV CONC. SIMPLES INCL ESCAVACAO MEC ACERTO MANUAL TERRENO FORNEC MAT E REJUNTAMENTO</v>
          </cell>
          <cell r="C1125" t="str">
            <v>M</v>
          </cell>
          <cell r="D1125">
            <v>75.040000000000006</v>
          </cell>
        </row>
        <row r="1126">
          <cell r="A1126">
            <v>83722</v>
          </cell>
          <cell r="B1126" t="str">
            <v>VALETA PROT DE CORTE TRAPEZOIDAL 0,80X2,00X0,60M ESP=0,08 CONCR SIMPLES INCL ESCAVACAO MEC ACERTO MANUAL TERRENO FORNEC MAT E REJUNTAMENTO</v>
          </cell>
          <cell r="C1126" t="str">
            <v>M</v>
          </cell>
          <cell r="D1126">
            <v>143.22</v>
          </cell>
        </row>
        <row r="1127">
          <cell r="A1127">
            <v>83723</v>
          </cell>
          <cell r="B1127" t="str">
            <v>VALETA PROT DE CORTE TRAPEZOIDAL 1,00X2,20X0,60M ESP=0,08M CONCR SIMPLES INCL ESCAVACAO MEC ATERRO MANUAL TERRENO FORNEC MAT E REJUNTAMENTO</v>
          </cell>
          <cell r="C1127" t="str">
            <v>M</v>
          </cell>
          <cell r="D1127">
            <v>149.71</v>
          </cell>
        </row>
        <row r="1128">
          <cell r="A1128">
            <v>83769</v>
          </cell>
          <cell r="B1128" t="str">
            <v>ESCORAMENTO DE MADEIRA EM VALAS, TIPO PONTALETEAMENTO</v>
          </cell>
          <cell r="C1128" t="str">
            <v>M2</v>
          </cell>
          <cell r="D1128">
            <v>6.79</v>
          </cell>
        </row>
        <row r="1129">
          <cell r="A1129">
            <v>83867</v>
          </cell>
          <cell r="B1129" t="str">
            <v>ESCORAMENTO DE VALAS DESCONTINUO</v>
          </cell>
          <cell r="C1129" t="str">
            <v>M2</v>
          </cell>
          <cell r="D1129">
            <v>28.74</v>
          </cell>
        </row>
        <row r="1130">
          <cell r="A1130">
            <v>83868</v>
          </cell>
          <cell r="B1130" t="str">
            <v>ESCORAMENTO DE VALAS CONTINUO</v>
          </cell>
          <cell r="C1130" t="str">
            <v>M2</v>
          </cell>
          <cell r="D1130">
            <v>40.96</v>
          </cell>
        </row>
        <row r="1131">
          <cell r="A1131" t="str">
            <v>73877/1</v>
          </cell>
          <cell r="B1131" t="str">
            <v>ESCORAMENTO DE VALAS COM PRANCHOES METALICOS - AREA CRAVADA</v>
          </cell>
          <cell r="C1131" t="str">
            <v>M2</v>
          </cell>
          <cell r="D1131">
            <v>40.72</v>
          </cell>
        </row>
        <row r="1132">
          <cell r="A1132" t="str">
            <v>73877/2</v>
          </cell>
          <cell r="B1132" t="str">
            <v>ESCORAMENTO DE VALAS COM PRANCHOES METALICOS - AREA NAO CRAVADA</v>
          </cell>
          <cell r="C1132" t="str">
            <v>M2</v>
          </cell>
          <cell r="D1132">
            <v>27.09</v>
          </cell>
        </row>
        <row r="1133">
          <cell r="A1133">
            <v>83770</v>
          </cell>
          <cell r="B1133" t="str">
            <v>ESCORAMENTO CONTINUO DE VALAS, MISTO, COM PERFIL I DE 8"</v>
          </cell>
          <cell r="C1133" t="str">
            <v>M2</v>
          </cell>
          <cell r="D1133">
            <v>90.24</v>
          </cell>
        </row>
        <row r="1134">
          <cell r="A1134">
            <v>73301</v>
          </cell>
          <cell r="B1134" t="str">
            <v>ESCORAMENTO FORMAS ATE H = 3,30M, COM MADEIRA DE 3A QUALIDADE, NAO APARELHADA, APROVEITAMENTO TABUAS 3X E PRUMOS 4X.</v>
          </cell>
          <cell r="C1134" t="str">
            <v>M3</v>
          </cell>
          <cell r="D1134">
            <v>7.03</v>
          </cell>
        </row>
        <row r="1135">
          <cell r="A1135">
            <v>7100</v>
          </cell>
          <cell r="B1135" t="str">
            <v>LAMINADO MELAMINICO TEXTURIZADO, ESPESSURA 1,3MM, PARA REVESTIMENTO DE CHAPA COMPENSADA DE MADEIRA, FIXADA COM COLA</v>
          </cell>
          <cell r="C1135" t="str">
            <v>M2</v>
          </cell>
          <cell r="D1135">
            <v>34.450000000000003</v>
          </cell>
        </row>
        <row r="1136">
          <cell r="A1136">
            <v>7101</v>
          </cell>
          <cell r="B1136" t="str">
            <v>LAMINADO MELAMINICO LISO E FOSCO, PARA REVESTIMENTO DE CHAPA COMPENSADA DE MADEIRA, ESPESSURA 1,3MM, FIXADO COM COLA</v>
          </cell>
          <cell r="C1136" t="str">
            <v>M2</v>
          </cell>
          <cell r="D1136">
            <v>35.119999999999997</v>
          </cell>
        </row>
        <row r="1137">
          <cell r="A1137">
            <v>72142</v>
          </cell>
          <cell r="B1137" t="str">
            <v>RETIRADA DE FOLHAS DE PORTA DE PASSAGEM OU JANELA</v>
          </cell>
          <cell r="C1137" t="str">
            <v>UN</v>
          </cell>
          <cell r="D1137">
            <v>5.49</v>
          </cell>
        </row>
        <row r="1138">
          <cell r="A1138">
            <v>72143</v>
          </cell>
          <cell r="B1138" t="str">
            <v>RETIRADA DE BATENTES DE MADEIRA</v>
          </cell>
          <cell r="C1138" t="str">
            <v>UN</v>
          </cell>
          <cell r="D1138">
            <v>26.55</v>
          </cell>
        </row>
        <row r="1139">
          <cell r="A1139">
            <v>72144</v>
          </cell>
          <cell r="B1139" t="str">
            <v>RECOLOCACAO DE FOLHAS DE PORTA DE PASSAGEM OU JANELA, CONSIDERANDO REAPROVEITAMENTO DO MATERIAL</v>
          </cell>
          <cell r="C1139" t="str">
            <v>UN</v>
          </cell>
          <cell r="D1139">
            <v>44.32</v>
          </cell>
        </row>
        <row r="1140">
          <cell r="A1140">
            <v>72146</v>
          </cell>
          <cell r="B1140" t="str">
            <v>RECOLOCACAO DE BATENTES DE MADEIRA, CONSIDERANDO REAPROVEITAMENTO DE MATERIAL</v>
          </cell>
          <cell r="C1140" t="str">
            <v>UN</v>
          </cell>
          <cell r="D1140">
            <v>27.52</v>
          </cell>
        </row>
        <row r="1141">
          <cell r="A1141" t="str">
            <v>73880/2</v>
          </cell>
          <cell r="B1141" t="str">
            <v>PORTA DE MADEIRA ALMOFADADA SEMI-OCA 1A, 80X210X3CM, INCLUSO ADUELA 2A, ALIZAR 2A E DOBRADICAS</v>
          </cell>
          <cell r="C1141" t="str">
            <v>UN</v>
          </cell>
          <cell r="D1141">
            <v>527.74</v>
          </cell>
        </row>
        <row r="1142">
          <cell r="A1142" t="str">
            <v>73905/1</v>
          </cell>
          <cell r="B1142" t="str">
            <v>BANDEIRA EM MADEIRA 1A, 40X60CM, FIXA, SEM ADUELA E ALIZAR, PARA VIDRO</v>
          </cell>
          <cell r="C1142" t="str">
            <v>UN</v>
          </cell>
          <cell r="D1142">
            <v>57.94</v>
          </cell>
        </row>
        <row r="1143">
          <cell r="A1143" t="str">
            <v>73905/2</v>
          </cell>
          <cell r="B1143" t="str">
            <v>BANDEIRA EM MADEIRA 2A, 40X60CM, FIXA, SEM ADUELA E ALIZAR, PARA VIDRO</v>
          </cell>
          <cell r="C1143" t="str">
            <v>UN</v>
          </cell>
          <cell r="D1143">
            <v>47.03</v>
          </cell>
        </row>
        <row r="1144">
          <cell r="A1144" t="str">
            <v>73906/1</v>
          </cell>
          <cell r="B1144" t="str">
            <v>PORTA DE MADEIRA TIPO VENEZIANA 1A, 70X210X3CM, INCLUSO ADUELA 1A, ALIZAR 1A E DOBRADICAS COM ANEIS</v>
          </cell>
          <cell r="C1144" t="str">
            <v>UN</v>
          </cell>
          <cell r="D1144">
            <v>598.83000000000004</v>
          </cell>
        </row>
        <row r="1145">
          <cell r="A1145" t="str">
            <v>73906/3</v>
          </cell>
          <cell r="B1145" t="str">
            <v>PORTA DE MADEIRA TIPO VENEZIANA 1A, 80X210X3CM, INCLUSO ADUELA 1A, ALIZAR 1A E DOBRADICAS COM ANEIS</v>
          </cell>
          <cell r="C1145" t="str">
            <v>UN</v>
          </cell>
          <cell r="D1145">
            <v>763.47</v>
          </cell>
        </row>
        <row r="1146">
          <cell r="A1146" t="str">
            <v>73906/4</v>
          </cell>
          <cell r="B1146" t="str">
            <v>PORTA DE MADEIRA TIPO VENEZIANA 2A, 120X210X3CM, 2 FOLHAS, INCLUSO ADUELA 1A, ALIZAR 1A E DOBRADICAS COM ANEIS</v>
          </cell>
          <cell r="C1146" t="str">
            <v>UN</v>
          </cell>
          <cell r="D1146">
            <v>1039.1500000000001</v>
          </cell>
        </row>
        <row r="1147">
          <cell r="A1147" t="str">
            <v>73906/5</v>
          </cell>
          <cell r="B1147" t="str">
            <v>PORTA DE MADEIRA TIPO VENEZIANA 2A, 140X210X3CM, 2 FOLHAS, INCLUSO ADUELA 1A, ALIZAR 1A E DOBRADICAS COM ANEIS</v>
          </cell>
          <cell r="C1147" t="str">
            <v>UN</v>
          </cell>
          <cell r="D1147">
            <v>1079.6199999999999</v>
          </cell>
        </row>
        <row r="1148">
          <cell r="A1148" t="str">
            <v>73906/6</v>
          </cell>
          <cell r="B1148" t="str">
            <v>PORTA DE MADEIRA TIPO VENEZIANA 2A, 60X210X3CM, INCLUSO ADUELA 1A, ALIZAR 1A E DOBRADICAS COM ANEIS</v>
          </cell>
          <cell r="C1148" t="str">
            <v>UN</v>
          </cell>
          <cell r="D1148">
            <v>626.89</v>
          </cell>
        </row>
        <row r="1149">
          <cell r="A1149" t="str">
            <v>73910/1</v>
          </cell>
          <cell r="B1149" t="str">
            <v>PORTA DE MADEIRA COMPENSADA LISA PARA PINTURA, 60X210X3,5CM, INCLUSO ADUELA 2A, ALIZAR 2A E DOBRADICAS</v>
          </cell>
          <cell r="C1149" t="str">
            <v>UN</v>
          </cell>
          <cell r="D1149">
            <v>263.51</v>
          </cell>
        </row>
        <row r="1150">
          <cell r="A1150" t="str">
            <v>73910/2</v>
          </cell>
          <cell r="B1150" t="str">
            <v>PORTA DE MADEIRA COMPENSADA LISA PARA CERA OU VERNIZ, 60X210CM, INCLUSO ADUELA 1A, ALIZAR 1A E DOBRADICAS COM ANEL</v>
          </cell>
          <cell r="C1150" t="str">
            <v>UN</v>
          </cell>
          <cell r="D1150">
            <v>383.76</v>
          </cell>
        </row>
        <row r="1151">
          <cell r="A1151" t="str">
            <v>73910/3</v>
          </cell>
          <cell r="B1151" t="str">
            <v>PORTA DE MADEIRA COMPENSADA LISA PARA PINTURA, 70X210X3,5CM, INCLUSO ADUELA 2A, ALIZAR 2A E DOBRADICAS</v>
          </cell>
          <cell r="C1151" t="str">
            <v>UN</v>
          </cell>
          <cell r="D1151">
            <v>266.41000000000003</v>
          </cell>
        </row>
        <row r="1152">
          <cell r="A1152" t="str">
            <v>73910/4</v>
          </cell>
          <cell r="B1152" t="str">
            <v>PORTA DE MADEIRA COMPENSADA LISA PARA CERA OU VERNIZ, 70X210CM, INCLUSO ADUELA 1A, ALIZAR 1A E DOBRADICAS COM ANEL</v>
          </cell>
          <cell r="C1152" t="str">
            <v>UN</v>
          </cell>
          <cell r="D1152">
            <v>389.3</v>
          </cell>
        </row>
        <row r="1153">
          <cell r="A1153" t="str">
            <v>73910/5</v>
          </cell>
          <cell r="B1153" t="str">
            <v>PORTA DE MADEIRA COMPENSADA LISA PARA PINTURA, 80X210X3,5CM, INCLUSO ADUELA 2A, ALIZAR 2A E DOBRADICAS</v>
          </cell>
          <cell r="C1153" t="str">
            <v>UN</v>
          </cell>
          <cell r="D1153">
            <v>269.58999999999997</v>
          </cell>
        </row>
        <row r="1154">
          <cell r="A1154" t="str">
            <v>73910/6</v>
          </cell>
          <cell r="B1154" t="str">
            <v>PORTA DE MADEIRA COMPENSADA LISA PARA CERA OU VERNIZ, 80X210X3,5CM, INCLUSO ADUELA 1A, ALIZAR 1A E DOBRADICAS COM ANEL</v>
          </cell>
          <cell r="C1154" t="str">
            <v>UN</v>
          </cell>
          <cell r="D1154">
            <v>396.13</v>
          </cell>
        </row>
        <row r="1155">
          <cell r="A1155" t="str">
            <v>73910/7</v>
          </cell>
          <cell r="B1155" t="str">
            <v>PORTA DE MADEIRA COMPENSADA LISA PARA CERA OU VERNIZ, 90X210X3,5CM, INCLUSO ADUELA 1A, ALIZAR 1A E DOBRADICAS COM ANEL</v>
          </cell>
          <cell r="C1155" t="str">
            <v>UN</v>
          </cell>
          <cell r="D1155">
            <v>411.42</v>
          </cell>
        </row>
        <row r="1156">
          <cell r="A1156" t="str">
            <v>73910/8</v>
          </cell>
          <cell r="B1156" t="str">
            <v>PORTA DE MADEIRA COMPENSADA LISA PARA PINTURA, 120X210X3,5CM, 2 FOLHAS, INCLUSO ADUELA 2A, ALIZAR 2A E DOBRADICAS</v>
          </cell>
          <cell r="C1156" t="str">
            <v>UN</v>
          </cell>
          <cell r="D1156">
            <v>389.52</v>
          </cell>
        </row>
        <row r="1157">
          <cell r="A1157" t="str">
            <v>73910/9</v>
          </cell>
          <cell r="B1157" t="str">
            <v>PORTA DE MADEIRA COMPENSADA LISA PARA CERA OU VERNIZ, 120X210X3,5CM, 2 FOLHAS, INCLUSO ADUELA 1A, ALIZAR 1A E DOBRADICAS COM ANEL</v>
          </cell>
          <cell r="C1157" t="str">
            <v>UN</v>
          </cell>
          <cell r="D1157">
            <v>550.58000000000004</v>
          </cell>
        </row>
        <row r="1158">
          <cell r="A1158" t="str">
            <v>73910/10</v>
          </cell>
          <cell r="B1158" t="str">
            <v>PORTA DE MADEIRA COMPENSADA LISA PARA PINTURA, 90X210X3,5CM, INCLUSO ADUELA 2A, ALIZAR 2A E DOBRADICAS</v>
          </cell>
          <cell r="C1158" t="str">
            <v>UN</v>
          </cell>
          <cell r="D1158">
            <v>287.58999999999997</v>
          </cell>
        </row>
        <row r="1159">
          <cell r="A1159" t="str">
            <v>73910/11</v>
          </cell>
          <cell r="B1159" t="str">
            <v>PORTA DE MADEIRA COMPENSADA LISA PARA PINTURA, 160X210X3,5CM, 2 FOLHAS, INCLUSO ADUELA 2A, ALIZAR 2A E DOBRADICAS</v>
          </cell>
          <cell r="C1159" t="str">
            <v>UN</v>
          </cell>
          <cell r="D1159">
            <v>405.06</v>
          </cell>
        </row>
        <row r="1160">
          <cell r="A1160" t="str">
            <v>73934/1</v>
          </cell>
          <cell r="B1160" t="str">
            <v>PORTA EM CHAPA DE FIBRA DE EUCALIPTO LISA PARA PINTURA, 80X210X3,5CM, INCLUSO ADUELA 2A, ALIZAR 2A E DOBRADICAS</v>
          </cell>
          <cell r="C1160" t="str">
            <v>UN</v>
          </cell>
          <cell r="D1160">
            <v>284.75</v>
          </cell>
        </row>
        <row r="1161">
          <cell r="A1161" t="str">
            <v>73934/2</v>
          </cell>
          <cell r="B1161" t="str">
            <v>PORTA EM CHAPA DE FIBRA DE EUCALIPTO LISA PARA PINTURA, 70X210X3,5CM, INCLUSO ADUELA 2A, ALIZAR 2A E DOBRADICAS</v>
          </cell>
          <cell r="C1161" t="str">
            <v>UN</v>
          </cell>
          <cell r="D1161">
            <v>328.01</v>
          </cell>
        </row>
        <row r="1162">
          <cell r="A1162" t="str">
            <v>73934/3</v>
          </cell>
          <cell r="B1162" t="str">
            <v>PORTA EM CHAPA DE FIBRA DE EUCALIPTO LISA PARA PINTURA, 60X210X3,5CM, INCLUSO ADUELA 2A, ALIZAR 2A E DOBRADICAS</v>
          </cell>
          <cell r="C1162" t="str">
            <v>UN</v>
          </cell>
          <cell r="D1162">
            <v>322.48</v>
          </cell>
        </row>
        <row r="1163">
          <cell r="A1163" t="str">
            <v>74139/1</v>
          </cell>
          <cell r="B1163" t="str">
            <v>PORTA DE MADEIRA PARA BANHEIRO, EM CHAPA DE MADEIRA COMPENSADA, REVESTIDA COM LAMINADO TEXTURIZADO, 80X160CM, INCLUSO MARCO E DOBRADICAS</v>
          </cell>
          <cell r="C1163" t="str">
            <v>UN</v>
          </cell>
          <cell r="D1163">
            <v>229.3</v>
          </cell>
        </row>
        <row r="1164">
          <cell r="A1164" t="str">
            <v>74139/2</v>
          </cell>
          <cell r="B1164" t="str">
            <v>PORTA DE MADEIRA PARA BANHEIRO, EM CHAPA DE MADEIRA COMPENSADA, REVESTIDA COM LAMINADO TEXTURIZADO, 60X160CM, INCLUSO MARCO E DOBRADICAS</v>
          </cell>
          <cell r="C1164" t="str">
            <v>UN</v>
          </cell>
          <cell r="D1164">
            <v>199.4</v>
          </cell>
        </row>
        <row r="1165">
          <cell r="A1165">
            <v>84830</v>
          </cell>
          <cell r="B1165" t="str">
            <v>PORTA DE MADEIRA VENEZIANA 2A, COM PREVISAO PARA VIDRO, 60X210X3CM, INCLUSO ADUELA 1A, ALIZAR 1A E DOBRADICAS COM ANEIS</v>
          </cell>
          <cell r="C1165" t="str">
            <v>UN</v>
          </cell>
          <cell r="D1165">
            <v>863.14</v>
          </cell>
        </row>
        <row r="1166">
          <cell r="A1166">
            <v>84831</v>
          </cell>
          <cell r="B1166" t="str">
            <v>PORTA DE MADEIRA VENEZIANA 2A, COM PREVISAO PARA VIDRO, 70X210X3CM, INCLUSO ADUELA 1A, ALIZAR 1A E DOBRADICAS COM ANEIS</v>
          </cell>
          <cell r="C1166" t="str">
            <v>UN</v>
          </cell>
          <cell r="D1166">
            <v>961.96</v>
          </cell>
        </row>
        <row r="1167">
          <cell r="A1167">
            <v>84832</v>
          </cell>
          <cell r="B1167" t="str">
            <v>PORTA DE MADEIRA VENEZIANA 2A, COM PREVISAO PARA VIDRO, 80X210X3CM, INCLUSO ADUELA 1A, ALIZAR 1A E DOBRADICAS COM ANEIS</v>
          </cell>
          <cell r="C1167" t="str">
            <v>UN</v>
          </cell>
          <cell r="D1167">
            <v>1060.78</v>
          </cell>
        </row>
        <row r="1168">
          <cell r="A1168">
            <v>84838</v>
          </cell>
          <cell r="B1168" t="str">
            <v>PORTA DE MADEIRA ALMOFADADA SEMIOCA 1A, 60X210X3CM, INCLUSO ADUELA 1A, ALIZAR 1A E DOBRADICAS COM ANEIS</v>
          </cell>
          <cell r="C1168" t="str">
            <v>UN</v>
          </cell>
          <cell r="D1168">
            <v>497.45</v>
          </cell>
        </row>
        <row r="1169">
          <cell r="A1169">
            <v>84839</v>
          </cell>
          <cell r="B1169" t="str">
            <v>PORTA DE MADEIRA MACICA REGIONAL 1A, MEXICANA, 80X210X3,5CM, COM ADUELA E ALIZAR DE 1A, COM DOBRADICAS DE LATAO CROMADO COM ANEIS</v>
          </cell>
          <cell r="C1169" t="str">
            <v>UN</v>
          </cell>
          <cell r="D1169">
            <v>777.73</v>
          </cell>
        </row>
        <row r="1170">
          <cell r="A1170">
            <v>84840</v>
          </cell>
          <cell r="B1170" t="str">
            <v>PORTA DE MADEIRA ALMOFADADA SEMIOCA 1A, 70X210X3CM, INCLUSO ADUELA 1A, ALIZAR 1A E DOBRADICAS COM ANEIS</v>
          </cell>
          <cell r="C1170" t="str">
            <v>UN</v>
          </cell>
          <cell r="D1170">
            <v>508.29</v>
          </cell>
        </row>
        <row r="1171">
          <cell r="A1171">
            <v>84841</v>
          </cell>
          <cell r="B1171" t="str">
            <v>PORTA DE MADEIRA MACICA, REGIONAL 2A, MEXICANA, 80X210X3,5CM, COM ADUELA E ALIZAR DE 2A, COM DOBRADICAS DE LATAO CROMADO COM ANEIS</v>
          </cell>
          <cell r="C1171" t="str">
            <v>UN</v>
          </cell>
          <cell r="D1171">
            <v>654.86</v>
          </cell>
        </row>
        <row r="1172">
          <cell r="A1172">
            <v>84850</v>
          </cell>
          <cell r="B1172" t="str">
            <v>PORTA DE MADEIRA ALMOFADADA SEMIOCA 1A, 140X210X3CM, DUAS FOLHAS, INCLUSO ADUELA 1A, ALIZAR 1A E DOBRADICAS COM ANEIS</v>
          </cell>
          <cell r="C1172" t="str">
            <v>UN</v>
          </cell>
          <cell r="D1172">
            <v>808.64</v>
          </cell>
        </row>
        <row r="1173">
          <cell r="A1173">
            <v>84852</v>
          </cell>
          <cell r="B1173" t="str">
            <v>BANDEIRA PARA VIDRO EM MADEIRA REGIONAL 2A, 40X70CM, FIXA SEM ADUELA E ALIZAR</v>
          </cell>
          <cell r="C1173" t="str">
            <v>UN</v>
          </cell>
          <cell r="D1173">
            <v>50.76</v>
          </cell>
        </row>
        <row r="1174">
          <cell r="A1174">
            <v>84855</v>
          </cell>
          <cell r="B1174" t="str">
            <v>ALIZAR DE MADEIRA REGIONAL 1A 5X2,0CM</v>
          </cell>
          <cell r="C1174" t="str">
            <v>M</v>
          </cell>
          <cell r="D1174">
            <v>4.08</v>
          </cell>
        </row>
        <row r="1175">
          <cell r="A1175">
            <v>84856</v>
          </cell>
          <cell r="B1175" t="str">
            <v>ALIZAR DE MADEIRA REGIONAL 2A 5X2,0CM</v>
          </cell>
          <cell r="C1175" t="str">
            <v>M</v>
          </cell>
          <cell r="D1175">
            <v>6.04</v>
          </cell>
        </row>
        <row r="1176">
          <cell r="A1176">
            <v>84859</v>
          </cell>
          <cell r="B1176" t="str">
            <v>ALIZAR DE MADEIRA REGIONAL 3A 5X2,0CM</v>
          </cell>
          <cell r="C1176" t="str">
            <v>M</v>
          </cell>
          <cell r="D1176">
            <v>5.22</v>
          </cell>
        </row>
        <row r="1177">
          <cell r="A1177">
            <v>84861</v>
          </cell>
          <cell r="B1177" t="str">
            <v>MARCO DE MADEIRA REGIONAL 1A 7X3,0CM</v>
          </cell>
          <cell r="C1177" t="str">
            <v>M</v>
          </cell>
          <cell r="D1177">
            <v>20.309999999999999</v>
          </cell>
        </row>
        <row r="1178">
          <cell r="A1178">
            <v>84864</v>
          </cell>
          <cell r="B1178" t="str">
            <v>MARCO DE MADEIRA REGIONAL 2A 7X3,0CM</v>
          </cell>
          <cell r="C1178" t="str">
            <v>M</v>
          </cell>
          <cell r="D1178">
            <v>13.28</v>
          </cell>
        </row>
        <row r="1179">
          <cell r="A1179">
            <v>84865</v>
          </cell>
          <cell r="B1179" t="str">
            <v>ADUELA DE MADEIRA REGIONAL 3A 13X3,0CM</v>
          </cell>
          <cell r="C1179" t="str">
            <v>M</v>
          </cell>
          <cell r="D1179">
            <v>17.68</v>
          </cell>
        </row>
        <row r="1180">
          <cell r="A1180">
            <v>84868</v>
          </cell>
          <cell r="B1180" t="str">
            <v>PORTA DE MADEIRA ALMOFADADA SEMIOCA 1A, 120X210X3CM, DUAS FOLHAS, INCLUSO ADUELA 1A, ALIZAR 1A E DOBRADICAS COM ANEIS</v>
          </cell>
          <cell r="C1180" t="str">
            <v>UN</v>
          </cell>
          <cell r="D1180">
            <v>780.26</v>
          </cell>
        </row>
        <row r="1181">
          <cell r="A1181">
            <v>84871</v>
          </cell>
          <cell r="B1181" t="str">
            <v>ADUELA DE MADEIRA REGIONAL 1A 15X3,5CM</v>
          </cell>
          <cell r="C1181" t="str">
            <v>M</v>
          </cell>
          <cell r="D1181">
            <v>33.65</v>
          </cell>
        </row>
        <row r="1182">
          <cell r="A1182">
            <v>84874</v>
          </cell>
          <cell r="B1182" t="str">
            <v>ALCAPAO EM COMPENSADO DE MADEIRA CEDRO/VIROLA, 60X60X2CM, COM MARCO 7X3CM, ALIZAR DE 2A, DOBRADICAS EM LATAO CROMADO E TARJETA CROMADA</v>
          </cell>
          <cell r="C1182" t="str">
            <v>UN</v>
          </cell>
          <cell r="D1182">
            <v>113.9</v>
          </cell>
        </row>
        <row r="1183">
          <cell r="A1183">
            <v>84875</v>
          </cell>
          <cell r="B1183" t="str">
            <v>PORTA DE MADEIRA MACICA REGIONAL 1A, DE CORRER P/VIDRO, COM ADUELA E ALIZAR DE 1A, TRILHO E RODIZIOS</v>
          </cell>
          <cell r="C1183" t="str">
            <v>M2</v>
          </cell>
          <cell r="D1183">
            <v>579.17999999999995</v>
          </cell>
        </row>
        <row r="1184">
          <cell r="A1184">
            <v>84876</v>
          </cell>
          <cell r="B1184" t="str">
            <v>PORTA MADEIRA 1A CORRER P/VIDRO 30MM/ GUARNICAO 15CM/ALIZAR</v>
          </cell>
          <cell r="C1184" t="str">
            <v>M2</v>
          </cell>
          <cell r="D1184">
            <v>626.35</v>
          </cell>
        </row>
        <row r="1185">
          <cell r="A1185">
            <v>85034</v>
          </cell>
          <cell r="B1185" t="str">
            <v>ADUELA DE MADEIRA REGIONAL 2A 15X3,0CM</v>
          </cell>
          <cell r="C1185" t="str">
            <v>M</v>
          </cell>
          <cell r="D1185">
            <v>18.649999999999999</v>
          </cell>
        </row>
        <row r="1186">
          <cell r="A1186">
            <v>85040</v>
          </cell>
          <cell r="B1186" t="str">
            <v>ADUELA MADEIRA REGIONAL 2A 13X3,0CM</v>
          </cell>
          <cell r="C1186" t="str">
            <v>M</v>
          </cell>
          <cell r="D1186">
            <v>17.22</v>
          </cell>
        </row>
        <row r="1187">
          <cell r="A1187">
            <v>85044</v>
          </cell>
          <cell r="B1187" t="str">
            <v>ADUELA MADEIRA REGIONAL 3A 13X3,0CM</v>
          </cell>
          <cell r="C1187" t="str">
            <v>M</v>
          </cell>
          <cell r="D1187">
            <v>17.22</v>
          </cell>
        </row>
        <row r="1188">
          <cell r="A1188">
            <v>85065</v>
          </cell>
          <cell r="B1188" t="str">
            <v>ADUELA DE MADEIRA REGIONAL 1A 13X3,0CM</v>
          </cell>
          <cell r="C1188" t="str">
            <v>M</v>
          </cell>
          <cell r="D1188">
            <v>28.02</v>
          </cell>
        </row>
        <row r="1189">
          <cell r="A1189" t="str">
            <v>73813/1</v>
          </cell>
          <cell r="B1189" t="str">
            <v>JANELA DE MADEIRA ALMOFADADA 1A, 1,5X1,5M, DE ABRIR, INCLUSO GUARNICOES E DOBRADICAS</v>
          </cell>
          <cell r="C1189" t="str">
            <v>UN</v>
          </cell>
          <cell r="D1189">
            <v>979.45</v>
          </cell>
        </row>
        <row r="1190">
          <cell r="A1190">
            <v>84842</v>
          </cell>
          <cell r="B1190" t="str">
            <v>JANELA DE MADEIRA PARA VIDRO, DE CORRER, SEM BANDEIRA, INCLUSAS GUARNICOES SEM FERRAGENS</v>
          </cell>
          <cell r="C1190" t="str">
            <v>M2</v>
          </cell>
          <cell r="D1190">
            <v>491.27</v>
          </cell>
        </row>
        <row r="1191">
          <cell r="A1191">
            <v>84843</v>
          </cell>
          <cell r="B1191" t="str">
            <v>JANELA DE MADEIRA PARA VIDRO, DE CORRER, COM BANDEIRA, INCLUSAS GUARNICOES SEM FERRAGENS</v>
          </cell>
          <cell r="C1191" t="str">
            <v>M2</v>
          </cell>
          <cell r="D1191">
            <v>489.85</v>
          </cell>
        </row>
        <row r="1192">
          <cell r="A1192">
            <v>84844</v>
          </cell>
          <cell r="B1192" t="str">
            <v>JANELA DE MADEIRA TIPO GUILHOTINA, DE ABRIR , INCLUSAS GUARNICOES SEM FERRAGENS</v>
          </cell>
          <cell r="C1192" t="str">
            <v>M2</v>
          </cell>
          <cell r="D1192">
            <v>494.53</v>
          </cell>
        </row>
        <row r="1193">
          <cell r="A1193">
            <v>84845</v>
          </cell>
          <cell r="B1193" t="str">
            <v>JANELA DE MADEIRA TIPO VENEZIANA. DE ABRIR, INCLUSAS GUARNICOES SEM FERRAGENS</v>
          </cell>
          <cell r="C1193" t="str">
            <v>M2</v>
          </cell>
          <cell r="D1193">
            <v>426.31</v>
          </cell>
        </row>
        <row r="1194">
          <cell r="A1194">
            <v>84846</v>
          </cell>
          <cell r="B1194" t="str">
            <v>JANELA DE MADEIRA TIPO VENEZIANA/VIDRO, DE ABRIR, INCLUSAS GUARNICOES SEM FERRAGENS</v>
          </cell>
          <cell r="C1194" t="str">
            <v>M2</v>
          </cell>
          <cell r="D1194">
            <v>582.64</v>
          </cell>
        </row>
        <row r="1195">
          <cell r="A1195">
            <v>84847</v>
          </cell>
          <cell r="B1195" t="str">
            <v>JANELA DE MADEIRA ALMOFADADA, DE ABRIR, INCLUSAS GUARNICOES SEM FERRAGENS</v>
          </cell>
          <cell r="C1195" t="str">
            <v>M2</v>
          </cell>
          <cell r="D1195">
            <v>468.94</v>
          </cell>
        </row>
        <row r="1196">
          <cell r="A1196">
            <v>84848</v>
          </cell>
          <cell r="B1196" t="str">
            <v>JANELA DE MADEIRA TIPO VENEZIANA/GUILHOTINA, DE ABRIR, INCLUSAS GUARNICOES SEM FERRAGENS</v>
          </cell>
          <cell r="C1196" t="str">
            <v>M2</v>
          </cell>
          <cell r="D1196">
            <v>343.38</v>
          </cell>
        </row>
        <row r="1197">
          <cell r="A1197">
            <v>84849</v>
          </cell>
          <cell r="B1197" t="str">
            <v>CAIXA MADEIRA 57X43CM COM GUARNICAO 13CM P/ FECHAMENTO DE AR CONDICIONAL</v>
          </cell>
          <cell r="C1197" t="str">
            <v>UN</v>
          </cell>
          <cell r="D1197">
            <v>52.99</v>
          </cell>
        </row>
        <row r="1198">
          <cell r="A1198">
            <v>84851</v>
          </cell>
          <cell r="B1198" t="str">
            <v>TRELICA DE MADEIRA, RIPAS 4X1,5CM E REQUADROS 7,5X7,5CM</v>
          </cell>
          <cell r="C1198" t="str">
            <v>M2</v>
          </cell>
          <cell r="D1198">
            <v>84.36</v>
          </cell>
        </row>
        <row r="1199">
          <cell r="A1199">
            <v>40678</v>
          </cell>
          <cell r="B1199" t="str">
            <v>PORTA EM FERRO QUADRICULADO PARA ABRIGO DE MEDIDORES E BOTIJOES, DE ABRIR, COM GUARNICOES</v>
          </cell>
          <cell r="C1199" t="str">
            <v>M2</v>
          </cell>
          <cell r="D1199">
            <v>173.75</v>
          </cell>
        </row>
        <row r="1200">
          <cell r="A1200">
            <v>72140</v>
          </cell>
          <cell r="B1200" t="str">
            <v>PORTA DE FERRO PARA LIXEIRA, DE ABRIR, TIPO CHAPA, 70X210CM , COM GUARNICOES</v>
          </cell>
          <cell r="C1200" t="str">
            <v>UN</v>
          </cell>
          <cell r="D1200">
            <v>234.24</v>
          </cell>
        </row>
        <row r="1201">
          <cell r="A1201">
            <v>73632</v>
          </cell>
          <cell r="B1201" t="str">
            <v>PORTA CORTA-FOGO 90X210X4CM</v>
          </cell>
          <cell r="C1201" t="str">
            <v>UN</v>
          </cell>
          <cell r="D1201">
            <v>620.91999999999996</v>
          </cell>
        </row>
        <row r="1202">
          <cell r="A1202" t="str">
            <v>73933/1</v>
          </cell>
          <cell r="B1202" t="str">
            <v>PORTA DE FERRO, DE ABRIR, TIPO GRADE COM CHAPA, 87X210CM, COM GUARNICOES</v>
          </cell>
          <cell r="C1202" t="str">
            <v>M2</v>
          </cell>
          <cell r="D1202">
            <v>239.62</v>
          </cell>
        </row>
        <row r="1203">
          <cell r="A1203" t="str">
            <v>73933/2</v>
          </cell>
          <cell r="B1203" t="str">
            <v>PORTA DE FERRO, DE ABRIR, TIPO CHAPA LISA, COM GUARNICOES</v>
          </cell>
          <cell r="C1203" t="str">
            <v>M2</v>
          </cell>
          <cell r="D1203">
            <v>284.17</v>
          </cell>
        </row>
        <row r="1204">
          <cell r="A1204" t="str">
            <v>73933/3</v>
          </cell>
          <cell r="B1204" t="str">
            <v>PORTA DE FERRO TIPO VENEZIANA, DE ABRIR, SEM BANDEIRA SEM FERRAGENS</v>
          </cell>
          <cell r="C1204" t="str">
            <v>M2</v>
          </cell>
          <cell r="D1204">
            <v>261.89</v>
          </cell>
        </row>
        <row r="1205">
          <cell r="A1205" t="str">
            <v>73933/4</v>
          </cell>
          <cell r="B1205" t="str">
            <v>PORTA DE FERRO DE ABRIR TIPO BARRA CHATA, COM REQUADRO E GUARNICAO COMPLETA</v>
          </cell>
          <cell r="C1205" t="str">
            <v>M2</v>
          </cell>
          <cell r="D1205">
            <v>230.27</v>
          </cell>
        </row>
        <row r="1206">
          <cell r="A1206" t="str">
            <v>74073/1</v>
          </cell>
          <cell r="B1206" t="str">
            <v>ALCAPAO EM FERRO 60X60CM, INCLUSO FERRAGENS</v>
          </cell>
          <cell r="C1206" t="str">
            <v>UN</v>
          </cell>
          <cell r="D1206">
            <v>69.23</v>
          </cell>
        </row>
        <row r="1207">
          <cell r="A1207" t="str">
            <v>74073/2</v>
          </cell>
          <cell r="B1207" t="str">
            <v>ALCAPAO EM FERRO 70X70CM, INCLUSO FERRAGENS</v>
          </cell>
          <cell r="C1207" t="str">
            <v>UN</v>
          </cell>
          <cell r="D1207">
            <v>77.959999999999994</v>
          </cell>
        </row>
        <row r="1208">
          <cell r="A1208" t="str">
            <v>74136/1</v>
          </cell>
          <cell r="B1208" t="str">
            <v>PORTA DE ACO DE ENROLAR TIPO GRADE, CHAPA 16</v>
          </cell>
          <cell r="C1208" t="str">
            <v>M2</v>
          </cell>
          <cell r="D1208">
            <v>416.49</v>
          </cell>
        </row>
        <row r="1209">
          <cell r="A1209" t="str">
            <v>74136/2</v>
          </cell>
          <cell r="B1209" t="str">
            <v>PORTA DE ACO CHAPA 24, DE ENROLAR, VAZADA TIJOLINHO OU EQUIVALENTE COM RETANGULO OU CIRCULO, ACABAMENTO GALVANIZADO NATURAL</v>
          </cell>
          <cell r="C1209" t="str">
            <v>M2</v>
          </cell>
          <cell r="D1209">
            <v>458.2</v>
          </cell>
        </row>
        <row r="1210">
          <cell r="A1210" t="str">
            <v>74136/3</v>
          </cell>
          <cell r="B1210" t="str">
            <v>PORTA DE ACO CHAPA 24, DE ENROLAR, RAIADA, LARGA COM ACABAMENTO GALVANIZADO NATURAL</v>
          </cell>
          <cell r="C1210" t="str">
            <v>M2</v>
          </cell>
          <cell r="D1210">
            <v>289.02</v>
          </cell>
        </row>
        <row r="1211">
          <cell r="A1211" t="str">
            <v>74232/1</v>
          </cell>
          <cell r="B1211" t="str">
            <v>PORTA DE CHAPA DOBRADA DE ACO PRE-ZINCADO OU COM ADICAO DE COBRE, DE ABRIR COM POSTIGO PARA VIDRO, 87X210CM</v>
          </cell>
          <cell r="C1211" t="str">
            <v>UN</v>
          </cell>
          <cell r="D1211">
            <v>593.94000000000005</v>
          </cell>
        </row>
        <row r="1212">
          <cell r="A1212">
            <v>84853</v>
          </cell>
          <cell r="B1212" t="str">
            <v>PORTA DE CHAPA DE ACO PRE-ZINCADO OU COM ADICAO DE COBRE, DE ABRIR, COM TRAVESSAS PARA VIDROS 87X210CM, EXCLUINDO VIDROS</v>
          </cell>
          <cell r="C1212" t="str">
            <v>UN</v>
          </cell>
          <cell r="D1212">
            <v>367.83</v>
          </cell>
        </row>
        <row r="1213">
          <cell r="A1213">
            <v>84854</v>
          </cell>
          <cell r="B1213" t="str">
            <v>BATENTE FERRO 1X1/8"</v>
          </cell>
          <cell r="C1213" t="str">
            <v>M</v>
          </cell>
          <cell r="D1213">
            <v>19.940000000000001</v>
          </cell>
        </row>
        <row r="1214">
          <cell r="A1214">
            <v>84857</v>
          </cell>
          <cell r="B1214" t="str">
            <v>PORTA PANTOGRAFICA PERFIL LAMINADO "U' INCLUSIVE ASSENTAMENTO E ACABAMENTO</v>
          </cell>
          <cell r="C1214" t="str">
            <v>M2</v>
          </cell>
          <cell r="D1214">
            <v>270.95</v>
          </cell>
        </row>
        <row r="1215">
          <cell r="A1215">
            <v>6103</v>
          </cell>
          <cell r="B1215" t="str">
            <v>JANELA BASCULANTE DE FERRO EM CANTONEIRA 5/8"X1/8", LINHA POPULAR</v>
          </cell>
          <cell r="C1215" t="str">
            <v>M2</v>
          </cell>
          <cell r="D1215">
            <v>311.64999999999998</v>
          </cell>
        </row>
        <row r="1216">
          <cell r="A1216">
            <v>6104</v>
          </cell>
          <cell r="B1216" t="str">
            <v>JANELA BASCULANTE EM CHAPA DOBRADA DE ACO</v>
          </cell>
          <cell r="C1216" t="str">
            <v>M2</v>
          </cell>
          <cell r="D1216">
            <v>324.32</v>
          </cell>
        </row>
        <row r="1217">
          <cell r="A1217">
            <v>6126</v>
          </cell>
          <cell r="B1217" t="str">
            <v>JANELA DE CORRER EM CHAPA DE ACO, COM DUAS FOLHAS, PARA VIDRO</v>
          </cell>
          <cell r="C1217" t="str">
            <v>M2</v>
          </cell>
          <cell r="D1217">
            <v>390.25</v>
          </cell>
        </row>
        <row r="1218">
          <cell r="A1218">
            <v>72148</v>
          </cell>
          <cell r="B1218" t="str">
            <v>RETIRADA DE BATENTES METALICOS</v>
          </cell>
          <cell r="C1218" t="str">
            <v>UN</v>
          </cell>
          <cell r="D1218">
            <v>24.37</v>
          </cell>
        </row>
        <row r="1219">
          <cell r="A1219">
            <v>72149</v>
          </cell>
          <cell r="B1219" t="str">
            <v>RECOLOCACAO DE BATENTES METALICOS, CONSIDERANDO REAPROVEITAMENTO DO MATERIAL</v>
          </cell>
          <cell r="C1219" t="str">
            <v>UN</v>
          </cell>
          <cell r="D1219">
            <v>26.4</v>
          </cell>
        </row>
        <row r="1220">
          <cell r="A1220" t="str">
            <v>73940/1</v>
          </cell>
          <cell r="B1220" t="str">
            <v>JANELA DE CORRER EM CHAPA DE ACO DOBRADA, QUATRO FOLHAS, SEM DIVISAO HORIZONTAL, PARA VIDRO, 1,50X1,20M</v>
          </cell>
          <cell r="C1220" t="str">
            <v>UN</v>
          </cell>
          <cell r="D1220">
            <v>402.01</v>
          </cell>
        </row>
        <row r="1221">
          <cell r="A1221" t="str">
            <v>73945/1</v>
          </cell>
          <cell r="B1221" t="str">
            <v>JANELA DE CHAPA DOBRADA DE ACO COM ADICAO DE COBRE PRE-ZINCADO DE CORRER 2 FOLHAS PARA VIDRO, EXCLUINDO VIDROS</v>
          </cell>
          <cell r="C1221" t="str">
            <v>M2</v>
          </cell>
          <cell r="D1221">
            <v>387.46</v>
          </cell>
        </row>
        <row r="1222">
          <cell r="A1222" t="str">
            <v>73961/1</v>
          </cell>
          <cell r="B1222" t="str">
            <v>JANELA MAXIM AR EM CHAPA DOBRADA</v>
          </cell>
          <cell r="C1222" t="str">
            <v>M2</v>
          </cell>
          <cell r="D1222">
            <v>431.07</v>
          </cell>
        </row>
        <row r="1223">
          <cell r="A1223" t="str">
            <v>73984/1</v>
          </cell>
          <cell r="B1223" t="str">
            <v>JANELA DE CORRER EM CHAPA DE ACO DOBRADA, QUATRO FOLHAS, COM DIVISAO HORIZONTAL, PARA VIDRO, 1,50X1,20M</v>
          </cell>
          <cell r="C1223" t="str">
            <v>M2</v>
          </cell>
          <cell r="D1223">
            <v>372.87</v>
          </cell>
        </row>
        <row r="1224">
          <cell r="A1224" t="str">
            <v>73984/2</v>
          </cell>
          <cell r="B1224" t="str">
            <v>JANELA DE CORRER EM FERRO TIPO VENEZIANA, DUAS FOLHAS, LINHA POPULAR</v>
          </cell>
          <cell r="C1224" t="str">
            <v>M2</v>
          </cell>
          <cell r="D1224">
            <v>481.82</v>
          </cell>
        </row>
        <row r="1225">
          <cell r="A1225">
            <v>84858</v>
          </cell>
          <cell r="B1225" t="str">
            <v>JANELA DE CORRER EM CHAPA DE ACO DOBRADA 2,00X1,20M, 4 FOLHAS, PARA VIDRO, COM DIVISAO HORIZONTAL</v>
          </cell>
          <cell r="C1225" t="str">
            <v>UN</v>
          </cell>
          <cell r="D1225">
            <v>519.33000000000004</v>
          </cell>
        </row>
        <row r="1226">
          <cell r="A1226">
            <v>84860</v>
          </cell>
          <cell r="B1226" t="str">
            <v>JANELA DE CORRER EM CHAPA DE ACO DOBRADA 2,00X1,20M, 4 FOLHAS, PARA VIDRO, SEM DIVISAO HORIZONTAL</v>
          </cell>
          <cell r="C1226" t="str">
            <v>UN</v>
          </cell>
          <cell r="D1226">
            <v>509.4</v>
          </cell>
        </row>
        <row r="1227">
          <cell r="A1227" t="str">
            <v>73932/1</v>
          </cell>
          <cell r="B1227" t="str">
            <v>GRADE DE FERRO EM BARRA CHATA 3/16"</v>
          </cell>
          <cell r="C1227" t="str">
            <v>M2</v>
          </cell>
          <cell r="D1227">
            <v>201.33</v>
          </cell>
        </row>
        <row r="1228">
          <cell r="A1228">
            <v>73631</v>
          </cell>
          <cell r="B1228" t="str">
            <v>GUARDA-CORPO EM TUBO DE ACO GALVANIZADO 1 1/2"</v>
          </cell>
          <cell r="C1228" t="str">
            <v>M2</v>
          </cell>
          <cell r="D1228">
            <v>220.69</v>
          </cell>
        </row>
        <row r="1229">
          <cell r="A1229" t="str">
            <v>74195/1</v>
          </cell>
          <cell r="B1229" t="str">
            <v>GUARDA-CORPO  COM CORRIMAO EM FERRO BARRA CHATA 3/16"</v>
          </cell>
          <cell r="C1229" t="str">
            <v>M</v>
          </cell>
          <cell r="D1229">
            <v>234.15</v>
          </cell>
        </row>
        <row r="1230">
          <cell r="A1230">
            <v>73665</v>
          </cell>
          <cell r="B1230" t="str">
            <v>ESCADA TIPO MARINHEIRO EM ACO CA-50 9,52MM INCLUSO PINTURA COM FUNDO ANTICORROSIVO TIPO ZARCAO</v>
          </cell>
          <cell r="C1230" t="str">
            <v>M</v>
          </cell>
          <cell r="D1230">
            <v>38.61</v>
          </cell>
        </row>
        <row r="1231">
          <cell r="A1231">
            <v>73669</v>
          </cell>
          <cell r="B1231" t="str">
            <v>CORRIMAO EM MADEIRA 1A 2,5X30CM</v>
          </cell>
          <cell r="C1231" t="str">
            <v>M</v>
          </cell>
          <cell r="D1231">
            <v>56.42</v>
          </cell>
        </row>
        <row r="1232">
          <cell r="A1232" t="str">
            <v>74072/1</v>
          </cell>
          <cell r="B1232" t="str">
            <v>CORRIMAO EM TUBO ACO GALVANIZADO 3/4" COM BRACADEIRA</v>
          </cell>
          <cell r="C1232" t="str">
            <v>M</v>
          </cell>
          <cell r="D1232">
            <v>47.31</v>
          </cell>
        </row>
        <row r="1233">
          <cell r="A1233" t="str">
            <v>74072/2</v>
          </cell>
          <cell r="B1233" t="str">
            <v>CORRIMAO EM TUBO ACO GALVANIZADO 2 1/2" COM BRACADEIRA</v>
          </cell>
          <cell r="C1233" t="str">
            <v>M</v>
          </cell>
          <cell r="D1233">
            <v>86.98</v>
          </cell>
        </row>
        <row r="1234">
          <cell r="A1234" t="str">
            <v>74072/3</v>
          </cell>
          <cell r="B1234" t="str">
            <v>CORRIMAO EM TUBO ACO GALVANIZADO 1 1/4" COM BRACADEIRA</v>
          </cell>
          <cell r="C1234" t="str">
            <v>M</v>
          </cell>
          <cell r="D1234">
            <v>60.21</v>
          </cell>
        </row>
        <row r="1235">
          <cell r="A1235" t="str">
            <v>74103/1</v>
          </cell>
          <cell r="B1235" t="str">
            <v>ESCADA TIPO MARINHEIRO EM ACO CA-50 12,5", INCLUSO PINTURA COM FUNDO ANTICORROSIVO TIPO ZARCAO</v>
          </cell>
          <cell r="C1235" t="str">
            <v>M</v>
          </cell>
          <cell r="D1235">
            <v>48.48</v>
          </cell>
        </row>
        <row r="1236">
          <cell r="A1236" t="str">
            <v>74194/1</v>
          </cell>
          <cell r="B1236" t="str">
            <v>ESCADA TIPO MARINHEIRO EM TUBO ACO GALVANIZADO 1 1/2" 5 DEGRAUS</v>
          </cell>
          <cell r="C1236" t="str">
            <v>M</v>
          </cell>
          <cell r="D1236">
            <v>179.19</v>
          </cell>
        </row>
        <row r="1237">
          <cell r="A1237">
            <v>84862</v>
          </cell>
          <cell r="B1237" t="str">
            <v>GUARDA-CORPO COM CORRIMAO EM TUBO DE ACO GALVANIZADO 1 1/2"</v>
          </cell>
          <cell r="C1237" t="str">
            <v>M</v>
          </cell>
          <cell r="D1237">
            <v>169.14</v>
          </cell>
        </row>
        <row r="1238">
          <cell r="A1238">
            <v>84863</v>
          </cell>
          <cell r="B1238" t="str">
            <v>GUARDA-CORPO COM CORRIMAO EM TUBO DE ACO GALVANIZADO 3/4"</v>
          </cell>
          <cell r="C1238" t="str">
            <v>M</v>
          </cell>
          <cell r="D1238">
            <v>82.07</v>
          </cell>
        </row>
        <row r="1239">
          <cell r="A1239">
            <v>68050</v>
          </cell>
          <cell r="B1239" t="str">
            <v>PORTA DE CORRER EM ALUMINIO, COM DUAS FOLHAS PARA VIDRO, INCLUSO GUARNICAO E VIDRO LISO INCOLOR</v>
          </cell>
          <cell r="C1239" t="str">
            <v>M2</v>
          </cell>
          <cell r="D1239">
            <v>359.8</v>
          </cell>
        </row>
        <row r="1240">
          <cell r="A1240" t="str">
            <v>74071/1</v>
          </cell>
          <cell r="B1240" t="str">
            <v>PORTA DE ABRIR, EM ALUMINIO, CHAPA CORRUGADA COM GUARNICAO</v>
          </cell>
          <cell r="C1240" t="str">
            <v>M2</v>
          </cell>
          <cell r="D1240">
            <v>466.38</v>
          </cell>
        </row>
        <row r="1241">
          <cell r="A1241" t="str">
            <v>74071/2</v>
          </cell>
          <cell r="B1241" t="str">
            <v>PORTA DE ABRIR EM ALUMINIO TIPO VENEZIANA, COM GUARNICAO</v>
          </cell>
          <cell r="C1241" t="str">
            <v>M2</v>
          </cell>
          <cell r="D1241">
            <v>468.36</v>
          </cell>
        </row>
        <row r="1242">
          <cell r="A1242" t="str">
            <v>73737/1</v>
          </cell>
          <cell r="B1242" t="str">
            <v>GRADIL DE ALUMINIO ANODIZADO TIPO BARRA CHATA PARA VARANDAS, ALTURA 0,4M</v>
          </cell>
          <cell r="C1242" t="str">
            <v>M</v>
          </cell>
          <cell r="D1242">
            <v>106.86</v>
          </cell>
        </row>
        <row r="1243">
          <cell r="A1243" t="str">
            <v>73737/2</v>
          </cell>
          <cell r="B1243" t="str">
            <v>GRADIL DE ALUMINIO ANODIZADO TIPO BARRA CHATA PARA VARANDAS, ALTURA 1,0M</v>
          </cell>
          <cell r="C1243" t="str">
            <v>M</v>
          </cell>
          <cell r="D1243">
            <v>230.1</v>
          </cell>
        </row>
        <row r="1244">
          <cell r="A1244" t="str">
            <v>73737/3</v>
          </cell>
          <cell r="B1244" t="str">
            <v>GRADIL DE ALUMINIO ANODIZADO TIPO BARRA CHATA PARA VARANDAS, ALTURA 1,2M</v>
          </cell>
          <cell r="C1244" t="str">
            <v>M</v>
          </cell>
          <cell r="D1244">
            <v>269.86</v>
          </cell>
        </row>
        <row r="1245">
          <cell r="A1245">
            <v>85096</v>
          </cell>
          <cell r="B1245" t="str">
            <v>GRADIL DE ALUMINIO ANODIZADO TIPO BARRA CHATA</v>
          </cell>
          <cell r="C1245" t="str">
            <v>M2</v>
          </cell>
          <cell r="D1245">
            <v>231.19</v>
          </cell>
        </row>
        <row r="1246">
          <cell r="A1246" t="str">
            <v>73736/1</v>
          </cell>
          <cell r="B1246" t="str">
            <v>DOBRADICA TIPO VAI E VEM EM LATAO POLIDO 3"</v>
          </cell>
          <cell r="C1246" t="str">
            <v>UN</v>
          </cell>
          <cell r="D1246">
            <v>49.54</v>
          </cell>
        </row>
        <row r="1247">
          <cell r="A1247" t="str">
            <v>74068/1</v>
          </cell>
          <cell r="B1247" t="str">
            <v>CONJUNTO DE FERRAGENS CONTENDO FECHADURA COM CILINDRO PARA PORTA EXTERNA, MACANETA TIPO ALAVANCA COM ACABAMENTO PADRAO MEDIO E ROSETA EM LATAO CROMADO</v>
          </cell>
          <cell r="C1247" t="str">
            <v>UN</v>
          </cell>
          <cell r="D1247">
            <v>447.14</v>
          </cell>
        </row>
        <row r="1248">
          <cell r="A1248" t="str">
            <v>74068/2</v>
          </cell>
          <cell r="B1248" t="str">
            <v>FECHADURA DE EMBUTIR COMPLETA, PARA PORTAS EXTERNAS, PADRAO DE ACABAMENTO POPULAR</v>
          </cell>
          <cell r="C1248" t="str">
            <v>UN</v>
          </cell>
          <cell r="D1248">
            <v>60.65</v>
          </cell>
        </row>
        <row r="1249">
          <cell r="A1249" t="str">
            <v>74068/3</v>
          </cell>
          <cell r="B1249" t="str">
            <v>FECHADURA DE EMBUTIR COMPLETA, PARA PORTAS EXTERNAS, PADRAO DE ACABAMENTO SUPERIOR</v>
          </cell>
          <cell r="C1249" t="str">
            <v>UN</v>
          </cell>
          <cell r="D1249">
            <v>221.24</v>
          </cell>
        </row>
        <row r="1250">
          <cell r="A1250" t="str">
            <v>74068/4</v>
          </cell>
          <cell r="B1250" t="str">
            <v>FECHADURA DE EMBUTIR COMPLETA, PARA PORTAS EXTERNAS 2 FOLHAS, PADRAO DE ACABAMENTO POPULAR E FECHO DE EMBUTIR TIPO UNHA COM ALAVANCA DE LATAO CROMADO 22CM</v>
          </cell>
          <cell r="C1250" t="str">
            <v>UN</v>
          </cell>
          <cell r="D1250">
            <v>166.9</v>
          </cell>
        </row>
        <row r="1251">
          <cell r="A1251" t="str">
            <v>74068/5</v>
          </cell>
          <cell r="B1251" t="str">
            <v>FECHADURA DE SOBREPOR EM FERRO PINTADO COM MACANETA PARA PORTAS EXTERNAS</v>
          </cell>
          <cell r="C1251" t="str">
            <v>UN</v>
          </cell>
          <cell r="D1251">
            <v>60.96</v>
          </cell>
        </row>
        <row r="1252">
          <cell r="A1252" t="str">
            <v>74068/6</v>
          </cell>
          <cell r="B1252" t="str">
            <v>FECHADURA DE EMBUTIR COMPLETA, PARA PORTAS EXTERNAS, PADRAO DE ACABAMENTO MEDIO</v>
          </cell>
          <cell r="C1252" t="str">
            <v>UN</v>
          </cell>
          <cell r="D1252">
            <v>128.68</v>
          </cell>
        </row>
        <row r="1253">
          <cell r="A1253" t="str">
            <v>74069/1</v>
          </cell>
          <cell r="B1253" t="str">
            <v>FECHADURA DE EMBUTIR COMPLETA, PARA PORTAS DE BANHEIRO, PADRAO DE ACABAMENTO POPULAR</v>
          </cell>
          <cell r="C1253" t="str">
            <v>UN</v>
          </cell>
          <cell r="D1253">
            <v>52.29</v>
          </cell>
        </row>
        <row r="1254">
          <cell r="A1254" t="str">
            <v>74069/2</v>
          </cell>
          <cell r="B1254" t="str">
            <v>FECHADURA DE EMBUTIR COMPLETA, PARA PORTAS DE BANHEIRO, PADRAO DE ACABAMENTO SUPERIOR</v>
          </cell>
          <cell r="C1254" t="str">
            <v>UN</v>
          </cell>
          <cell r="D1254">
            <v>186.9</v>
          </cell>
        </row>
        <row r="1255">
          <cell r="A1255" t="str">
            <v>74070/1</v>
          </cell>
          <cell r="B1255" t="str">
            <v>FECHADURA DE EMBUTIR COMPLETA, PARA PORTAS INTERNAS, PADRAO DE ACABAMENTO SUPERIOR</v>
          </cell>
          <cell r="C1255" t="str">
            <v>UN</v>
          </cell>
          <cell r="D1255">
            <v>159.44999999999999</v>
          </cell>
        </row>
        <row r="1256">
          <cell r="A1256" t="str">
            <v>74070/2</v>
          </cell>
          <cell r="B1256" t="str">
            <v>FECHADURA DE EMBUTIR COMPLETA, PARA PORTAS INTERNAS 2 FOLHAS, PADRAO DE ACABAMENTO POPULAR E FECHO DE EMBUTIR TIPO UNHA COM ALAVANCA DE LATAO CROMADO 22CM</v>
          </cell>
          <cell r="C1256" t="str">
            <v>UN</v>
          </cell>
          <cell r="D1256">
            <v>157.94999999999999</v>
          </cell>
        </row>
        <row r="1257">
          <cell r="A1257" t="str">
            <v>74070/3</v>
          </cell>
          <cell r="B1257" t="str">
            <v>FECHADURA DE EMBUTIR COMPLETA, PARA PORTAS INTERNAS, PADRAO DE ACABAMENTO POPULAR</v>
          </cell>
          <cell r="C1257" t="str">
            <v>UN</v>
          </cell>
          <cell r="D1257">
            <v>51.71</v>
          </cell>
        </row>
        <row r="1258">
          <cell r="A1258" t="str">
            <v>74070/4</v>
          </cell>
          <cell r="B1258" t="str">
            <v>FECHADURA DE EMBUTIR COMPLETA, PARA PORTAS INTERNAS, PADRAO DE ACABAMENTO MEDIO</v>
          </cell>
          <cell r="C1258" t="str">
            <v>UN</v>
          </cell>
          <cell r="D1258">
            <v>87.77</v>
          </cell>
        </row>
        <row r="1259">
          <cell r="A1259">
            <v>84866</v>
          </cell>
          <cell r="B1259" t="str">
            <v>FECHADURA DE EMBUTIR REFORCADA COMPLETA, DE SEGURANCA, COM CILINDRO, PARA PORTA EXTERNA, ACABAMENTO PADRAO MEDIO</v>
          </cell>
          <cell r="C1259" t="str">
            <v>UN</v>
          </cell>
          <cell r="D1259">
            <v>160.02000000000001</v>
          </cell>
        </row>
        <row r="1260">
          <cell r="A1260">
            <v>84878</v>
          </cell>
          <cell r="B1260" t="str">
            <v>TRANQUETA DE LATAO CROMADO PARA FECHADURA DE PORTA DE BANHEIRO COM ROSETA DE LATAO CROMADO SEM FECHADURA E MACANETA</v>
          </cell>
          <cell r="C1260" t="str">
            <v>UN</v>
          </cell>
          <cell r="D1260">
            <v>74.19</v>
          </cell>
        </row>
        <row r="1261">
          <cell r="A1261">
            <v>84879</v>
          </cell>
          <cell r="B1261" t="str">
            <v>FECHADURA (SOMENTE A MAQUINA, SEM ESPELHO E SEM MACA NETA), PARA PORTA BANHEIRO, COM ROSETA DE LATAO CROMADO E JOGO DE TRANQUETA EM LATAO CROMADO</v>
          </cell>
          <cell r="C1261" t="str">
            <v>UN</v>
          </cell>
          <cell r="D1261">
            <v>164.71</v>
          </cell>
        </row>
        <row r="1262">
          <cell r="A1262">
            <v>84880</v>
          </cell>
          <cell r="B1262" t="str">
            <v>FECHADURA BICO DE PAPAGAIO PARA PORTA DE CORRER INTERNA, CHAVE BIPARTIDA, ACABAMENTO PADRAO MEDIO</v>
          </cell>
          <cell r="C1262" t="str">
            <v>UN</v>
          </cell>
          <cell r="D1262">
            <v>89.74</v>
          </cell>
        </row>
        <row r="1263">
          <cell r="A1263">
            <v>84884</v>
          </cell>
          <cell r="B1263" t="str">
            <v>FECHADURA CILINDRO CENTRAL TUBULAR, 70MM, COM MACANETA DE LATAO CROMADO PARA PORTA DIVISORIA</v>
          </cell>
          <cell r="C1263" t="str">
            <v>UN</v>
          </cell>
          <cell r="D1263">
            <v>591.51</v>
          </cell>
        </row>
        <row r="1264">
          <cell r="A1264">
            <v>84885</v>
          </cell>
          <cell r="B1264" t="str">
            <v>JOGO DE FERRAGENS CROMADAS PARA PORTA DE VIDRO TEMPERADO, UMA FOLHA COMPOSTO DE DOBRADICAS SUPERIOR E INFERIOR, TRINCO, FECHADURA, CONTRA FECHADURA COM CAPUCHINHO SEM MOLA E PUXADOR</v>
          </cell>
          <cell r="C1264" t="str">
            <v>UN</v>
          </cell>
          <cell r="D1264">
            <v>435.29</v>
          </cell>
        </row>
        <row r="1265">
          <cell r="A1265">
            <v>84886</v>
          </cell>
          <cell r="B1265" t="str">
            <v>MOLA HIDRAULICA DE PISO PARA PORTA DE VIDRO TEMPERADO</v>
          </cell>
          <cell r="C1265" t="str">
            <v>UN</v>
          </cell>
          <cell r="D1265">
            <v>905.15</v>
          </cell>
        </row>
        <row r="1266">
          <cell r="A1266">
            <v>84887</v>
          </cell>
          <cell r="B1266" t="str">
            <v>MACANETA TIPO ALAVANCA, PADRAO MEDIO</v>
          </cell>
          <cell r="C1266" t="str">
            <v>UN</v>
          </cell>
          <cell r="D1266">
            <v>47.34</v>
          </cell>
        </row>
        <row r="1267">
          <cell r="A1267">
            <v>84889</v>
          </cell>
          <cell r="B1267" t="str">
            <v>PUXADOR CENTRAL PARA ESQUADRIA DE ALUMINIO</v>
          </cell>
          <cell r="C1267" t="str">
            <v>UN</v>
          </cell>
          <cell r="D1267">
            <v>15.83</v>
          </cell>
        </row>
        <row r="1268">
          <cell r="A1268">
            <v>84890</v>
          </cell>
          <cell r="B1268" t="str">
            <v>ROLDANA FIXA DUPLA DE LATAO COM ROLAMENTO PARA PORTA OU JANELA DE CORRER</v>
          </cell>
          <cell r="C1268" t="str">
            <v>UN</v>
          </cell>
          <cell r="D1268">
            <v>35.770000000000003</v>
          </cell>
        </row>
        <row r="1269">
          <cell r="A1269">
            <v>84891</v>
          </cell>
          <cell r="B1269" t="str">
            <v>CREMONA EM LATAO CROMADO OU POLIDO, COMPLETA, COM VARA H=1,50M</v>
          </cell>
          <cell r="C1269" t="str">
            <v>UN</v>
          </cell>
          <cell r="D1269">
            <v>112.88</v>
          </cell>
        </row>
        <row r="1270">
          <cell r="A1270">
            <v>84892</v>
          </cell>
          <cell r="B1270" t="str">
            <v>LEVANTADOR EM LATAO FUNDIDO CROMADO E BORBOLETA EM FERRO CROMADO, PARA JANELA TIPO GUILHOTINA</v>
          </cell>
          <cell r="C1270" t="str">
            <v>UN</v>
          </cell>
          <cell r="D1270">
            <v>66.430000000000007</v>
          </cell>
        </row>
        <row r="1271">
          <cell r="A1271">
            <v>84893</v>
          </cell>
          <cell r="B1271" t="str">
            <v>PUXADOR TUBULAR DE CENTRO EM LATAO CROMADO PARA JANELAS</v>
          </cell>
          <cell r="C1271" t="str">
            <v>UN</v>
          </cell>
          <cell r="D1271">
            <v>47.4</v>
          </cell>
        </row>
        <row r="1272">
          <cell r="A1272">
            <v>84894</v>
          </cell>
          <cell r="B1272" t="str">
            <v>PUXADOR CONCHA EM LATAO CROMADO OU POLIDO PARA PORTA OU JANELA DE CORRER, COM FURO PARA CHAVE, 4X10CM</v>
          </cell>
          <cell r="C1272" t="str">
            <v>UN</v>
          </cell>
          <cell r="D1272">
            <v>15.66</v>
          </cell>
        </row>
        <row r="1273">
          <cell r="A1273">
            <v>84895</v>
          </cell>
          <cell r="B1273" t="str">
            <v>PUXADOR CONCHA EM LATAO CROMADO OU POLIDO PARA PORTA OU JANELA DE CORRER, 3X9CM</v>
          </cell>
          <cell r="C1273" t="str">
            <v>UN</v>
          </cell>
          <cell r="D1273">
            <v>85.88</v>
          </cell>
        </row>
        <row r="1274">
          <cell r="A1274">
            <v>84896</v>
          </cell>
          <cell r="B1274" t="str">
            <v>CARRANCA DE FERRO CROMADO 40MM PARA JANELA DE ABRIR</v>
          </cell>
          <cell r="C1274" t="str">
            <v>UN</v>
          </cell>
          <cell r="D1274">
            <v>44.51</v>
          </cell>
        </row>
        <row r="1275">
          <cell r="A1275">
            <v>84897</v>
          </cell>
          <cell r="B1275" t="str">
            <v>TRILHO QUADRADO DE ALUMINIO 1/4" PARA RODIZIOS</v>
          </cell>
          <cell r="C1275" t="str">
            <v>M</v>
          </cell>
          <cell r="D1275">
            <v>23.8</v>
          </cell>
        </row>
        <row r="1276">
          <cell r="A1276">
            <v>84898</v>
          </cell>
          <cell r="B1276" t="str">
            <v>TRILHO "U" DE ALUMINIO, 40X40MM E ROLDANA FIXA DUPLA DE LATAO COM ROLAMENTO PARA PORTA OU JANELA DE CORRER</v>
          </cell>
          <cell r="C1276" t="str">
            <v>M</v>
          </cell>
          <cell r="D1276">
            <v>18.55</v>
          </cell>
        </row>
        <row r="1277">
          <cell r="A1277">
            <v>84899</v>
          </cell>
          <cell r="B1277" t="str">
            <v>FECHO CHATO DE SOBREPOR EM FERRO ZINCADO/NIQUEL GALVANIZADO OU POLIDO, 5"</v>
          </cell>
          <cell r="C1277" t="str">
            <v>UN</v>
          </cell>
          <cell r="D1277">
            <v>11.85</v>
          </cell>
        </row>
        <row r="1278">
          <cell r="A1278" t="str">
            <v>74046/1</v>
          </cell>
          <cell r="B1278" t="str">
            <v>TARJETA DE FERRO CROMADO DE SOBREPOR 2"</v>
          </cell>
          <cell r="C1278" t="str">
            <v>UN</v>
          </cell>
          <cell r="D1278">
            <v>6.33</v>
          </cell>
        </row>
        <row r="1279">
          <cell r="A1279" t="str">
            <v>74046/2</v>
          </cell>
          <cell r="B1279" t="str">
            <v>TARJETA TIPO LIVRE/OCUPADO PARA PORTA DE BANHEIRO</v>
          </cell>
          <cell r="C1279" t="str">
            <v>UN</v>
          </cell>
          <cell r="D1279">
            <v>30.29</v>
          </cell>
        </row>
        <row r="1280">
          <cell r="A1280" t="str">
            <v>74047/1</v>
          </cell>
          <cell r="B1280" t="str">
            <v>DOBRADICA EM FERRO CROMADO 3X3", SEM ANEIS</v>
          </cell>
          <cell r="C1280" t="str">
            <v>UN</v>
          </cell>
          <cell r="D1280">
            <v>10.93</v>
          </cell>
        </row>
        <row r="1281">
          <cell r="A1281" t="str">
            <v>74047/2</v>
          </cell>
          <cell r="B1281" t="str">
            <v>DOBRADICA EM ACO ZINCADO 3X3", SEM ANEIS</v>
          </cell>
          <cell r="C1281" t="str">
            <v>UN</v>
          </cell>
          <cell r="D1281">
            <v>10.99</v>
          </cell>
        </row>
        <row r="1282">
          <cell r="A1282" t="str">
            <v>74047/3</v>
          </cell>
          <cell r="B1282" t="str">
            <v>DOBRADICA EM LATAO CROMADO 3X3", COM ANEIS</v>
          </cell>
          <cell r="C1282" t="str">
            <v>UN</v>
          </cell>
          <cell r="D1282">
            <v>23.57</v>
          </cell>
        </row>
        <row r="1283">
          <cell r="A1283" t="str">
            <v>74047/4</v>
          </cell>
          <cell r="B1283" t="str">
            <v>DOBRADICA EM LATAO CROMADO 3 X 2 1/2</v>
          </cell>
          <cell r="C1283" t="str">
            <v>UN</v>
          </cell>
          <cell r="D1283">
            <v>15.33</v>
          </cell>
        </row>
        <row r="1284">
          <cell r="A1284" t="str">
            <v>74047/5</v>
          </cell>
          <cell r="B1284" t="str">
            <v>DOBRADICA EM FERRO GALVANIZADO 1 3/4 X2, SEM ANEIS</v>
          </cell>
          <cell r="C1284" t="str">
            <v>UN</v>
          </cell>
          <cell r="D1284">
            <v>7.02</v>
          </cell>
        </row>
        <row r="1285">
          <cell r="A1285" t="str">
            <v>74047/6</v>
          </cell>
          <cell r="B1285" t="str">
            <v>DOBRADICA EM FERRO CROMADO 2X1", SEM ANEIS</v>
          </cell>
          <cell r="C1285" t="str">
            <v>UN</v>
          </cell>
          <cell r="D1285">
            <v>10.119999999999999</v>
          </cell>
        </row>
        <row r="1286">
          <cell r="A1286" t="str">
            <v>74047/7</v>
          </cell>
          <cell r="B1286" t="str">
            <v>DOBRADICA EM FERRO CROMADO 3X2 1/2", SEM ANEIS</v>
          </cell>
          <cell r="C1286" t="str">
            <v>UN</v>
          </cell>
          <cell r="D1286">
            <v>9.85</v>
          </cell>
        </row>
        <row r="1287">
          <cell r="A1287" t="str">
            <v>74047/8</v>
          </cell>
          <cell r="B1287" t="str">
            <v>DOBRADICA EM FERRO GALVANIZADO 4X3", COM ANEIS</v>
          </cell>
          <cell r="C1287" t="str">
            <v>UN</v>
          </cell>
          <cell r="D1287">
            <v>10.34</v>
          </cell>
        </row>
        <row r="1288">
          <cell r="A1288" t="str">
            <v>74084/1</v>
          </cell>
          <cell r="B1288" t="str">
            <v>PORTA CADEADO ZINCADO OXIDADO PRETO COM CADEADO DE ACO GRAFITADO OXIDADO ENVERNIZADO 45MM</v>
          </cell>
          <cell r="C1288" t="str">
            <v>UN</v>
          </cell>
          <cell r="D1288">
            <v>35.979999999999997</v>
          </cell>
        </row>
        <row r="1289">
          <cell r="A1289">
            <v>84950</v>
          </cell>
          <cell r="B1289" t="str">
            <v>FECHO EMBUTIR TIPO UNHA 40CM C/COLOCACAO</v>
          </cell>
          <cell r="C1289" t="str">
            <v>UN</v>
          </cell>
          <cell r="D1289">
            <v>67.17</v>
          </cell>
        </row>
        <row r="1290">
          <cell r="A1290">
            <v>84952</v>
          </cell>
          <cell r="B1290" t="str">
            <v>FECHO EMBUTIR TIPO UNHA 22CM C/COLOCACAO</v>
          </cell>
          <cell r="C1290" t="str">
            <v>UN</v>
          </cell>
          <cell r="D1290">
            <v>56.28</v>
          </cell>
        </row>
        <row r="1291">
          <cell r="A1291">
            <v>84955</v>
          </cell>
          <cell r="B1291" t="str">
            <v>FECHADURA CROMADA COM CILINDRO PARA ARMARIOS</v>
          </cell>
          <cell r="C1291" t="str">
            <v>UN</v>
          </cell>
          <cell r="D1291">
            <v>73.34</v>
          </cell>
        </row>
        <row r="1292">
          <cell r="A1292">
            <v>72116</v>
          </cell>
          <cell r="B1292" t="str">
            <v>VIDRO LISO COMUM TRANSPARENTE, ESPESSURA 3MM</v>
          </cell>
          <cell r="C1292" t="str">
            <v>M2</v>
          </cell>
          <cell r="D1292">
            <v>62.51</v>
          </cell>
        </row>
        <row r="1293">
          <cell r="A1293">
            <v>72117</v>
          </cell>
          <cell r="B1293" t="str">
            <v>VIDRO LISO COMUM TRANSPARENTE, ESPESSURA 4MM</v>
          </cell>
          <cell r="C1293" t="str">
            <v>M2</v>
          </cell>
          <cell r="D1293">
            <v>80.44</v>
          </cell>
        </row>
        <row r="1294">
          <cell r="A1294">
            <v>72118</v>
          </cell>
          <cell r="B1294" t="str">
            <v>VIDRO TEMPERADO INCOLOR, ESPESSURA 6MM, FORNECIMENTO E INSTALACAO, INCLUSIVE MASSA PARA VEDACAO</v>
          </cell>
          <cell r="C1294" t="str">
            <v>M2</v>
          </cell>
          <cell r="D1294">
            <v>162.21</v>
          </cell>
        </row>
        <row r="1295">
          <cell r="A1295">
            <v>72119</v>
          </cell>
          <cell r="B1295" t="str">
            <v>VIDRO TEMPERADO INCOLOR, ESPESSURA 8MM, FORNECIMENTO E INSTALACAO, INCLUSIVE MASSA PARA VEDACAO</v>
          </cell>
          <cell r="C1295" t="str">
            <v>M2</v>
          </cell>
          <cell r="D1295">
            <v>192.01</v>
          </cell>
        </row>
        <row r="1296">
          <cell r="A1296">
            <v>72120</v>
          </cell>
          <cell r="B1296" t="str">
            <v>VIDRO TEMPERADO INCOLOR, ESPESSURA 10MM, FORNECIMENTO E INSTALACAO, INCLUSIVE MASSA PARA VEDACAO</v>
          </cell>
          <cell r="C1296" t="str">
            <v>M2</v>
          </cell>
          <cell r="D1296">
            <v>225.57</v>
          </cell>
        </row>
        <row r="1297">
          <cell r="A1297">
            <v>72121</v>
          </cell>
          <cell r="B1297" t="str">
            <v>VIDRO TEMPERADO COLORIDO VERDE, ESPESSURA 10MM, FORNECIMENTO E INSTALACAO, INCLUSIVE MASSA PARA VEDACAO</v>
          </cell>
          <cell r="C1297" t="str">
            <v>M2</v>
          </cell>
          <cell r="D1297">
            <v>267.81</v>
          </cell>
        </row>
        <row r="1298">
          <cell r="A1298">
            <v>72122</v>
          </cell>
          <cell r="B1298" t="str">
            <v>VIDRO FANTASIA TIPO CANELADO, ESPESSURA 4MM</v>
          </cell>
          <cell r="C1298" t="str">
            <v>M2</v>
          </cell>
          <cell r="D1298">
            <v>63.44</v>
          </cell>
        </row>
        <row r="1299">
          <cell r="A1299">
            <v>72123</v>
          </cell>
          <cell r="B1299" t="str">
            <v>VIDRO ARAMADO, ESPESSURA 7MM</v>
          </cell>
          <cell r="C1299" t="str">
            <v>M2</v>
          </cell>
          <cell r="D1299">
            <v>205.11</v>
          </cell>
        </row>
        <row r="1300">
          <cell r="A1300" t="str">
            <v>73838/1</v>
          </cell>
          <cell r="B1300" t="str">
            <v>PORTA DE VIDRO TEMPERADO, 0,9X2,10M, ESPESSURA 10MM, INCLUSIVE ACESSORIOS</v>
          </cell>
          <cell r="C1300" t="str">
            <v>UN</v>
          </cell>
          <cell r="D1300">
            <v>1606.28</v>
          </cell>
        </row>
        <row r="1301">
          <cell r="A1301" t="str">
            <v>74125/1</v>
          </cell>
          <cell r="B1301" t="str">
            <v>ESPELHO CRISTAL ESPESSURA 4MM, COM MOLDURA DE MADEIRA</v>
          </cell>
          <cell r="C1301" t="str">
            <v>M2</v>
          </cell>
          <cell r="D1301">
            <v>223.07</v>
          </cell>
        </row>
        <row r="1302">
          <cell r="A1302" t="str">
            <v>74125/2</v>
          </cell>
          <cell r="B1302" t="str">
            <v>ESPELHO CRISTAL ESPESSURA 4MM, COM MOLDURA EM ALUMINIO E COMPENSADO 6MM PLASTIFICADO COLADO</v>
          </cell>
          <cell r="C1302" t="str">
            <v>M2</v>
          </cell>
          <cell r="D1302">
            <v>269.72000000000003</v>
          </cell>
        </row>
        <row r="1303">
          <cell r="A1303">
            <v>84957</v>
          </cell>
          <cell r="B1303" t="str">
            <v>VIDRO LISO COMUM TRANSPARENTE, ESPESSURA 5MM</v>
          </cell>
          <cell r="C1303" t="str">
            <v>M2</v>
          </cell>
          <cell r="D1303">
            <v>106.44</v>
          </cell>
        </row>
        <row r="1304">
          <cell r="A1304">
            <v>84959</v>
          </cell>
          <cell r="B1304" t="str">
            <v>VIDRO LISO COMUM TRANSPARENTE, ESPESSURA 6MM</v>
          </cell>
          <cell r="C1304" t="str">
            <v>M2</v>
          </cell>
          <cell r="D1304">
            <v>150.61000000000001</v>
          </cell>
        </row>
        <row r="1305">
          <cell r="A1305">
            <v>85001</v>
          </cell>
          <cell r="B1305" t="str">
            <v>VIDRO LISO FUME, ESPESSURA 4MM</v>
          </cell>
          <cell r="C1305" t="str">
            <v>M2</v>
          </cell>
          <cell r="D1305">
            <v>108.11</v>
          </cell>
        </row>
        <row r="1306">
          <cell r="A1306">
            <v>85002</v>
          </cell>
          <cell r="B1306" t="str">
            <v>VIDRO LISO FUME, ESPESSURA 6MM</v>
          </cell>
          <cell r="C1306" t="str">
            <v>M2</v>
          </cell>
          <cell r="D1306">
            <v>168.11</v>
          </cell>
        </row>
        <row r="1307">
          <cell r="A1307">
            <v>85004</v>
          </cell>
          <cell r="B1307" t="str">
            <v>VIDRO FANTASIA MARTELADO 4MM</v>
          </cell>
          <cell r="C1307" t="str">
            <v>M2</v>
          </cell>
          <cell r="D1307">
            <v>68.11</v>
          </cell>
        </row>
        <row r="1308">
          <cell r="A1308">
            <v>85005</v>
          </cell>
          <cell r="B1308" t="str">
            <v>ESPELHO CRISTAL, ESPESSURA 4MM, COM PARAFUSOS DE FIXACAO, SEM MOLDURA</v>
          </cell>
          <cell r="C1308" t="str">
            <v>M2</v>
          </cell>
          <cell r="D1308">
            <v>205.53</v>
          </cell>
        </row>
        <row r="1309">
          <cell r="A1309">
            <v>68054</v>
          </cell>
          <cell r="B1309" t="str">
            <v>PORTAO DE FERRO EM CHAPA GALVANIZADA PLANA 14 GSG</v>
          </cell>
          <cell r="C1309" t="str">
            <v>M2</v>
          </cell>
          <cell r="D1309">
            <v>145.24</v>
          </cell>
        </row>
        <row r="1310">
          <cell r="A1310" t="str">
            <v>74100/1</v>
          </cell>
          <cell r="B1310" t="str">
            <v>PORTAO DE FERRO COM VARA 1/2", COM REQUADRO</v>
          </cell>
          <cell r="C1310" t="str">
            <v>M2</v>
          </cell>
          <cell r="D1310">
            <v>190.04</v>
          </cell>
        </row>
        <row r="1311">
          <cell r="A1311" t="str">
            <v>74238/2</v>
          </cell>
          <cell r="B1311" t="str">
            <v>PORTAO EM TELA ARAME GALVANIZADO N.12 MALHA 2" E MOLDURA EM TUBOS DE ACO COM DUAS FOLHAS DE ABRIR, INCLUSO FERRAGENS</v>
          </cell>
          <cell r="C1311" t="str">
            <v>M2</v>
          </cell>
          <cell r="D1311">
            <v>638.92999999999995</v>
          </cell>
        </row>
        <row r="1312">
          <cell r="A1312">
            <v>85188</v>
          </cell>
          <cell r="B1312" t="str">
            <v>PORTAO EM TUBO DE ACO GALVANIZADO DIN 2440/NBR 5580, PAINEL UNICO, DIMENSOES 1,0X1,6M, INCLUSIVE CADEADO</v>
          </cell>
          <cell r="C1312" t="str">
            <v>UN</v>
          </cell>
          <cell r="D1312">
            <v>434.15</v>
          </cell>
        </row>
        <row r="1313">
          <cell r="A1313">
            <v>85189</v>
          </cell>
          <cell r="B1313" t="str">
            <v>PORTAO EM TUBO DE ACO GALVANIZADO DIN 2440/NBR 5580, PAINEL UNICO, DIMENSOES 4,0X1,2M, INCLUSIVE CADEADO</v>
          </cell>
          <cell r="C1313" t="str">
            <v>UN</v>
          </cell>
          <cell r="D1313">
            <v>991.34</v>
          </cell>
        </row>
        <row r="1314">
          <cell r="A1314">
            <v>85190</v>
          </cell>
          <cell r="B1314" t="str">
            <v>PORTAO PARA VEICULOS EM BARRAS DE FERRO RETANGULAR CHATA E TELA DE ARAME GALVANIZADO, FIO 8 BWG, MALHA QUADRADA 5X5CM, INCLUSIVE CADEADO E PINTURA PVA EM PILARES DE APOIO DE CONCRETO</v>
          </cell>
          <cell r="C1314" t="str">
            <v>UN</v>
          </cell>
          <cell r="D1314">
            <v>2079.91</v>
          </cell>
        </row>
        <row r="1315">
          <cell r="A1315">
            <v>85191</v>
          </cell>
          <cell r="B1315" t="str">
            <v>PORTAO PARA PEDESTRES EM BARRAS DE FERRO RETANGULAR CHATA E TELA DE ARAME GALVANIZADO, FIO 8 BWG, MALHA QUADRADA 5X5CM, INCLUSIVE CADEADO E PINTURA PVA EM PILARES DE APOIO DE CONCRETO</v>
          </cell>
          <cell r="C1315" t="str">
            <v>UN</v>
          </cell>
          <cell r="D1315">
            <v>865.32</v>
          </cell>
        </row>
        <row r="1316">
          <cell r="A1316">
            <v>68052</v>
          </cell>
          <cell r="B1316" t="str">
            <v>JANELA BASCULANTE DE ALUMINIO</v>
          </cell>
          <cell r="C1316" t="str">
            <v>M2</v>
          </cell>
          <cell r="D1316">
            <v>578.19000000000005</v>
          </cell>
        </row>
        <row r="1317">
          <cell r="A1317" t="str">
            <v>73809/1</v>
          </cell>
          <cell r="B1317" t="str">
            <v>JANELA DE ALUMINIO TIPO MAXIM AR, INCLUSO GUARNICOES E VIDRO FANTASIA</v>
          </cell>
          <cell r="C1317" t="str">
            <v>M2</v>
          </cell>
          <cell r="D1317">
            <v>622.16999999999996</v>
          </cell>
        </row>
        <row r="1318">
          <cell r="A1318" t="str">
            <v>74067/1</v>
          </cell>
          <cell r="B1318" t="str">
            <v>JANELA DE CORRER EM ALUMINIO, COM QUATRO FOLHAS PARA VIDRO, DUAS FIXAS E DUAS MOVEIS, INCLUSO GUARNICAO E VIDRO LISO INCOLOR</v>
          </cell>
          <cell r="C1318" t="str">
            <v>M2</v>
          </cell>
          <cell r="D1318">
            <v>577.24</v>
          </cell>
        </row>
        <row r="1319">
          <cell r="A1319" t="str">
            <v>74067/2</v>
          </cell>
          <cell r="B1319" t="str">
            <v>JANELA DE CORRER EM ALUMINIO, FOLHAS PARA VIDRO, COM BANDEIRA, INCLUSO GUARNICAO E VIDRO LISO INCOLOR</v>
          </cell>
          <cell r="C1319" t="str">
            <v>M2</v>
          </cell>
          <cell r="D1319">
            <v>724.46</v>
          </cell>
        </row>
        <row r="1320">
          <cell r="A1320" t="str">
            <v>74067/3</v>
          </cell>
          <cell r="B1320" t="str">
            <v>JANELA DE CORRER EM ALUMINIO, VENEZIANA, COM BANDEIRA</v>
          </cell>
          <cell r="C1320" t="str">
            <v>M2</v>
          </cell>
          <cell r="D1320">
            <v>877.37</v>
          </cell>
        </row>
        <row r="1321">
          <cell r="A1321" t="str">
            <v>74067/4</v>
          </cell>
          <cell r="B1321" t="str">
            <v>JANELA DE CORRER EM ALUMINIO, VENEZIANA, SEM BANDEIRA</v>
          </cell>
          <cell r="C1321" t="str">
            <v>M2</v>
          </cell>
          <cell r="D1321">
            <v>760.94</v>
          </cell>
        </row>
        <row r="1322">
          <cell r="A1322">
            <v>85010</v>
          </cell>
          <cell r="B1322" t="str">
            <v>CAIXILHO FIXO, DE ALUMINIO, PARA VIDRO</v>
          </cell>
          <cell r="C1322" t="str">
            <v>M2</v>
          </cell>
          <cell r="D1322">
            <v>504.91</v>
          </cell>
        </row>
        <row r="1323">
          <cell r="A1323">
            <v>85014</v>
          </cell>
          <cell r="B1323" t="str">
            <v>CAIXILHO FIXO, DE ALUMINIO, COM TELA DE METAL FIO 12 MALHA 3X3CM</v>
          </cell>
          <cell r="C1323" t="str">
            <v>M2</v>
          </cell>
          <cell r="D1323">
            <v>552.11</v>
          </cell>
        </row>
        <row r="1324">
          <cell r="A1324" t="str">
            <v>73908/1</v>
          </cell>
          <cell r="B1324" t="str">
            <v>CANTONEIRA DE ALUMINIO 2"X2", PARA PROTECAO DE QUINA DE PAREDE</v>
          </cell>
          <cell r="C1324" t="str">
            <v>M</v>
          </cell>
          <cell r="D1324">
            <v>27.82</v>
          </cell>
        </row>
        <row r="1325">
          <cell r="A1325" t="str">
            <v>73908/2</v>
          </cell>
          <cell r="B1325" t="str">
            <v>CANTONEIRA DE ALUMINIO 1"X1, PARA PROTECAO DE QUINA DE PAREDE</v>
          </cell>
          <cell r="C1325" t="str">
            <v>M</v>
          </cell>
          <cell r="D1325">
            <v>20.440000000000001</v>
          </cell>
        </row>
        <row r="1326">
          <cell r="A1326">
            <v>85015</v>
          </cell>
          <cell r="B1326" t="str">
            <v>CANTONEIRA DE MADEIRA 3,0X3,0X1,0CM</v>
          </cell>
          <cell r="C1326" t="str">
            <v>M</v>
          </cell>
          <cell r="D1326">
            <v>11.31</v>
          </cell>
        </row>
        <row r="1327">
          <cell r="A1327">
            <v>85016</v>
          </cell>
          <cell r="B1327" t="str">
            <v>CANTONEIRA DE MADEIRA COM LAMINADO MELAMINICO FOSCO 3,0X3,0X1,0CM</v>
          </cell>
          <cell r="C1327" t="str">
            <v>M</v>
          </cell>
          <cell r="D1327">
            <v>14.41</v>
          </cell>
        </row>
        <row r="1328">
          <cell r="A1328">
            <v>85024</v>
          </cell>
          <cell r="B1328" t="str">
            <v>CANTONEIRA "L" EM FERRO GALVANIZADO 1X1/8"</v>
          </cell>
          <cell r="C1328" t="str">
            <v>M</v>
          </cell>
          <cell r="D1328">
            <v>209.23</v>
          </cell>
        </row>
        <row r="1329">
          <cell r="A1329" t="str">
            <v>74119/1</v>
          </cell>
          <cell r="B1329" t="str">
            <v>FORNECIMENTO E ASSENTAMENTO DE BRITA 2-DRENOS E FILTROS   MM</v>
          </cell>
          <cell r="C1329" t="str">
            <v>M3</v>
          </cell>
          <cell r="D1329">
            <v>64.81</v>
          </cell>
        </row>
        <row r="1330">
          <cell r="A1330">
            <v>73713</v>
          </cell>
          <cell r="B1330" t="str">
            <v>ARRASAMENTO DE TUBULAO DE CONCRETO D=1,00 A 1,20M. (INCLUI ENCARREGADO).</v>
          </cell>
          <cell r="C1330" t="str">
            <v>UN</v>
          </cell>
          <cell r="D1330">
            <v>327.52</v>
          </cell>
        </row>
        <row r="1331">
          <cell r="A1331" t="str">
            <v>73761/1</v>
          </cell>
          <cell r="B1331" t="str">
            <v>ARRASAMENTO DE TUBULAO DE CONCRETO D=0,80M.</v>
          </cell>
          <cell r="C1331" t="str">
            <v>UN</v>
          </cell>
          <cell r="D1331">
            <v>218.34</v>
          </cell>
        </row>
        <row r="1332">
          <cell r="A1332" t="str">
            <v>73761/2</v>
          </cell>
          <cell r="B1332" t="str">
            <v>ARRASAMENTO DE TUBULAO DE CONCRETO D=1,25 A 1,40M.</v>
          </cell>
          <cell r="C1332" t="str">
            <v>UN</v>
          </cell>
          <cell r="D1332">
            <v>378.47</v>
          </cell>
        </row>
        <row r="1333">
          <cell r="A1333" t="str">
            <v>73761/3</v>
          </cell>
          <cell r="B1333" t="str">
            <v>ARRASAMENTO DE TUBULAO DE CONCRETO D=1,45 A 1,60M.</v>
          </cell>
          <cell r="C1333" t="str">
            <v>UN</v>
          </cell>
          <cell r="D1333">
            <v>436.69</v>
          </cell>
        </row>
        <row r="1334">
          <cell r="A1334" t="str">
            <v>73761/4</v>
          </cell>
          <cell r="B1334" t="str">
            <v>ARRASAMENTO DE TUBULAO DE CONCRETO D=1,65 A 2,00M.</v>
          </cell>
          <cell r="C1334" t="str">
            <v>UN</v>
          </cell>
          <cell r="D1334">
            <v>545.87</v>
          </cell>
        </row>
        <row r="1335">
          <cell r="A1335" t="str">
            <v>73761/5</v>
          </cell>
          <cell r="B1335" t="str">
            <v>ARRASAMENTO DE TUBULAO DE CONCRETO D=2,10 A 2,50M.</v>
          </cell>
          <cell r="C1335" t="str">
            <v>UN</v>
          </cell>
          <cell r="D1335">
            <v>676.88</v>
          </cell>
        </row>
        <row r="1336">
          <cell r="A1336">
            <v>79475</v>
          </cell>
          <cell r="B1336" t="str">
            <v>ESCAVACAO MANUAL CAMPO ABERTO P/TUBULAO - FUSTE E/OU BASE (PARA TODAS AS PROFUNDIDADES)</v>
          </cell>
          <cell r="C1336" t="str">
            <v>M3</v>
          </cell>
          <cell r="D1336">
            <v>213.01</v>
          </cell>
        </row>
        <row r="1337">
          <cell r="A1337">
            <v>72819</v>
          </cell>
          <cell r="B1337" t="str">
            <v>ESTACA A TRADO (BROCA) DIAMETRO 30CM EM CONCRETO ARMADO MOLDADA IN-LOCO, 20 MPA</v>
          </cell>
          <cell r="C1337" t="str">
            <v>M</v>
          </cell>
          <cell r="D1337">
            <v>63.65</v>
          </cell>
        </row>
        <row r="1338">
          <cell r="A1338">
            <v>72820</v>
          </cell>
          <cell r="B1338" t="str">
            <v>CORTE E PREPARO EM CABECA DE ESTACA</v>
          </cell>
          <cell r="C1338" t="str">
            <v>UN</v>
          </cell>
          <cell r="D1338">
            <v>25.69</v>
          </cell>
        </row>
        <row r="1339">
          <cell r="A1339" t="str">
            <v>74122/1</v>
          </cell>
          <cell r="B1339" t="str">
            <v>ESTACA PRE-MOLDADA CONCRETO ARMADO 20 T, INCLUSIVE CRAVACAO/EMENDAS.</v>
          </cell>
          <cell r="C1339" t="str">
            <v>M</v>
          </cell>
          <cell r="D1339">
            <v>80.34</v>
          </cell>
        </row>
        <row r="1340">
          <cell r="A1340" t="str">
            <v>74156/1</v>
          </cell>
          <cell r="B1340" t="str">
            <v>ESTACA A TRADO(BROCA) D=25CM C/CONCRETO FCK=15MPA+20KG ACO/M3       MOLD.IN-LOCO</v>
          </cell>
          <cell r="C1340" t="str">
            <v>M</v>
          </cell>
          <cell r="D1340">
            <v>40.950000000000003</v>
          </cell>
        </row>
        <row r="1341">
          <cell r="A1341" t="str">
            <v>74156/2</v>
          </cell>
          <cell r="B1341" t="str">
            <v>ESTACA A TRADO (BROCA) DIAMETRO = 25 CM, EM CONCRETO MOLDADO IN LOCO, 15 MPA, SEM ARMACAO.</v>
          </cell>
          <cell r="C1341" t="str">
            <v>M</v>
          </cell>
          <cell r="D1341">
            <v>36.020000000000003</v>
          </cell>
        </row>
        <row r="1342">
          <cell r="A1342" t="str">
            <v>74156/3</v>
          </cell>
          <cell r="B1342" t="str">
            <v>ESTACA A TRADO (BROCA) DIAMETRO = 20 CM, EM CONCRETO MOLDADO IN LOCO, 15 MPA, SEM ARMACAO.</v>
          </cell>
          <cell r="C1342" t="str">
            <v>M</v>
          </cell>
          <cell r="D1342">
            <v>30.82</v>
          </cell>
        </row>
        <row r="1343">
          <cell r="A1343" t="str">
            <v>79501/1</v>
          </cell>
          <cell r="B1343" t="str">
            <v>FORNECIMENTO DE PERFIL DUPLO"I"OU"H" ATE 8"INCL EMENDA LONG O CUSTO JAESTA MULTIPLICADO POR 2(DOIS).</v>
          </cell>
          <cell r="C1343" t="str">
            <v>KG</v>
          </cell>
          <cell r="D1343">
            <v>10.029999999999999</v>
          </cell>
        </row>
        <row r="1344">
          <cell r="A1344" t="str">
            <v>79501/2</v>
          </cell>
          <cell r="B1344" t="str">
            <v>FORNECIMENTO PERFIL DUPLO"I"OU"H" 8"ATE 12" INCL EMENDA LONG O CUSTO  JA ESTA MULTIPLICADO POR 2(DOIS).</v>
          </cell>
          <cell r="C1344" t="str">
            <v>KG</v>
          </cell>
          <cell r="D1344">
            <v>8.51</v>
          </cell>
        </row>
        <row r="1345">
          <cell r="A1345">
            <v>83494</v>
          </cell>
          <cell r="B1345" t="str">
            <v>ESTACA TP FRANKI D=35 CM P/CARGA 55 T S/BATE ESTACA</v>
          </cell>
          <cell r="C1345" t="str">
            <v>M</v>
          </cell>
          <cell r="D1345">
            <v>188.57</v>
          </cell>
        </row>
        <row r="1346">
          <cell r="A1346">
            <v>83495</v>
          </cell>
          <cell r="B1346" t="str">
            <v>ESTACA TP FRANKI D=40 CM P/CARGA 75T S/BATE ESTACA</v>
          </cell>
          <cell r="C1346" t="str">
            <v>M</v>
          </cell>
          <cell r="D1346">
            <v>217.5</v>
          </cell>
        </row>
        <row r="1347">
          <cell r="A1347">
            <v>83498</v>
          </cell>
          <cell r="B1347" t="str">
            <v>ESTACA TP FRANKI D=52 CM P/CARGA 130T S/BATE ESTACA</v>
          </cell>
          <cell r="C1347" t="str">
            <v>M</v>
          </cell>
          <cell r="D1347">
            <v>373.08</v>
          </cell>
        </row>
        <row r="1348">
          <cell r="A1348">
            <v>83500</v>
          </cell>
          <cell r="B1348" t="str">
            <v>ESTACA TP FRANKI D=60 CM P/CARGA 170T S/BATE ESTACA</v>
          </cell>
          <cell r="C1348" t="str">
            <v>M</v>
          </cell>
          <cell r="D1348">
            <v>454.81</v>
          </cell>
        </row>
        <row r="1349">
          <cell r="A1349">
            <v>83501</v>
          </cell>
          <cell r="B1349" t="str">
            <v>ESTACA CONCRETO ARMADO CENTRIFUGADO D=20 CM, 25 A 30T INCL CRAVACAO/EMENDAS</v>
          </cell>
          <cell r="C1349" t="str">
            <v>M</v>
          </cell>
          <cell r="D1349">
            <v>96.24</v>
          </cell>
        </row>
        <row r="1350">
          <cell r="A1350">
            <v>83502</v>
          </cell>
          <cell r="B1350" t="str">
            <v>ESTACA CONCRETO ARMADO CENTRIFUGADO D=28 CM INCLUSIVE CRAVACAO E SERVENTE</v>
          </cell>
          <cell r="C1350" t="str">
            <v>M</v>
          </cell>
          <cell r="D1350">
            <v>107.6</v>
          </cell>
        </row>
        <row r="1351">
          <cell r="A1351">
            <v>83503</v>
          </cell>
          <cell r="B1351" t="str">
            <v>ESTACA CONCRETO ARMADO CENTRIFUGADO D=33 CM, 60 A 75T, INCL CRAVACAO/EMENDAS</v>
          </cell>
          <cell r="C1351" t="str">
            <v>M</v>
          </cell>
          <cell r="D1351">
            <v>165.68</v>
          </cell>
        </row>
        <row r="1352">
          <cell r="A1352">
            <v>83504</v>
          </cell>
          <cell r="B1352" t="str">
            <v>ESTACA CONCRETO ARMADO CENTRIFUGADO D=38 CM, 75 A 90 T, INCL CRAVACAO/EMENDAS</v>
          </cell>
          <cell r="C1352" t="str">
            <v>M</v>
          </cell>
          <cell r="D1352">
            <v>202.46</v>
          </cell>
        </row>
        <row r="1353">
          <cell r="A1353">
            <v>83505</v>
          </cell>
          <cell r="B1353" t="str">
            <v>ESTACA CONCRETO ARMADO CENTRIFUGADO D=42 CM, 90 A 115T, INCL CRAVACAO/EMENDAS</v>
          </cell>
          <cell r="C1353" t="str">
            <v>M</v>
          </cell>
          <cell r="D1353">
            <v>245.06</v>
          </cell>
        </row>
        <row r="1354">
          <cell r="A1354">
            <v>83506</v>
          </cell>
          <cell r="B1354" t="str">
            <v>ESTACA CONCRETO ARMADO CENTRIFUGADO D=60 CM INCLUSIVE CRAVACAO E SERVENTE</v>
          </cell>
          <cell r="C1354" t="str">
            <v>M</v>
          </cell>
          <cell r="D1354">
            <v>385.64</v>
          </cell>
        </row>
        <row r="1355">
          <cell r="A1355">
            <v>83508</v>
          </cell>
          <cell r="B1355" t="str">
            <v>ESTACA PREMOLDADA CONCRETO ARMADO 25T INCL CRAVACAO/EMENDAS</v>
          </cell>
          <cell r="C1355" t="str">
            <v>M</v>
          </cell>
          <cell r="D1355">
            <v>84.4</v>
          </cell>
        </row>
        <row r="1356">
          <cell r="A1356">
            <v>83509</v>
          </cell>
          <cell r="B1356" t="str">
            <v>ESTACA PREMOLDADA CONCRETO ARMADO 32T INCL CRAVACAO/EMENDAS</v>
          </cell>
          <cell r="C1356" t="str">
            <v>M</v>
          </cell>
          <cell r="D1356">
            <v>105.9</v>
          </cell>
        </row>
        <row r="1357">
          <cell r="A1357">
            <v>83510</v>
          </cell>
          <cell r="B1357" t="str">
            <v>ESTACA PREMOLDADA CONCRETO ARMADO 38T INCL CRAVACAO/EMENDAS</v>
          </cell>
          <cell r="C1357" t="str">
            <v>M</v>
          </cell>
          <cell r="D1357">
            <v>112.43</v>
          </cell>
        </row>
        <row r="1358">
          <cell r="A1358">
            <v>83511</v>
          </cell>
          <cell r="B1358" t="str">
            <v>ESTACA PREMOLDADA CONCRETO ARMADO 50T INCL CRAVACAO/EMENDAS</v>
          </cell>
          <cell r="C1358" t="str">
            <v>M</v>
          </cell>
          <cell r="D1358">
            <v>144.24</v>
          </cell>
        </row>
        <row r="1359">
          <cell r="A1359">
            <v>83512</v>
          </cell>
          <cell r="B1359" t="str">
            <v>ESTACA PREMOLDADA CONCRETO ARMADO 62T INCL CRAVACAO/EMENDAS</v>
          </cell>
          <cell r="C1359" t="str">
            <v>M</v>
          </cell>
          <cell r="D1359">
            <v>157.30000000000001</v>
          </cell>
        </row>
        <row r="1360">
          <cell r="A1360">
            <v>73692</v>
          </cell>
          <cell r="B1360" t="str">
            <v>LASTRO DE AREIA MEDIA</v>
          </cell>
          <cell r="C1360" t="str">
            <v>M3</v>
          </cell>
          <cell r="D1360">
            <v>82.15</v>
          </cell>
        </row>
        <row r="1361">
          <cell r="A1361" t="str">
            <v>74164/4</v>
          </cell>
          <cell r="B1361" t="str">
            <v>LASTRO DE BRITA</v>
          </cell>
          <cell r="C1361" t="str">
            <v>M3</v>
          </cell>
          <cell r="D1361">
            <v>73.97</v>
          </cell>
        </row>
        <row r="1362">
          <cell r="A1362">
            <v>83532</v>
          </cell>
          <cell r="B1362" t="str">
            <v>LASTRO DE CONCRETO, PREPARO MECANICO</v>
          </cell>
          <cell r="C1362" t="str">
            <v>M3</v>
          </cell>
          <cell r="D1362">
            <v>279.01</v>
          </cell>
        </row>
        <row r="1363">
          <cell r="A1363">
            <v>83534</v>
          </cell>
          <cell r="B1363" t="str">
            <v>LASTRO DE CONCRETO, PREPARO MECANICO, INCLUSO ADITIVO IMPERMEABILIZANTE</v>
          </cell>
          <cell r="C1363" t="str">
            <v>M3</v>
          </cell>
          <cell r="D1363">
            <v>399.5</v>
          </cell>
        </row>
        <row r="1364">
          <cell r="A1364">
            <v>5651</v>
          </cell>
          <cell r="B1364" t="str">
            <v>FORMA TABUA PARA CONCRETO EM FUNDACAO C/ REAPROVEITAMENTO 5X</v>
          </cell>
          <cell r="C1364" t="str">
            <v>M2</v>
          </cell>
          <cell r="D1364">
            <v>22.07</v>
          </cell>
        </row>
        <row r="1365">
          <cell r="A1365">
            <v>5970</v>
          </cell>
          <cell r="B1365" t="str">
            <v>FORMA TABUA PARA CONCRETO EM FUNDACAO, C/ REAPROVEITAMENTO 2X.</v>
          </cell>
          <cell r="C1365" t="str">
            <v>M2</v>
          </cell>
          <cell r="D1365">
            <v>37.270000000000003</v>
          </cell>
        </row>
        <row r="1366">
          <cell r="A1366">
            <v>73653</v>
          </cell>
          <cell r="B1366" t="str">
            <v>FORMAS TIPO SANDUICHE COM TABUAS, 30 APROVEITAMENTOS</v>
          </cell>
          <cell r="C1366" t="str">
            <v>M2</v>
          </cell>
          <cell r="D1366">
            <v>9.8699999999999992</v>
          </cell>
        </row>
        <row r="1367">
          <cell r="A1367">
            <v>73685</v>
          </cell>
          <cell r="B1367" t="str">
            <v>EXECUCAO DE CIMBRAMENTO PARA ESCORAMENTO DE FORMAS ELEVADAS DE MADEIRA (LAJES E VIGAS), ACIMA DE 3,30 M DE PE DIREITO, COM PONTALETES (8,0 X 8,0 CM) DE MADEIRA DE LEI 1A QUALIDADE E PECAS DE MADEIRA DE 2,5 X 10,0 CM DE 2A QUALIDADE, NAO APARELHADA.</v>
          </cell>
          <cell r="C1367" t="str">
            <v>M3</v>
          </cell>
          <cell r="D1367">
            <v>24.31</v>
          </cell>
        </row>
        <row r="1368">
          <cell r="A1368" t="str">
            <v>73820/1</v>
          </cell>
          <cell r="B1368" t="str">
            <v>FORMA CURVA EM CHAPA DE MADEIRA COMPENSADA RESINADA 21 MM, PARA ESTRUTURAS DE CONCRETO.</v>
          </cell>
          <cell r="C1368" t="str">
            <v>M2</v>
          </cell>
          <cell r="D1368">
            <v>31.16</v>
          </cell>
        </row>
        <row r="1369">
          <cell r="A1369" t="str">
            <v>73821/1</v>
          </cell>
          <cell r="B1369" t="str">
            <v>FORMA CURVA EM TABUA 3A P/VIGA, PILAR E PAREDE.</v>
          </cell>
          <cell r="C1369" t="str">
            <v>M2</v>
          </cell>
          <cell r="D1369">
            <v>81.739999999999995</v>
          </cell>
        </row>
        <row r="1370">
          <cell r="A1370" t="str">
            <v>74007/1</v>
          </cell>
          <cell r="B1370" t="str">
            <v>FORMA TABUA P/ CONCRETO EM FUNDACAO C/ REAPROVEITAMENTO 10 X.</v>
          </cell>
          <cell r="C1370" t="str">
            <v>M2</v>
          </cell>
          <cell r="D1370">
            <v>17.61</v>
          </cell>
        </row>
        <row r="1371">
          <cell r="A1371" t="str">
            <v>74007/2</v>
          </cell>
          <cell r="B1371" t="str">
            <v>FORMA TABUAS MADEIRA 3A P/ PECAS CONCRETO ARM, REAPR 2X, INCL MONTAGEM E DESMONTAGEM.</v>
          </cell>
          <cell r="C1371" t="str">
            <v>M2</v>
          </cell>
          <cell r="D1371">
            <v>39.119999999999997</v>
          </cell>
        </row>
        <row r="1372">
          <cell r="A1372" t="str">
            <v>74074/4</v>
          </cell>
          <cell r="B1372" t="str">
            <v>FORMA TABUA P/CONCRETO EM FUNDACAO S/REAPROVEITAMENTO</v>
          </cell>
          <cell r="C1372" t="str">
            <v>M2</v>
          </cell>
          <cell r="D1372">
            <v>58.06</v>
          </cell>
        </row>
        <row r="1373">
          <cell r="A1373" t="str">
            <v>74076/1</v>
          </cell>
          <cell r="B1373" t="str">
            <v>FORMA TABUA P/ CONCRETO EM FUNDACAO RADIER C/ REAPROVEITAMENTO 3X.</v>
          </cell>
          <cell r="C1373" t="str">
            <v>M2</v>
          </cell>
          <cell r="D1373">
            <v>28.06</v>
          </cell>
        </row>
        <row r="1374">
          <cell r="A1374" t="str">
            <v>74076/2</v>
          </cell>
          <cell r="B1374" t="str">
            <v>FORMA TABUA P/ CONCRETO EM FUNDACAO RADIER C/ REAPROVEITAMENTO 5X.</v>
          </cell>
          <cell r="C1374" t="str">
            <v>M2</v>
          </cell>
          <cell r="D1374">
            <v>20.010000000000002</v>
          </cell>
        </row>
        <row r="1375">
          <cell r="A1375" t="str">
            <v>74076/3</v>
          </cell>
          <cell r="B1375" t="str">
            <v>FORMA TABUA P/ CONCRETO EM FUNDACAO RADIER C/ REAPROVEITAMENTO 10X.</v>
          </cell>
          <cell r="C1375" t="str">
            <v>M2</v>
          </cell>
          <cell r="D1375">
            <v>13.98</v>
          </cell>
        </row>
        <row r="1376">
          <cell r="A1376" t="str">
            <v>74107/1</v>
          </cell>
          <cell r="B1376" t="str">
            <v>ESCORAMENTO DE LAJE PRE-MOLDADA</v>
          </cell>
          <cell r="C1376" t="str">
            <v>M2</v>
          </cell>
          <cell r="D1376">
            <v>17.95</v>
          </cell>
        </row>
        <row r="1377">
          <cell r="A1377">
            <v>83515</v>
          </cell>
          <cell r="B1377" t="str">
            <v>ESCORAMENTO FORMAS DE H=3,30 A 3,50 M, COM MADEIRA 3A QUALIDADE, NAO APARELHADA, APROVEITAMENTO TABUAS 3X E PRUMOS 4X</v>
          </cell>
          <cell r="C1377" t="str">
            <v>M3</v>
          </cell>
          <cell r="D1377">
            <v>8.9600000000000009</v>
          </cell>
        </row>
        <row r="1378">
          <cell r="A1378">
            <v>83516</v>
          </cell>
          <cell r="B1378" t="str">
            <v>ESCORAMENTO FORMAS H=3,50 A 4,00 M, COM MADEIRA DE 3A QUALIDADE, NAO APARELHADA, APROVEITAMENTO TABUAS 3X E PRUMOS 4X.</v>
          </cell>
          <cell r="C1378" t="str">
            <v>M3</v>
          </cell>
          <cell r="D1378">
            <v>10.34</v>
          </cell>
        </row>
        <row r="1379">
          <cell r="A1379">
            <v>84214</v>
          </cell>
          <cell r="B1379" t="str">
            <v>FORMA PARA ESTRUTURAS DE CONCRETO (PILAR, VIGA E LAJE) EM CHAPA DE MADEIRA COMPENSADA RESINADA, DE 1,10 X 2,20, ESPESSURA = 12 MM, 02 UTILIZACOES. (FABRICACAO, MONTAGEM E DESMONTAGEM)</v>
          </cell>
          <cell r="C1379" t="str">
            <v>M2</v>
          </cell>
          <cell r="D1379">
            <v>38.39</v>
          </cell>
        </row>
        <row r="1380">
          <cell r="A1380">
            <v>84215</v>
          </cell>
          <cell r="B1380" t="str">
            <v>FORMA PARA ESTRUTURAS DE CONCRETO (PILAR, VIGA E LAJE) EM CHAPA DE MADEIRA COMPENSADA RESINADA, DE 1,10 X 2,20, ESPESSURA = 12 MM, 03 UTILIZACOES. (FABRICACAO, MONTAGEM E DESMONTAGEM)</v>
          </cell>
          <cell r="C1380" t="str">
            <v>M2</v>
          </cell>
          <cell r="D1380">
            <v>29.06</v>
          </cell>
        </row>
        <row r="1381">
          <cell r="A1381">
            <v>84216</v>
          </cell>
          <cell r="B1381" t="str">
            <v>FORMA PARA ESTRUTURAS DE CONCRETO (PILAR, VIGA E LAJE) EM CHAPA DE MADEIRA COMPENSADA RESINADA, DE 1,10 X 2,20, ESPESSURA = 12 MM, 05 UTILIZACOES. (FABRICACAO, MONTAGEM E DESMONTAGEM)</v>
          </cell>
          <cell r="C1381" t="str">
            <v>M2</v>
          </cell>
          <cell r="D1381">
            <v>21.52</v>
          </cell>
        </row>
        <row r="1382">
          <cell r="A1382">
            <v>84217</v>
          </cell>
          <cell r="B1382" t="str">
            <v>FORMA PARA ESTRUTURAS DE CONCRETO (PILAR, VIGA E LAJE) EM CHAPA DE MADEIRA COMPENSADA PLASTIFICADA, DE 1,10 X 2,20, ESPESSURA = 12 MM, 02 UTILIZACOES. (FABRICACAO, MONTAGEM E DESMONTAGEM - EXCLUSIVE ESCORAMENTO)</v>
          </cell>
          <cell r="C1382" t="str">
            <v>M2</v>
          </cell>
          <cell r="D1382">
            <v>43</v>
          </cell>
        </row>
        <row r="1383">
          <cell r="A1383">
            <v>84218</v>
          </cell>
          <cell r="B1383" t="str">
            <v>FORMA PARA ESTRUTURAS DE CONCRETO (PILAR, VIGA E LAJE) EM CHAPA DE MADEIRA COMPENSADA PLASTIFICADA, DE 1,10 X 2,20, ESPESSURA = 12 MM, 03 UTILIZACOES. (FABRICACAO, MONTAGEM E DESMONTAGEM - EXCLUSIVE ESCORAMENTO)</v>
          </cell>
          <cell r="C1383" t="str">
            <v>M2</v>
          </cell>
          <cell r="D1383">
            <v>31.74</v>
          </cell>
        </row>
        <row r="1384">
          <cell r="A1384">
            <v>84219</v>
          </cell>
          <cell r="B1384" t="str">
            <v>FORMA PARA ESTRUTURAS DE CONCRETO (PILAR, VIGA E LAJE) EM CHAPA DE MADEIRA COMPENSADA PLASTIFICADA, DE 1,10 X 2,20, ESPESSURA = 12 MM, 05 UTILIZACOES. (FABRICACAO, MONTAGEM E DESMONTAGEM - EXCLUSIVE ESCORAMENTO)</v>
          </cell>
          <cell r="C1384" t="str">
            <v>M2</v>
          </cell>
          <cell r="D1384">
            <v>22.78</v>
          </cell>
        </row>
        <row r="1385">
          <cell r="A1385">
            <v>84220</v>
          </cell>
          <cell r="B1385" t="str">
            <v>FORMA PARA ESTRUTURAS DE CONCRETO (PILAR, VIGA E LAJE) EM CHAPA DE MADEIRA COMPENSADA PLASTIFICADA, DE 1,10 X 2,20, ESPESSURA = 12 MM, 08 UTILIZACOES. (FABRICACAO, MONTAGEM E DESMONTAGEM - EXCLUSIVE ESCORAMENTO)</v>
          </cell>
          <cell r="C1385" t="str">
            <v>M2</v>
          </cell>
          <cell r="D1385">
            <v>18.87</v>
          </cell>
        </row>
        <row r="1386">
          <cell r="A1386">
            <v>84221</v>
          </cell>
          <cell r="B1386" t="str">
            <v>FORMA PARA ESTRUTURAS DE CONCRETO (PILAR, VIGA E LAJE) EM CHAPA DE MADEIRA COMPENSADA PLASTIFICADA, DE 1,10 X 2,20, ESPESSURA = 18 MM, 02 UTILIZACOES. (FABRICACAO, MONTAGEM E DESMONTAGEM - EXCLUSIVE ESCORAMENTO)</v>
          </cell>
          <cell r="C1386" t="str">
            <v>M2</v>
          </cell>
          <cell r="D1386">
            <v>60.3</v>
          </cell>
        </row>
        <row r="1387">
          <cell r="A1387">
            <v>84222</v>
          </cell>
          <cell r="B1387" t="str">
            <v>FORMA PARA ESTRUTURAS DE CONCRETO (PILAR, VIGA E LAJE) EM CHAPA DE MADEIRA COMPENSADA PLASTIFICADA, DE 1,10 X 2,20, ESPESSURA = 18 MM, 03 UTILIZACOES. (FABRICACAO, MONTAGEM E DESMONTAGEM - EXCLUSIVE ESCORAMENTO)</v>
          </cell>
          <cell r="C1387" t="str">
            <v>M2</v>
          </cell>
          <cell r="D1387">
            <v>44.31</v>
          </cell>
        </row>
        <row r="1388">
          <cell r="A1388">
            <v>84223</v>
          </cell>
          <cell r="B1388" t="str">
            <v>FORMA PARA ESTRUTURAS DE CONCRETO (PILAR, VIGA E LAJE) EM CHAPA DE MADEIRA COMPENSADA PLASTIFICADA, DE 1,10 X 2,20, ESPESSURA = 18 MM, 05 UTILIZACOES. (FABRICACAO, MONTAGEM E DESMONTAGEM - EXCLUSIVE ESCORAMENTO)</v>
          </cell>
          <cell r="C1388" t="str">
            <v>M2</v>
          </cell>
          <cell r="D1388">
            <v>31.73</v>
          </cell>
        </row>
        <row r="1389">
          <cell r="A1389">
            <v>84224</v>
          </cell>
          <cell r="B1389" t="str">
            <v>FORMA PARA ESTRUTURAS DE CONCRETO (PILAR, VIGA E LAJE) EM CHAPA DE MADEIRA COMPENSADA PLASTIFICADA, DE 1,10 X 2,20, ESPESSURA = 18 MM, 08 UTILIZACOES. (FABRICACAO, MONTAGEM E DESMONTAGEM - EXCLUSIVE ESCORAMENTO)</v>
          </cell>
          <cell r="C1389" t="str">
            <v>M2</v>
          </cell>
          <cell r="D1389">
            <v>24.77</v>
          </cell>
        </row>
        <row r="1390">
          <cell r="A1390" t="str">
            <v>73771/1</v>
          </cell>
          <cell r="B1390" t="str">
            <v>PROTENSAO DE TIRANTES DE BARRA DE ACO CA-50 EXCL MATERIAIS</v>
          </cell>
          <cell r="C1390" t="str">
            <v>UN</v>
          </cell>
          <cell r="D1390">
            <v>12.58</v>
          </cell>
        </row>
        <row r="1391">
          <cell r="A1391" t="str">
            <v>73942/1</v>
          </cell>
          <cell r="B1391" t="str">
            <v>ARMACAO DE ACO CA-60 DIAM.7,0 A 8,0MM - FORNECIMENTO / CORTE (C/ PERDA DE 10%) / DOBRA / COLOCACAO.</v>
          </cell>
          <cell r="C1391" t="str">
            <v>KG</v>
          </cell>
          <cell r="D1391">
            <v>5.91</v>
          </cell>
        </row>
        <row r="1392">
          <cell r="A1392" t="str">
            <v>73942/2</v>
          </cell>
          <cell r="B1392" t="str">
            <v>ARMACAO DE ACO CA-60 DIAM. 3,4 A 6,0MM.- FORNECIMENTO / CORTE (C/PERDA DE 10%) / DOBRA / COLOCAÇÃO.</v>
          </cell>
          <cell r="C1392" t="str">
            <v>KG</v>
          </cell>
          <cell r="D1392">
            <v>6.18</v>
          </cell>
        </row>
        <row r="1393">
          <cell r="A1393" t="str">
            <v>73990/1</v>
          </cell>
          <cell r="B1393" t="str">
            <v>ARMACAO ACO CA-50 P/1,0M3 DE CONCRETO</v>
          </cell>
          <cell r="C1393" t="str">
            <v>UN</v>
          </cell>
          <cell r="D1393">
            <v>441.56</v>
          </cell>
        </row>
        <row r="1394">
          <cell r="A1394" t="str">
            <v>73994/1</v>
          </cell>
          <cell r="B1394" t="str">
            <v>ARMACAO EM TELA DE ACO SOLDADA NERVURADA Q-138, ACO CA-60, 4,2MM, MALHA 10X10CM</v>
          </cell>
          <cell r="C1394" t="str">
            <v>KG</v>
          </cell>
          <cell r="D1394">
            <v>6.06</v>
          </cell>
        </row>
        <row r="1395">
          <cell r="A1395" t="str">
            <v>74254/1</v>
          </cell>
          <cell r="B1395" t="str">
            <v>ARMACAO ACO CA-50 DIAM.16,0 (5/8) À 25,0MM (1) - FORNECIMENTO/ CORTE(PERDA DE 10%) / DOBRA / COLOCAÇÃO.</v>
          </cell>
          <cell r="C1395" t="str">
            <v>KG</v>
          </cell>
          <cell r="D1395">
            <v>5.35</v>
          </cell>
        </row>
        <row r="1396">
          <cell r="A1396" t="str">
            <v>74254/2</v>
          </cell>
          <cell r="B1396" t="str">
            <v>ARMACAO ACO CA-50, DIAM. 6,3 (1/4) À 12,5MM(1/2) -FORNECIMENTO/ CORTE(PERDA DE 10%) / DOBRA / COLOCAÇÃO.</v>
          </cell>
          <cell r="C1396" t="str">
            <v>KG</v>
          </cell>
          <cell r="D1396">
            <v>6.22</v>
          </cell>
        </row>
        <row r="1397">
          <cell r="A1397" t="str">
            <v>79504/1</v>
          </cell>
          <cell r="B1397" t="str">
            <v>TIRANTES P/PROTENSAO E ANCORAGEM EM ROCHA C/ 6 FIOS ACO DURO 8MM .</v>
          </cell>
          <cell r="C1397" t="str">
            <v>M</v>
          </cell>
          <cell r="D1397">
            <v>29.24</v>
          </cell>
        </row>
        <row r="1398">
          <cell r="A1398" t="str">
            <v>79504/2</v>
          </cell>
          <cell r="B1398" t="str">
            <v>TIRANTES P/PROTENSAO E ANCORAGEM EM ROCHA C/ 8 FIOS ACO DURO 8MM .</v>
          </cell>
          <cell r="C1398" t="str">
            <v>M</v>
          </cell>
          <cell r="D1398">
            <v>34.36</v>
          </cell>
        </row>
        <row r="1399">
          <cell r="A1399" t="str">
            <v>79504/3</v>
          </cell>
          <cell r="B1399" t="str">
            <v>TIRANTES P/PROTENSAO E ANCORAGEM EM ROCHA C/10 FIOS ACO DURO 8MM .</v>
          </cell>
          <cell r="C1399" t="str">
            <v>M</v>
          </cell>
          <cell r="D1399">
            <v>39.479999999999997</v>
          </cell>
        </row>
        <row r="1400">
          <cell r="A1400" t="str">
            <v>79504/4</v>
          </cell>
          <cell r="B1400" t="str">
            <v>TIRANTES P/PROTENSAO E ANCORAGEM EM ROCHA C/12 FIOS ACO DURO 8MM .</v>
          </cell>
          <cell r="C1400" t="str">
            <v>M</v>
          </cell>
          <cell r="D1400">
            <v>44.59</v>
          </cell>
        </row>
        <row r="1401">
          <cell r="A1401" t="str">
            <v>79504/5</v>
          </cell>
          <cell r="B1401" t="str">
            <v>TIRANTE PROTENDIDO P/  ANCORAGEM EM SOLO  C/ 6 FIOS ACO DURO 8MM, INCLUSIVE PROTEÇÃO ANTICORR0SIVA.</v>
          </cell>
          <cell r="C1401" t="str">
            <v>M</v>
          </cell>
          <cell r="D1401">
            <v>35.909999999999997</v>
          </cell>
        </row>
        <row r="1402">
          <cell r="A1402" t="str">
            <v>79504/6</v>
          </cell>
          <cell r="B1402" t="str">
            <v>TIRANTES P/PROTENSAO E ANCORAGEM EM SOLO TRECHO LIVRE C/ 8 FIOS ACO DURO 8MM INCLUSIVE PROTECAO ANTICORROSIVA.</v>
          </cell>
          <cell r="C1402" t="str">
            <v>M</v>
          </cell>
          <cell r="D1402">
            <v>41.02</v>
          </cell>
        </row>
        <row r="1403">
          <cell r="A1403" t="str">
            <v>79504/7</v>
          </cell>
          <cell r="B1403" t="str">
            <v>TIRANTES P/PROTENSAO E ANCORAGEM EM SOLO TRECHO LIVRE C/10 FIOS ACO DURO 8MM INCLUSIVE PROTECAO ANTICORROSIVA.</v>
          </cell>
          <cell r="C1403" t="str">
            <v>M</v>
          </cell>
          <cell r="D1403">
            <v>46.14</v>
          </cell>
        </row>
        <row r="1404">
          <cell r="A1404" t="str">
            <v>79504/8</v>
          </cell>
          <cell r="B1404" t="str">
            <v>TIRANTES P/PROTENSAO E ANCORAGEM EM SOLO TRECHO LIVRE C/16 FIOS ACO DURO 8MM INCLUSIVE PROTECAO ANTICORROSIVA.</v>
          </cell>
          <cell r="C1404" t="str">
            <v>M</v>
          </cell>
          <cell r="D1404">
            <v>62.13</v>
          </cell>
        </row>
        <row r="1405">
          <cell r="A1405" t="str">
            <v>79504/9</v>
          </cell>
          <cell r="B1405" t="str">
            <v>TIRANTES P/PROTENSAO E ANCORAGEM EM SOLO TRECHO ANCOR C/ 6 FIOS ACO DURO 8MM , INCLUSIVE PROTECAO ANTICORROSIVA.</v>
          </cell>
          <cell r="C1405" t="str">
            <v>M</v>
          </cell>
          <cell r="D1405">
            <v>66.760000000000005</v>
          </cell>
        </row>
        <row r="1406">
          <cell r="A1406" t="str">
            <v>79504/10</v>
          </cell>
          <cell r="B1406" t="str">
            <v>TIRANTES P/PROTENSAO E ANCORAGEM EM SOLO TRECHO ANCOR C/ 8 FIOS ACO DURO 8MM , INCLUSIVE PROTECAO ANTICORROSIVA.</v>
          </cell>
          <cell r="C1406" t="str">
            <v>M</v>
          </cell>
          <cell r="D1406">
            <v>71.88</v>
          </cell>
        </row>
        <row r="1407">
          <cell r="A1407" t="str">
            <v>79504/11</v>
          </cell>
          <cell r="B1407" t="str">
            <v>TIRANTES P/PROTENSAO E ANCORAGEM EM SOLO TRECHO ANCOR C/10 FIOS ACO DURO 8MM .</v>
          </cell>
          <cell r="C1407" t="str">
            <v>M</v>
          </cell>
          <cell r="D1407">
            <v>76.989999999999995</v>
          </cell>
        </row>
        <row r="1408">
          <cell r="A1408" t="str">
            <v>79504/12</v>
          </cell>
          <cell r="B1408" t="str">
            <v>TIRANTES P/PROTENSAO E ANCORAGEM EM SOLO TRECHO ANCOR C/16 FIOS ACO DURO 8MM .</v>
          </cell>
          <cell r="C1408" t="str">
            <v>M</v>
          </cell>
          <cell r="D1408">
            <v>92.98</v>
          </cell>
        </row>
        <row r="1409">
          <cell r="A1409">
            <v>85662</v>
          </cell>
          <cell r="B1409" t="str">
            <v>ARMACAO EM TELA DE ACO SOLDADA NERVURADA Q-92, ACO CA-60, 4,2MM, MALHA 15X15CM</v>
          </cell>
          <cell r="C1409" t="str">
            <v>M2</v>
          </cell>
          <cell r="D1409">
            <v>9.2200000000000006</v>
          </cell>
        </row>
        <row r="1410">
          <cell r="A1410">
            <v>5652</v>
          </cell>
          <cell r="B1410" t="str">
            <v>CONCRETO NAO ESTRUTURAL, CONSUMO 150KG/M3, PREPARO COM BETONEIRA, SEM LANCAMENTO</v>
          </cell>
          <cell r="C1410" t="str">
            <v>M3</v>
          </cell>
          <cell r="D1410">
            <v>201.74</v>
          </cell>
        </row>
        <row r="1411">
          <cell r="A1411">
            <v>6042</v>
          </cell>
          <cell r="B1411" t="str">
            <v>CONCRETO NAO ESTRUTURAL, CONSUMO 210KG/M3, PREPARO COM BETONEIRA, SEM LANCAMENTO</v>
          </cell>
          <cell r="C1411" t="str">
            <v>M3</v>
          </cell>
          <cell r="D1411">
            <v>230.49</v>
          </cell>
        </row>
        <row r="1412">
          <cell r="A1412">
            <v>6045</v>
          </cell>
          <cell r="B1412" t="str">
            <v>CONCRETO FCK=15MPA, PREPARO COM BETONEIRA, SEM LANCAMENTO</v>
          </cell>
          <cell r="C1412" t="str">
            <v>M3</v>
          </cell>
          <cell r="D1412">
            <v>279.82</v>
          </cell>
        </row>
        <row r="1413">
          <cell r="A1413">
            <v>40780</v>
          </cell>
          <cell r="B1413" t="str">
            <v>REGULARIZACAO DE SUPERFICIE DE CONC. APARENTE</v>
          </cell>
          <cell r="C1413" t="str">
            <v>M2</v>
          </cell>
          <cell r="D1413">
            <v>5.51</v>
          </cell>
        </row>
        <row r="1414">
          <cell r="A1414">
            <v>73406</v>
          </cell>
          <cell r="B1414" t="str">
            <v>CONCRETO FCK=15MPA (1:2,5:3) , INCLUIDO PREPARO MECANICO, LANCAMENTO E ADENSAMENTO.</v>
          </cell>
          <cell r="C1414" t="str">
            <v>M3</v>
          </cell>
          <cell r="D1414">
            <v>352.81</v>
          </cell>
        </row>
        <row r="1415">
          <cell r="A1415" t="str">
            <v>73972/1</v>
          </cell>
          <cell r="B1415" t="str">
            <v>CONCRETO FCK=25MPA, VIRADO EM BETONEIRA, SEM LANCAMENTO</v>
          </cell>
          <cell r="C1415" t="str">
            <v>M3</v>
          </cell>
          <cell r="D1415">
            <v>313.33999999999997</v>
          </cell>
        </row>
        <row r="1416">
          <cell r="A1416" t="str">
            <v>73972/2</v>
          </cell>
          <cell r="B1416" t="str">
            <v>CONCRETO FCK=20MPA, VIRADO EM BETONEIRA, SEM LANCAMENTO</v>
          </cell>
          <cell r="C1416" t="str">
            <v>M3</v>
          </cell>
          <cell r="D1416">
            <v>304.02999999999997</v>
          </cell>
        </row>
        <row r="1417">
          <cell r="A1417" t="str">
            <v>73983/1</v>
          </cell>
          <cell r="B1417" t="str">
            <v>CONCRETO FCK=15MPA, VIRADO EM BETONEIRA, SEM LANCAMENTO, COM IMPERMEABILIZANTE</v>
          </cell>
          <cell r="C1417" t="str">
            <v>M3</v>
          </cell>
          <cell r="D1417">
            <v>307.42</v>
          </cell>
        </row>
        <row r="1418">
          <cell r="A1418" t="str">
            <v>74004/3</v>
          </cell>
          <cell r="B1418" t="str">
            <v>CONCRETO GROUT, PREPARADO NO LOCAL, LANCADO E ADENSADO</v>
          </cell>
          <cell r="C1418" t="str">
            <v>M3</v>
          </cell>
          <cell r="D1418">
            <v>354.62</v>
          </cell>
        </row>
        <row r="1419">
          <cell r="A1419" t="str">
            <v>74115/1</v>
          </cell>
          <cell r="B1419" t="str">
            <v>EXECUÇÃO DE LASTRO EM CONCRETO (1:2,5:6), PREPARO MANUAL</v>
          </cell>
          <cell r="C1419" t="str">
            <v>M3</v>
          </cell>
          <cell r="D1419">
            <v>275.31</v>
          </cell>
        </row>
        <row r="1420">
          <cell r="A1420" t="str">
            <v>74138/1</v>
          </cell>
          <cell r="B1420" t="str">
            <v>CONCRETO USINADO BOMBEADO FCK=15MPA, INCLUSIVE LANCAMENTO E ADENSAMENTO</v>
          </cell>
          <cell r="C1420" t="str">
            <v>M3</v>
          </cell>
          <cell r="D1420">
            <v>271.42</v>
          </cell>
        </row>
        <row r="1421">
          <cell r="A1421" t="str">
            <v>74138/2</v>
          </cell>
          <cell r="B1421" t="str">
            <v>CONCRETO USINADO BOMBEADO FCK=20MPA, INCLUSIVE LANCAMENTO E ADENSAMENTO</v>
          </cell>
          <cell r="C1421" t="str">
            <v>M3</v>
          </cell>
          <cell r="D1421">
            <v>308.02</v>
          </cell>
        </row>
        <row r="1422">
          <cell r="A1422" t="str">
            <v>74138/3</v>
          </cell>
          <cell r="B1422" t="str">
            <v>CONCRETO USINADO BOMBEADO FCK=25MPA, INCLUSIVE LANCAMENTO E ADENSAMENTO</v>
          </cell>
          <cell r="C1422" t="str">
            <v>M3</v>
          </cell>
          <cell r="D1422">
            <v>319.51</v>
          </cell>
        </row>
        <row r="1423">
          <cell r="A1423" t="str">
            <v>74138/4</v>
          </cell>
          <cell r="B1423" t="str">
            <v>CONCRETO USINADO BOMBEADO FCK=30MPA, INCLUSIVE LANCAMENTO E ADENSAMENTO</v>
          </cell>
          <cell r="C1423" t="str">
            <v>M3</v>
          </cell>
          <cell r="D1423">
            <v>329.09</v>
          </cell>
        </row>
        <row r="1424">
          <cell r="A1424" t="str">
            <v>74138/5</v>
          </cell>
          <cell r="B1424" t="str">
            <v>CONCRETO USINADO BOMBEADO FCK=35MPA, INCLUSIVE LANCAMENTO E ADENSAMENTO</v>
          </cell>
          <cell r="C1424" t="str">
            <v>M3</v>
          </cell>
          <cell r="D1424">
            <v>339.63</v>
          </cell>
        </row>
        <row r="1425">
          <cell r="A1425" t="str">
            <v>74157/3</v>
          </cell>
          <cell r="B1425" t="str">
            <v>LANCAMENTO/APLICACAO MANUAL DE CONCRETO EM ESTRUTURAS</v>
          </cell>
          <cell r="C1425" t="str">
            <v>M3</v>
          </cell>
          <cell r="D1425">
            <v>59.92</v>
          </cell>
        </row>
        <row r="1426">
          <cell r="A1426" t="str">
            <v>74157/4</v>
          </cell>
          <cell r="B1426" t="str">
            <v>LANCAMENTO/APLICACAO MANUAL DE CONCRETO EM FUNDACOES</v>
          </cell>
          <cell r="C1426" t="str">
            <v>M3</v>
          </cell>
          <cell r="D1426">
            <v>59.92</v>
          </cell>
        </row>
        <row r="1427">
          <cell r="A1427" t="str">
            <v>74141/1</v>
          </cell>
          <cell r="B1427" t="str">
            <v>LAJE PRE-MOLD BETA 11 P/1KN/M2 VAOS 4,40M/INCL VIGOTAS TIJOLOS ARMADURA NEGATIVA CAPEAMENTO 3CM CONCRETO 20MPA ESCORAMENTO MATERIAL E MAO  DE OBRA.</v>
          </cell>
          <cell r="C1427" t="str">
            <v>M2</v>
          </cell>
          <cell r="D1427">
            <v>61.96</v>
          </cell>
        </row>
        <row r="1428">
          <cell r="A1428" t="str">
            <v>74141/2</v>
          </cell>
          <cell r="B1428" t="str">
            <v>LAJE PRE-MOLD BETA 12 P/3,5KN/M2 VAO 4,1M INCL VIGOTAS TIJOLOS ARMADU-RA NEGATIVA CAPEAMENTO 3CM CONCRETO 15MPA ESCORAMENTO MATERIAIS E MAO DE OBRA.</v>
          </cell>
          <cell r="C1428" t="str">
            <v>M2</v>
          </cell>
          <cell r="D1428">
            <v>69.790000000000006</v>
          </cell>
        </row>
        <row r="1429">
          <cell r="A1429" t="str">
            <v>74141/3</v>
          </cell>
          <cell r="B1429" t="str">
            <v>LAJE PRE-MOLD BETA 16 P/3,5KN/M2 VAO 5,2M INCL VIGOTAS TIJOLOS ARMADU-RA NEGATIVA CAPEAMENTO 3CM CONCRETO 15MPA ESCORAMENTO MATERIAL E MAO  DE OBRA.</v>
          </cell>
          <cell r="C1429" t="str">
            <v>M2</v>
          </cell>
          <cell r="D1429">
            <v>77.73</v>
          </cell>
        </row>
        <row r="1430">
          <cell r="A1430" t="str">
            <v>74141/4</v>
          </cell>
          <cell r="B1430" t="str">
            <v>LAJE PRE-MOLD BETA 20 P/3,5KN/M2 VAO 6,2M INCL VIGOTAS TIJOLOS ARMADU-RA NEGATIVA CAPEAMENTO 3CM CONCRETO 15MPA ESCORAMENTO MATERIAL E MAO  DE OBRA.</v>
          </cell>
          <cell r="C1430" t="str">
            <v>M2</v>
          </cell>
          <cell r="D1430">
            <v>101.22</v>
          </cell>
        </row>
        <row r="1431">
          <cell r="A1431" t="str">
            <v>74202/1</v>
          </cell>
          <cell r="B1431" t="str">
            <v>LAJE PRE-MOLDADA P/FORRO, SOBRECARGA 100KG/M2, VAOS ATE 3,50M/E=8CM, C/LAJOTAS E CAP.C/CONC FCK=20MPA, 3CM, INTER-EIXO 38CM, C/ESCORAMENTO (REAPR.3X) E FERRAGEM NEGATIVA</v>
          </cell>
          <cell r="C1431" t="str">
            <v>M2</v>
          </cell>
          <cell r="D1431">
            <v>52.11</v>
          </cell>
        </row>
        <row r="1432">
          <cell r="A1432" t="str">
            <v>74202/2</v>
          </cell>
          <cell r="B1432" t="str">
            <v>LAJE PRE-MOLDADA P/PISO, SOBRECARGA 200KG/M2, VAOS ATE 3,50M/E=8CM, C/LAJOTAS E CAP.C/CONC FCK=20MPA, 4CM, INTER-EIXO 38CM, C/ESCORAMENTO (REAPR.3X) E FERRAGEM NEGATIVA</v>
          </cell>
          <cell r="C1432" t="str">
            <v>M2</v>
          </cell>
          <cell r="D1432">
            <v>58.83</v>
          </cell>
        </row>
        <row r="1433">
          <cell r="A1433">
            <v>6122</v>
          </cell>
          <cell r="B1433" t="str">
            <v>EMBASAMENTO C/PEDRA ARGAMASSADA UTILIZANDO ARG.CIM/AREIA 1:4</v>
          </cell>
          <cell r="C1433" t="str">
            <v>M3</v>
          </cell>
          <cell r="D1433">
            <v>252.39</v>
          </cell>
        </row>
        <row r="1434">
          <cell r="A1434" t="str">
            <v>73817/1</v>
          </cell>
          <cell r="B1434" t="str">
            <v>EMBASAMENTO DE MATERIAL GRANULAR - PO DE PEDRA</v>
          </cell>
          <cell r="C1434" t="str">
            <v>M3</v>
          </cell>
          <cell r="D1434">
            <v>62.86</v>
          </cell>
        </row>
        <row r="1435">
          <cell r="A1435" t="str">
            <v>73817/2</v>
          </cell>
          <cell r="B1435" t="str">
            <v>EMBASAMENTO DE MATERIAL GRANULAR - RACHAO</v>
          </cell>
          <cell r="C1435" t="str">
            <v>M3</v>
          </cell>
          <cell r="D1435">
            <v>74.44</v>
          </cell>
        </row>
        <row r="1436">
          <cell r="A1436" t="str">
            <v>74078/1</v>
          </cell>
          <cell r="B1436" t="str">
            <v>AGULHAMENTO FUNDO DE VALAS C/MACO 30KG PEDRA-DE-MAO H=10CM</v>
          </cell>
          <cell r="C1436" t="str">
            <v>M2</v>
          </cell>
          <cell r="D1436">
            <v>18.03</v>
          </cell>
        </row>
        <row r="1437">
          <cell r="A1437" t="str">
            <v>74078/2</v>
          </cell>
          <cell r="B1437" t="str">
            <v>AGULHAMENTO FUNDO DE VALAS C/MACO 30KG PEDRA-DE-MAO H=5CM</v>
          </cell>
          <cell r="C1437" t="str">
            <v>M2</v>
          </cell>
          <cell r="D1437">
            <v>9.01</v>
          </cell>
        </row>
        <row r="1438">
          <cell r="A1438">
            <v>83518</v>
          </cell>
          <cell r="B1438" t="str">
            <v>ALVENARIA EMBASAMENTO E=20 CM BLOCO CONCRETO</v>
          </cell>
          <cell r="C1438" t="str">
            <v>M3</v>
          </cell>
          <cell r="D1438">
            <v>230.17</v>
          </cell>
        </row>
        <row r="1439">
          <cell r="A1439">
            <v>83519</v>
          </cell>
          <cell r="B1439" t="str">
            <v>ALVENARIA EMBASAMENTO TIJOLO CERAMICO FURADO 10X20X20 CM</v>
          </cell>
          <cell r="C1439" t="str">
            <v>M3</v>
          </cell>
          <cell r="D1439">
            <v>384.05</v>
          </cell>
        </row>
        <row r="1440">
          <cell r="A1440">
            <v>68328</v>
          </cell>
          <cell r="B1440" t="str">
            <v>JUNTA DE DILATACAO COM ISOPOR 10 MM</v>
          </cell>
          <cell r="C1440" t="str">
            <v>M2</v>
          </cell>
          <cell r="D1440">
            <v>10.23</v>
          </cell>
        </row>
        <row r="1441">
          <cell r="A1441" t="str">
            <v>73898/1</v>
          </cell>
          <cell r="B1441" t="str">
            <v>JUNTA DE DILATACAO ELASTICA (PVC) O-220/6 PRESSAO ATE 30 MCA</v>
          </cell>
          <cell r="C1441" t="str">
            <v>M</v>
          </cell>
          <cell r="D1441">
            <v>249.08</v>
          </cell>
        </row>
        <row r="1442">
          <cell r="A1442" t="str">
            <v>74121/1</v>
          </cell>
          <cell r="B1442" t="str">
            <v>JUNTA DE DILATACAO PARA IMPERMEABILIZACAO, COM SELANTE ELASTICO MONOCOMPONENTE A BASE DE POLIURETANO, DIMENSOES 1X1CM.</v>
          </cell>
          <cell r="C1442" t="str">
            <v>M</v>
          </cell>
          <cell r="D1442">
            <v>21.62</v>
          </cell>
        </row>
        <row r="1443">
          <cell r="A1443">
            <v>79471</v>
          </cell>
          <cell r="B1443" t="str">
            <v>PINTURA ADESIVA P/ CONCRETO, A BASE DE RESINA EPOXI ( SIKADUR 32 )</v>
          </cell>
          <cell r="C1443" t="str">
            <v>KG</v>
          </cell>
          <cell r="D1443">
            <v>68.239999999999995</v>
          </cell>
        </row>
        <row r="1444">
          <cell r="A1444" t="str">
            <v>74200/1</v>
          </cell>
          <cell r="B1444" t="str">
            <v>VERGA 10X10CM EM CONCRETO PRÉ-MOLDADO FCK=20MPA (PREPARO COM BETONEIRA) AÇO CA60, BITOLA FINA, INCLUSIVE FORMAS TABUA 3A.</v>
          </cell>
          <cell r="C1444" t="str">
            <v>M</v>
          </cell>
          <cell r="D1444">
            <v>11.82</v>
          </cell>
        </row>
        <row r="1445">
          <cell r="A1445">
            <v>83901</v>
          </cell>
          <cell r="B1445" t="str">
            <v>VERGAS 10X10 CM, PREMOLDADAS C/ CONCRETO FCK=15 MPA (PREPARO MECANICO), ACO CA-50 COM FORMAS TABUA DE PINHO 3A</v>
          </cell>
          <cell r="C1445" t="str">
            <v>M</v>
          </cell>
          <cell r="D1445">
            <v>11.81</v>
          </cell>
        </row>
        <row r="1446">
          <cell r="A1446">
            <v>71623</v>
          </cell>
          <cell r="B1446" t="str">
            <v>CHAPIM DE CONCRETO APARENTE COM ACABAMENTO DESEMPENADO, FORMA DE COMPENSADO PLASTIFICADO (MADEIRIT) DE 14 X 10 CM, FUNDIDO NO LOCAL.</v>
          </cell>
          <cell r="C1446" t="str">
            <v>M</v>
          </cell>
          <cell r="D1446">
            <v>18.940000000000001</v>
          </cell>
        </row>
        <row r="1447">
          <cell r="A1447" t="str">
            <v>74144/2</v>
          </cell>
          <cell r="B1447" t="str">
            <v>SUPORTE APOIO CAIXA D AGUA BARROTES MADEIRA DE 1</v>
          </cell>
          <cell r="C1447" t="str">
            <v>UN</v>
          </cell>
          <cell r="D1447">
            <v>24.72</v>
          </cell>
        </row>
        <row r="1448">
          <cell r="A1448">
            <v>83513</v>
          </cell>
          <cell r="B1448" t="str">
            <v>FORNECIMENTO DE PERFIL SIMPLES "I" OU "H" ATE 8" INCLUSIVE PERDAS</v>
          </cell>
          <cell r="C1448" t="str">
            <v>KG</v>
          </cell>
          <cell r="D1448">
            <v>5.0199999999999996</v>
          </cell>
        </row>
        <row r="1449">
          <cell r="A1449">
            <v>83514</v>
          </cell>
          <cell r="B1449" t="str">
            <v>FORNECIMENTO DE PERFIL SIMPLES "I" OU "H" 8 A 12" INCLUSIVE PERDAS</v>
          </cell>
          <cell r="C1449" t="str">
            <v>KG</v>
          </cell>
          <cell r="D1449">
            <v>4.25</v>
          </cell>
        </row>
        <row r="1450">
          <cell r="A1450">
            <v>84153</v>
          </cell>
          <cell r="B1450" t="str">
            <v>APARELHO DE APOIO NEOPRENE NAO FRETADO (1,4KG/DM3)</v>
          </cell>
          <cell r="C1450" t="str">
            <v>KG</v>
          </cell>
          <cell r="D1450">
            <v>34.19</v>
          </cell>
        </row>
        <row r="1451">
          <cell r="A1451">
            <v>84154</v>
          </cell>
          <cell r="B1451" t="str">
            <v>APARELHO APOIO NEOPRENE FRETADO</v>
          </cell>
          <cell r="C1451" t="str">
            <v>DM3</v>
          </cell>
          <cell r="D1451">
            <v>103.69</v>
          </cell>
        </row>
        <row r="1452">
          <cell r="A1452">
            <v>85233</v>
          </cell>
          <cell r="B1452" t="str">
            <v>ESCADA EM CONCRETO ARMADO, FCK = 15 MPA, MOLDADA IN LOCO</v>
          </cell>
          <cell r="C1452" t="str">
            <v>M3</v>
          </cell>
          <cell r="D1452">
            <v>1307.3699999999999</v>
          </cell>
        </row>
        <row r="1453">
          <cell r="A1453">
            <v>5968</v>
          </cell>
          <cell r="B1453" t="str">
            <v>IMPERMEABILIZACAO DE SUPERFICIE COM ARGAMASSA DE CIMENTO E AREIA (MEDIA), TRACO 1:3, COM ADITIVO IMPERMEABILIZANTE, E=2CM.</v>
          </cell>
          <cell r="C1453" t="str">
            <v>M2</v>
          </cell>
          <cell r="D1453">
            <v>26.4</v>
          </cell>
        </row>
        <row r="1454">
          <cell r="A1454">
            <v>6130</v>
          </cell>
          <cell r="B1454" t="str">
            <v>IMPERMEABILIZACAO DE SUPERFICIE COM ARGAMASSA DE CIMENTO E AREIA (GROSSA), TRACO 1:4, COM ADITIVO IMPERMEABILIZANTE, E=2,5CM</v>
          </cell>
          <cell r="C1454" t="str">
            <v>M2</v>
          </cell>
          <cell r="D1454">
            <v>15.7</v>
          </cell>
        </row>
        <row r="1455">
          <cell r="A1455" t="str">
            <v>74000/1</v>
          </cell>
          <cell r="B1455" t="str">
            <v>IMPERMEABILIZACAO DE SUPERFICIE COM ARMAGASSA DE CIMENTO E AREIA (GROSSA), TRACO 1:3, COM ADITIVO IMPERMEABILIZANTE, E=2,5CM.</v>
          </cell>
          <cell r="C1455" t="str">
            <v>M2</v>
          </cell>
          <cell r="D1455">
            <v>34.380000000000003</v>
          </cell>
        </row>
        <row r="1456">
          <cell r="A1456">
            <v>83731</v>
          </cell>
          <cell r="B1456" t="str">
            <v>IMPERMEABILIZACAO DE SUPERFICIE COM ARGAMASSA DE CIMENTO E AREIA, TRACO 1:3, COM ADITIVO IMPERMEABILIZANTE, E=3 CM</v>
          </cell>
          <cell r="C1456" t="str">
            <v>M2</v>
          </cell>
          <cell r="D1456">
            <v>27.97</v>
          </cell>
        </row>
        <row r="1457">
          <cell r="A1457">
            <v>83732</v>
          </cell>
          <cell r="B1457" t="str">
            <v>IMPERMEABILIZACAO DE SUPERFICIE COM ARGAMASSA DE CIMENTO E AREIA, TRACO 1:3, COM ADITIVO IMPERMEABILIZANTE, E=1,5 CM</v>
          </cell>
          <cell r="C1457" t="str">
            <v>M2</v>
          </cell>
          <cell r="D1457">
            <v>19.47</v>
          </cell>
        </row>
        <row r="1458">
          <cell r="A1458">
            <v>83733</v>
          </cell>
          <cell r="B1458" t="str">
            <v>IMPERMEABILIZACAO DE SUPERFICIE COM ARGAMASSA DE CIMENTO E AREIA (GROSSA), TRACO 1:4, COM ADITIVO IMPERMEABILIZANTE, E=2 CM</v>
          </cell>
          <cell r="C1458" t="str">
            <v>M2</v>
          </cell>
          <cell r="D1458">
            <v>24.02</v>
          </cell>
        </row>
        <row r="1459">
          <cell r="A1459">
            <v>83735</v>
          </cell>
          <cell r="B1459" t="str">
            <v>IMPERMEABILIZACAO DE SUPERFICIE COM CIMENTO IMPERMEABILIZANTE DE PEGA ULTRA RAPIDA, TRACO 1:1, E=0,5 CM</v>
          </cell>
          <cell r="C1459" t="str">
            <v>M2</v>
          </cell>
          <cell r="D1459">
            <v>33.42</v>
          </cell>
        </row>
        <row r="1460">
          <cell r="A1460">
            <v>68053</v>
          </cell>
          <cell r="B1460" t="str">
            <v>FORNECIMENTO/INSTALACAO LONA PLASTICA PRETA, PARA IMPERMEABILIZACAO, ESPESSURA 150 MICRAS.</v>
          </cell>
          <cell r="C1460" t="str">
            <v>M2</v>
          </cell>
          <cell r="D1460">
            <v>3.33</v>
          </cell>
        </row>
        <row r="1461">
          <cell r="A1461" t="str">
            <v>73753/1</v>
          </cell>
          <cell r="B1461" t="str">
            <v>IMPERMEABILIZACAO DE SUPERFICIE COM MANTA ASFALTICA PROTEGIDA COM FILME DE ALUMINIO GOFRADO (DE ESPESSURA 0,8MM), INCLUSA APLICACAO DE  EMULSAO ASFALTICA, E=3MM.</v>
          </cell>
          <cell r="C1461" t="str">
            <v>M2</v>
          </cell>
          <cell r="D1461">
            <v>57.16</v>
          </cell>
        </row>
        <row r="1462">
          <cell r="A1462" t="str">
            <v>73753/2</v>
          </cell>
          <cell r="B1462" t="str">
            <v>IMPERMEABILIZACAO DE SUPERFICIE COM MANTA BUTILICA, INCLUSAS CINTA DE CALDEACAO E COLA ADESIVA, E=0,8MM.</v>
          </cell>
          <cell r="C1462" t="str">
            <v>M2</v>
          </cell>
          <cell r="D1462">
            <v>95.79</v>
          </cell>
        </row>
        <row r="1463">
          <cell r="A1463" t="str">
            <v>74033/1</v>
          </cell>
          <cell r="B1463" t="str">
            <v>IMPERMEABILIZACAO DE SUPERFICIE COM GEOMEMBRANA (MANTA TERMOPLASTICA LISA) TIPO PEAD, E=2MM.</v>
          </cell>
          <cell r="C1463" t="str">
            <v>M2</v>
          </cell>
          <cell r="D1463">
            <v>22.02</v>
          </cell>
        </row>
        <row r="1464">
          <cell r="A1464">
            <v>83737</v>
          </cell>
          <cell r="B1464" t="str">
            <v>IMPERMEABILIZACAO DE SUPERFICIE COM MANTA ASFALTICA (COM POLIMEROS TIPO APP), E=3 MM</v>
          </cell>
          <cell r="C1464" t="str">
            <v>M2</v>
          </cell>
          <cell r="D1464">
            <v>49.58</v>
          </cell>
        </row>
        <row r="1465">
          <cell r="A1465">
            <v>83738</v>
          </cell>
          <cell r="B1465" t="str">
            <v>IMPERMEABILIZACAO DE SUPERFICIE COM MANTA ASFALTICA (COM POLIMEROS TIPO APP), E=4 MM</v>
          </cell>
          <cell r="C1465" t="str">
            <v>M2</v>
          </cell>
          <cell r="D1465">
            <v>57.54</v>
          </cell>
        </row>
        <row r="1466">
          <cell r="A1466">
            <v>83740</v>
          </cell>
          <cell r="B1466" t="str">
            <v>IMPERMEABILIZACAO COM FELTRO ASFALTICO BETUMINADO, NUM 15</v>
          </cell>
          <cell r="C1466" t="str">
            <v>M2</v>
          </cell>
          <cell r="D1466">
            <v>27.87</v>
          </cell>
        </row>
        <row r="1467">
          <cell r="A1467" t="str">
            <v>73929/1</v>
          </cell>
          <cell r="B1467" t="str">
            <v>IMPERMEABILIZACAO DE SUPERFICIE COM CIMENTO ESPECIAL CRISTALIZANTE COM ADESIVO LIQUIDO DE ALTA PERFORMANCE A BASE DE RESINA ACRÍLICA, UMA DEMAO.</v>
          </cell>
          <cell r="C1467" t="str">
            <v>M2</v>
          </cell>
          <cell r="D1467">
            <v>17.47</v>
          </cell>
        </row>
        <row r="1468">
          <cell r="A1468" t="str">
            <v>73929/3</v>
          </cell>
          <cell r="B1468" t="str">
            <v>IMPERMEABILIZACAO DE SUPERFICIE COM EMULSAO ACRILICA E SELADOR.</v>
          </cell>
          <cell r="C1468" t="str">
            <v>M2</v>
          </cell>
          <cell r="D1468">
            <v>43.93</v>
          </cell>
        </row>
        <row r="1469">
          <cell r="A1469" t="str">
            <v>73929/4</v>
          </cell>
          <cell r="B1469" t="str">
            <v>IMPERMEABILIZACAO DE ESTRUTURAS ENTERRADAS COM CIMENTO CRISTALIZANTE E EMULSAO ADESIVA, ATE 7M DE PROFUNDIDADE.</v>
          </cell>
          <cell r="C1469" t="str">
            <v>M2</v>
          </cell>
          <cell r="D1469">
            <v>33.47</v>
          </cell>
        </row>
        <row r="1470">
          <cell r="A1470">
            <v>6225</v>
          </cell>
          <cell r="B1470" t="str">
            <v>IMPERMEABILIZACAO DE CALHAS/LAJES DESCOBERTAS, COM EMULSAO ASFALTICA COM ELASTOMEROS, 3 DEMAOS</v>
          </cell>
          <cell r="C1470" t="str">
            <v>M2</v>
          </cell>
          <cell r="D1470">
            <v>22.39</v>
          </cell>
        </row>
        <row r="1471">
          <cell r="A1471">
            <v>72075</v>
          </cell>
          <cell r="B1471" t="str">
            <v>IMPERMEABILIZACAO DE SUPERFICIE COM REVESTIMENTO BICOMPONENTE SEMI FLEXIVEL.</v>
          </cell>
          <cell r="C1471" t="str">
            <v>M2</v>
          </cell>
          <cell r="D1471">
            <v>6.87</v>
          </cell>
        </row>
        <row r="1472">
          <cell r="A1472" t="str">
            <v>73762/1</v>
          </cell>
          <cell r="B1472" t="str">
            <v>IMPERMEABILIZACAO DE SUPERFICIE COM ASFALTO ELASTOMERICO, INCLUSOS PRIMER E VEU DE POLIESTER.</v>
          </cell>
          <cell r="C1472" t="str">
            <v>M2</v>
          </cell>
          <cell r="D1472">
            <v>56.64</v>
          </cell>
        </row>
        <row r="1473">
          <cell r="A1473" t="str">
            <v>73762/2</v>
          </cell>
          <cell r="B1473" t="str">
            <v>IMPERMEABILIZACAO DE SUPERFICIE COM EMULSAO ACRILICA SOBRE CIMENTO CRISTALIZANTE, INCLUSO VEU DE FIBRA DE VIDRO.</v>
          </cell>
          <cell r="C1473" t="str">
            <v>M2</v>
          </cell>
          <cell r="D1473">
            <v>43.35</v>
          </cell>
        </row>
        <row r="1474">
          <cell r="A1474" t="str">
            <v>73762/3</v>
          </cell>
          <cell r="B1474" t="str">
            <v>IMPERMEABILIZACAO DE SUPERFICIE COM EMULSAO ACRILICA ESTILENADA COM TELA SOBRE CIMENTO CRISTALIZANTE, INCLUSO EMULSAO ADESIVA DE BASE ACRILICA.</v>
          </cell>
          <cell r="C1474" t="str">
            <v>M2</v>
          </cell>
          <cell r="D1474">
            <v>69.62</v>
          </cell>
        </row>
        <row r="1475">
          <cell r="A1475" t="str">
            <v>73762/4</v>
          </cell>
          <cell r="B1475" t="str">
            <v>IMPERMEABILIZACAO DE SUPERFICIE COM ASFALTO ELASTOMERICO, INCLUSOS PRIMER E VEU DE FIBRA DE VIDRO.</v>
          </cell>
          <cell r="C1475" t="str">
            <v>M2</v>
          </cell>
          <cell r="D1475">
            <v>74.34</v>
          </cell>
        </row>
        <row r="1476">
          <cell r="A1476" t="str">
            <v>74066/1</v>
          </cell>
          <cell r="B1476" t="str">
            <v>IMPERMEABILIZACAO DE SUPERFICIE, COM IMPERMEABILIZANTE FLEXIVEL A BASE DE ELASTOMERO.</v>
          </cell>
          <cell r="C1476" t="str">
            <v>M2</v>
          </cell>
          <cell r="D1476">
            <v>38.950000000000003</v>
          </cell>
        </row>
        <row r="1477">
          <cell r="A1477" t="str">
            <v>74066/2</v>
          </cell>
          <cell r="B1477" t="str">
            <v>IMPERMEABILIZACAO DE SUPERFICIE, COM IMPERMEABILIZANTE FLEXIVEL A BASE ACRILICA.</v>
          </cell>
          <cell r="C1477" t="str">
            <v>M2</v>
          </cell>
          <cell r="D1477">
            <v>170.5</v>
          </cell>
        </row>
        <row r="1478">
          <cell r="A1478" t="str">
            <v>74097/1</v>
          </cell>
          <cell r="B1478" t="str">
            <v>IMPERMEABILIZACAO DE SUPERFICIE, COM ASFALTO ELASTOMERICO.</v>
          </cell>
          <cell r="C1478" t="str">
            <v>M2</v>
          </cell>
          <cell r="D1478">
            <v>22.39</v>
          </cell>
        </row>
        <row r="1479">
          <cell r="A1479" t="str">
            <v>74106/1</v>
          </cell>
          <cell r="B1479" t="str">
            <v>IMPERMEABILIZACAO DE ESTRUTURAS ENTERRADAS, COM TINTA ASFALTICA, DUAS DEMAOS.</v>
          </cell>
          <cell r="C1479" t="str">
            <v>M2</v>
          </cell>
          <cell r="D1479">
            <v>6.38</v>
          </cell>
        </row>
        <row r="1480">
          <cell r="A1480">
            <v>83741</v>
          </cell>
          <cell r="B1480" t="str">
            <v>IMPERMEABILIZACAO DE SUPERFICIE COM EMULSAO ASFALTICA COM ELASTOMERO, INCLUSOS PRIMER E VEU DE POLIESTER</v>
          </cell>
          <cell r="C1480" t="str">
            <v>M2</v>
          </cell>
          <cell r="D1480">
            <v>60.85</v>
          </cell>
        </row>
        <row r="1481">
          <cell r="A1481">
            <v>83742</v>
          </cell>
          <cell r="B1481" t="str">
            <v>IMPERMEABILIZACAO DE SUPERFICIE COM EMULSAO ASFALTICA A BASE D'AGUA</v>
          </cell>
          <cell r="C1481" t="str">
            <v>M2</v>
          </cell>
          <cell r="D1481">
            <v>16.45</v>
          </cell>
        </row>
        <row r="1482">
          <cell r="A1482">
            <v>83743</v>
          </cell>
          <cell r="B1482" t="str">
            <v>JUNTA DE DILATACAO PARA IMPERMEABILIZACAO, COM ASFALTO OXIDADO APLICADO A QUENTE, DIMENSOES 2X2 CM</v>
          </cell>
          <cell r="C1482" t="str">
            <v>M</v>
          </cell>
          <cell r="D1482">
            <v>11.15</v>
          </cell>
        </row>
        <row r="1483">
          <cell r="A1483" t="str">
            <v>73872/1</v>
          </cell>
          <cell r="B1483" t="str">
            <v>IMPERMEABILIZACAO COM PINTURA A BASE DE RESINA EPOXI ALCATRAO, UMA DEMAO.</v>
          </cell>
          <cell r="C1483" t="str">
            <v>M2</v>
          </cell>
          <cell r="D1483">
            <v>18.670000000000002</v>
          </cell>
        </row>
        <row r="1484">
          <cell r="A1484" t="str">
            <v>73872/2</v>
          </cell>
          <cell r="B1484" t="str">
            <v>IMPERMEABILIZACAO COM PINTURA A BASE DE RESINA EPOXI ALCATRAO, DUAS DEMAOS.</v>
          </cell>
          <cell r="C1484" t="str">
            <v>M2</v>
          </cell>
          <cell r="D1484">
            <v>36.35</v>
          </cell>
        </row>
        <row r="1485">
          <cell r="A1485">
            <v>72124</v>
          </cell>
          <cell r="B1485" t="str">
            <v>IMPERMEABILIZACAO DE SUPERFICIE COM MASTIQUE ELASTICO A BASE DE SILICONE, POR VOLUME.</v>
          </cell>
          <cell r="C1485" t="str">
            <v>DM3</v>
          </cell>
          <cell r="D1485">
            <v>77.84</v>
          </cell>
        </row>
        <row r="1486">
          <cell r="A1486" t="str">
            <v>74025/1</v>
          </cell>
          <cell r="B1486" t="str">
            <v>IMPERMEABILIZACAO DE SUPERFICIE COM MASTIQUE BETUMINOSO A FRIO, POR METRO.</v>
          </cell>
          <cell r="C1486" t="str">
            <v>M</v>
          </cell>
          <cell r="D1486">
            <v>28.52</v>
          </cell>
        </row>
        <row r="1487">
          <cell r="A1487" t="str">
            <v>74190/1</v>
          </cell>
          <cell r="B1487" t="str">
            <v>IMPERMEABILIZACAO DE SUPERFICIE COM MASTIQUE BETUMINOSO A FRIO, POR AREA.</v>
          </cell>
          <cell r="C1487" t="str">
            <v>M2</v>
          </cell>
          <cell r="D1487">
            <v>95.26</v>
          </cell>
        </row>
        <row r="1488">
          <cell r="A1488">
            <v>83744</v>
          </cell>
          <cell r="B1488" t="str">
            <v>PROTECAO MECANICA DE SUPERFICIE COM ARGAMASSA DE CIMENTO E AREIA, TRACO 1:7 CM, E=3 CM</v>
          </cell>
          <cell r="C1488" t="str">
            <v>M2</v>
          </cell>
          <cell r="D1488">
            <v>17.66</v>
          </cell>
        </row>
        <row r="1489">
          <cell r="A1489">
            <v>83745</v>
          </cell>
          <cell r="B1489" t="str">
            <v>PROTECAO MECANICA DE SUPERFICIE COM ARGAMASSA DE CIMENTO E AREIA, TRACO 1:4, E=0,5 CM</v>
          </cell>
          <cell r="C1489" t="str">
            <v>M2</v>
          </cell>
          <cell r="D1489">
            <v>12.35</v>
          </cell>
        </row>
        <row r="1490">
          <cell r="A1490">
            <v>83746</v>
          </cell>
          <cell r="B1490" t="str">
            <v>PROTECAO MECANICA DE SUPERFICIE COM ARGAMASSA DE CIMENTO E AREIA, TRACO 1:4, E=2 CM</v>
          </cell>
          <cell r="C1490" t="str">
            <v>M2</v>
          </cell>
          <cell r="D1490">
            <v>16.53</v>
          </cell>
        </row>
        <row r="1491">
          <cell r="A1491">
            <v>83747</v>
          </cell>
          <cell r="B1491" t="str">
            <v>PROTECAO MECANICA DE SUPERFICIE COM ARGAMASSA DE CIMENTO E AREIA, TRACO 1:7, E=1,5 CM</v>
          </cell>
          <cell r="C1491" t="str">
            <v>M2</v>
          </cell>
          <cell r="D1491">
            <v>13.9</v>
          </cell>
        </row>
        <row r="1492">
          <cell r="A1492">
            <v>83748</v>
          </cell>
          <cell r="B1492" t="str">
            <v>PROTECAO MECANICA DE SUPERFICIE COM ARGAMASSA DE CIMENTO E AREIA, TRACO 1:3, E=2 CM</v>
          </cell>
          <cell r="C1492" t="str">
            <v>M2</v>
          </cell>
          <cell r="D1492">
            <v>17.399999999999999</v>
          </cell>
        </row>
        <row r="1493">
          <cell r="A1493">
            <v>83749</v>
          </cell>
          <cell r="B1493" t="str">
            <v>PROTECAO MECANICA DE SUPERFICIE COM ARGAMASSA DE CIMENTO E AREIA, TRACO 1:3, E=2,5 CM</v>
          </cell>
          <cell r="C1493" t="str">
            <v>M2</v>
          </cell>
          <cell r="D1493">
            <v>19.21</v>
          </cell>
        </row>
        <row r="1494">
          <cell r="A1494">
            <v>83750</v>
          </cell>
          <cell r="B1494" t="str">
            <v>PROTECAO MECANICA DE SUPERFICIE COM ARGAMASSA DE CIMENTO E AREIA, TRACO 1:2, E=3 CM</v>
          </cell>
          <cell r="C1494" t="str">
            <v>M2</v>
          </cell>
          <cell r="D1494">
            <v>23.13</v>
          </cell>
        </row>
        <row r="1495">
          <cell r="A1495">
            <v>83751</v>
          </cell>
          <cell r="B1495" t="str">
            <v>PROTECAO MECANICA DE SUPERFICIE COM ARGAMASSA DE CIMENTO E AREIA, TRACO 1:4, E=1,5 CM</v>
          </cell>
          <cell r="C1495" t="str">
            <v>M2</v>
          </cell>
          <cell r="D1495">
            <v>16.739999999999998</v>
          </cell>
        </row>
        <row r="1496">
          <cell r="A1496">
            <v>83752</v>
          </cell>
          <cell r="B1496" t="str">
            <v>PROTECAO MECANICA DE SUPERFICIE COM ARGAMASSA DE CIMENTO E AREIA, TRACO 1:6, E=1,5 CM</v>
          </cell>
          <cell r="C1496" t="str">
            <v>M2</v>
          </cell>
          <cell r="D1496">
            <v>14.13</v>
          </cell>
        </row>
        <row r="1497">
          <cell r="A1497">
            <v>83753</v>
          </cell>
          <cell r="B1497" t="str">
            <v>PROTECAO MECANICA DE SUPERFICIE COM ARGAMASSA DE CIMENTO E AREIA, TRACO 1:3, JUNTA BATIDA, E=3 CM</v>
          </cell>
          <cell r="C1497" t="str">
            <v>M2</v>
          </cell>
          <cell r="D1497">
            <v>23.77</v>
          </cell>
        </row>
        <row r="1498">
          <cell r="A1498">
            <v>83754</v>
          </cell>
          <cell r="B1498" t="str">
            <v>PROTECAO MECANICA DE SUPERFICIE COM ARGAMASSA DE CIMENTO E AREIA, TRACO 1:6, E=2 CM</v>
          </cell>
          <cell r="C1498" t="str">
            <v>M2</v>
          </cell>
          <cell r="D1498">
            <v>15.46</v>
          </cell>
        </row>
        <row r="1499">
          <cell r="A1499">
            <v>55865</v>
          </cell>
          <cell r="B1499" t="str">
            <v>ELETRODUTO DE PVC RIGIDO ROSCAVEL DN 40MM (1 1/2") INCL CONEXOES, FORNECIMENTO E INSTALACAO</v>
          </cell>
          <cell r="C1499" t="str">
            <v>M</v>
          </cell>
          <cell r="D1499">
            <v>16.23</v>
          </cell>
        </row>
        <row r="1500">
          <cell r="A1500">
            <v>55866</v>
          </cell>
          <cell r="B1500" t="str">
            <v>ELETRODUTO DE PVC RIGIDO ROSCAVEL DN 50MM (2"), INCL CONEXOES, FORNECIMENTO E INSTALACAO</v>
          </cell>
          <cell r="C1500" t="str">
            <v>M</v>
          </cell>
          <cell r="D1500">
            <v>18.059999999999999</v>
          </cell>
        </row>
        <row r="1501">
          <cell r="A1501">
            <v>55867</v>
          </cell>
          <cell r="B1501" t="str">
            <v>ELETRODUTO DE PVC RIGIDO ROSCAVEL DN 75MM (3"), INCL CONEXOES, FORNECIMENTO E INSTALACAO</v>
          </cell>
          <cell r="C1501" t="str">
            <v>M</v>
          </cell>
          <cell r="D1501">
            <v>33.92</v>
          </cell>
        </row>
        <row r="1502">
          <cell r="A1502">
            <v>55868</v>
          </cell>
          <cell r="B1502" t="str">
            <v>ELETRODUTO DE PVC RIGIDO ROSCAVEL DN 100MM (4"), INCL CONEXOES, FORNECIMENTO E INSTALACAO</v>
          </cell>
          <cell r="C1502" t="str">
            <v>M</v>
          </cell>
          <cell r="D1502">
            <v>44.81</v>
          </cell>
        </row>
        <row r="1503">
          <cell r="A1503">
            <v>72308</v>
          </cell>
          <cell r="B1503" t="str">
            <v>ELETRODUTO DE ACO GALVANIZADO ELETROLITICO DN 20MM (3/4"), TIPO LEVE, INCLUSIVE CONEXOES - FORNECIMENTO E INSTALACAO</v>
          </cell>
          <cell r="C1503" t="str">
            <v>M</v>
          </cell>
          <cell r="D1503">
            <v>19.27</v>
          </cell>
        </row>
        <row r="1504">
          <cell r="A1504">
            <v>72309</v>
          </cell>
          <cell r="B1504" t="str">
            <v>ELETRODUTO DE ACO GALVANIZADO ELETROLITICO DN 25MM (1"), TIPO LEVE, INCLUSIVE CONEXOES - FORNECIMENTO E INSTALACAO</v>
          </cell>
          <cell r="C1504" t="str">
            <v>M</v>
          </cell>
          <cell r="D1504">
            <v>20.74</v>
          </cell>
        </row>
        <row r="1505">
          <cell r="A1505">
            <v>72310</v>
          </cell>
          <cell r="B1505" t="str">
            <v>ELETRODUTO DE ACO GALVANIZADO ELETROLITICO DN 40MM (1 1/2"), TIPO SEMI-PESADO, INCLUSIVE CONEXOES - FORNECIMENTO E INSTALACAO</v>
          </cell>
          <cell r="C1505" t="str">
            <v>M</v>
          </cell>
          <cell r="D1505">
            <v>36.56</v>
          </cell>
        </row>
        <row r="1506">
          <cell r="A1506">
            <v>72311</v>
          </cell>
          <cell r="B1506" t="str">
            <v>ELETRODUTO DE ACO GALVANIZADO ELETROLITICO DN 50MM (2), TIPO SEMI-PESADO, INCLUSIVE CONEXOES - FORNECIMENTO E INSTALACAO</v>
          </cell>
          <cell r="C1506" t="str">
            <v>M</v>
          </cell>
          <cell r="D1506">
            <v>42.43</v>
          </cell>
        </row>
        <row r="1507">
          <cell r="A1507">
            <v>72312</v>
          </cell>
          <cell r="B1507" t="str">
            <v>ELETRODUTO DE ACO GALVANIZADO ELETROLITICO DN 62MM (2 1/2"), TIPO SEMI-PESADO, INCLUSIVE CONEXOES - FORNECIMENTO E INSTALACAO</v>
          </cell>
          <cell r="C1507" t="str">
            <v>M</v>
          </cell>
          <cell r="D1507">
            <v>59.42</v>
          </cell>
        </row>
        <row r="1508">
          <cell r="A1508">
            <v>72316</v>
          </cell>
          <cell r="B1508" t="str">
            <v>ELETRODUTO DE ACO GALVANIZADO ELETROLITICO DN 75MM (3"), TIPO SEMI-PESADO, INCLUSIVE CONEXOES - FORNECIMENTO E INSTALACAO</v>
          </cell>
          <cell r="C1508" t="str">
            <v>M</v>
          </cell>
          <cell r="D1508">
            <v>73.489999999999995</v>
          </cell>
        </row>
        <row r="1509">
          <cell r="A1509">
            <v>72925</v>
          </cell>
          <cell r="B1509" t="str">
            <v>ELETRODUTO METALICO FLEXIVEL DN 25MM FABRICADO COM FITA DE ACO ZINCADO, REVESTIDO EXTERNAMENTE COM  PVC PRETO, INCLUSIVE CONEXOES, FORNECIMENTO E INSTALACAO</v>
          </cell>
          <cell r="C1509" t="str">
            <v>M</v>
          </cell>
          <cell r="D1509">
            <v>14.61</v>
          </cell>
        </row>
        <row r="1510">
          <cell r="A1510">
            <v>72926</v>
          </cell>
          <cell r="B1510" t="str">
            <v>ELETRODUTO METALICO FLEXIVEL DN 40MM FABRICADO COM FITA DE ACO ZINCADO, REVESTIDO EXTERNAMENTE COM PVC PRETO, INCLUSIVE CONEXOES, FORNECIMENTO E INSTALACAO</v>
          </cell>
          <cell r="C1510" t="str">
            <v>M</v>
          </cell>
          <cell r="D1510">
            <v>26.63</v>
          </cell>
        </row>
        <row r="1511">
          <cell r="A1511">
            <v>72933</v>
          </cell>
          <cell r="B1511" t="str">
            <v>ELETRODUTO DE PVC FLEXIVEL CORRUGADO DN 16MM (1/2") FORNECIMENTO E INSTALACAO</v>
          </cell>
          <cell r="C1511" t="str">
            <v>M</v>
          </cell>
          <cell r="D1511">
            <v>3.18</v>
          </cell>
        </row>
        <row r="1512">
          <cell r="A1512">
            <v>72934</v>
          </cell>
          <cell r="B1512" t="str">
            <v>ELETRODUTO DE PVC FLEXIVEL CORRUGADO DN 20MM (3/4") FORNECIMENTO E INSTALACAO</v>
          </cell>
          <cell r="C1512" t="str">
            <v>M</v>
          </cell>
          <cell r="D1512">
            <v>3.88</v>
          </cell>
        </row>
        <row r="1513">
          <cell r="A1513">
            <v>72935</v>
          </cell>
          <cell r="B1513" t="str">
            <v>ELETRODUTO DE PVC FLEXIVEL CORRUGADO DN 25MM (1") FORNECIMENTO E INSTALACAO</v>
          </cell>
          <cell r="C1513" t="str">
            <v>M</v>
          </cell>
          <cell r="D1513">
            <v>4.9400000000000004</v>
          </cell>
        </row>
        <row r="1514">
          <cell r="A1514">
            <v>72936</v>
          </cell>
          <cell r="B1514" t="str">
            <v>ELETRODUTO DE PVC FLEXIVEL CORRUGADO DN32 MM (1 1/4") FORNECIMENTO E INSTALACAO</v>
          </cell>
          <cell r="C1514" t="str">
            <v>M</v>
          </cell>
          <cell r="D1514">
            <v>6.83</v>
          </cell>
        </row>
        <row r="1515">
          <cell r="A1515">
            <v>73613</v>
          </cell>
          <cell r="B1515" t="str">
            <v>ELETRODUTO DE PVC RIGIDO ROSCAVEL DN 20MM (3/4") INCL CONEXOES, FORNECIMENTO E INSTALACAO</v>
          </cell>
          <cell r="C1515" t="str">
            <v>M</v>
          </cell>
          <cell r="D1515">
            <v>8.83</v>
          </cell>
        </row>
        <row r="1516">
          <cell r="A1516">
            <v>73614</v>
          </cell>
          <cell r="B1516" t="str">
            <v>ELETRODUTO DE PVC RIGIDO ROSCAVEL DN 15MM (1/2") INCL CONEXOES, FORNECIMENTO E INSTALACAO</v>
          </cell>
          <cell r="C1516" t="str">
            <v>M</v>
          </cell>
          <cell r="D1516">
            <v>8.2200000000000006</v>
          </cell>
        </row>
        <row r="1517">
          <cell r="A1517">
            <v>73627</v>
          </cell>
          <cell r="B1517" t="str">
            <v>ELETRODUTO DE ACO GALVANIZADO ELETROLITICO DN 16MM (1/2"), TIPO LEVE, INCLUSIVE CONEXOES - FORNECIMENTO E INSTALACAO</v>
          </cell>
          <cell r="C1517" t="str">
            <v>M</v>
          </cell>
          <cell r="D1517">
            <v>17.36</v>
          </cell>
        </row>
        <row r="1518">
          <cell r="A1518" t="str">
            <v>73798/1</v>
          </cell>
          <cell r="B1518" t="str">
            <v>DUTO ESPIRAL FLEXIVEL SINGELO PEAD D=50MM(2") REVESTIDO COM PVC COM FIO GUIA DE ACO GALVANIZADO, LANCADO DIRETO NO SOLO, INCL CONEXOES</v>
          </cell>
          <cell r="C1518" t="str">
            <v>M</v>
          </cell>
          <cell r="D1518">
            <v>18.48</v>
          </cell>
        </row>
        <row r="1519">
          <cell r="A1519" t="str">
            <v>73798/3</v>
          </cell>
          <cell r="B1519" t="str">
            <v>DUTO ESPIRAL FLEXIVEL SINGELO PEAD D=75MM(3") REVESTIDO COM PVC COM FIO GUIA DE ACO GALVANIZADO, LANCADO DIRETO NO SOLO, INCL CONEXOES</v>
          </cell>
          <cell r="C1519" t="str">
            <v>M</v>
          </cell>
          <cell r="D1519">
            <v>29.7</v>
          </cell>
        </row>
        <row r="1520">
          <cell r="A1520" t="str">
            <v>74252/1</v>
          </cell>
          <cell r="B1520" t="str">
            <v>ELETRODUTO DE PVC RIGIDO ROSCAVEL DN 25MM (1") INCL CONEXOES, FORNECIMENTO E INSTALACAO</v>
          </cell>
          <cell r="C1520" t="str">
            <v>M</v>
          </cell>
          <cell r="D1520">
            <v>10.01</v>
          </cell>
        </row>
        <row r="1521">
          <cell r="A1521">
            <v>83407</v>
          </cell>
          <cell r="B1521" t="str">
            <v>ELETRODUTO DE PVC RIGIDO ROSCAVEL DN 32MM (1 1/4") INCL CONEXOES, FORNECIMENTO E INSTALACAO</v>
          </cell>
          <cell r="C1521" t="str">
            <v>M</v>
          </cell>
          <cell r="D1521">
            <v>14.95</v>
          </cell>
        </row>
        <row r="1522">
          <cell r="A1522">
            <v>83408</v>
          </cell>
          <cell r="B1522" t="str">
            <v>ELETRODUTO DE PVC RIGIDO ROSCAVEL DN 60MM (2 1/2") INCL CONEXOES, FORNECIMENTO E INSTALACAO</v>
          </cell>
          <cell r="C1522" t="str">
            <v>M</v>
          </cell>
          <cell r="D1522">
            <v>29.56</v>
          </cell>
        </row>
        <row r="1523">
          <cell r="A1523">
            <v>83409</v>
          </cell>
          <cell r="B1523" t="str">
            <v>ELETRODUTO FLEXIVEL ACO GALV TIPO CONDUITE D = 1/2" (16MM) - FORNECIMENTO E INSTALACAO</v>
          </cell>
          <cell r="C1523" t="str">
            <v>M</v>
          </cell>
          <cell r="D1523">
            <v>8.11</v>
          </cell>
        </row>
        <row r="1524">
          <cell r="A1524">
            <v>83410</v>
          </cell>
          <cell r="B1524" t="str">
            <v>ELETRODUTO FLEXIVEL ACO GALV TIPO CONDUITE D = 1" (25MM) - FORNECIMENTO E INSTALACAO</v>
          </cell>
          <cell r="C1524" t="str">
            <v>M</v>
          </cell>
          <cell r="D1524">
            <v>11.26</v>
          </cell>
        </row>
        <row r="1525">
          <cell r="A1525">
            <v>83411</v>
          </cell>
          <cell r="B1525" t="str">
            <v>ELETRODUTO FLEXIVEL ACO GALV TIPO CONDUITE D = 1 1/4" (32MM) - FORNECIMENTO E INSTALACAO</v>
          </cell>
          <cell r="C1525" t="str">
            <v>M</v>
          </cell>
          <cell r="D1525">
            <v>14.61</v>
          </cell>
        </row>
        <row r="1526">
          <cell r="A1526">
            <v>83412</v>
          </cell>
          <cell r="B1526" t="str">
            <v>ELETRODUTO FLEXIVEL ACO GALV TIPO CONDUITE D = 1 1/2" (40MM) - FORNECIMENTO E INSTALACAO</v>
          </cell>
          <cell r="C1526" t="str">
            <v>M</v>
          </cell>
          <cell r="D1526">
            <v>16.5</v>
          </cell>
        </row>
        <row r="1527">
          <cell r="A1527">
            <v>83413</v>
          </cell>
          <cell r="B1527" t="str">
            <v>ELETRODUTO FLEXIVEL ACO GALV TIPO CONDUITE D = 2" (50MM) - FORNECIMENTO E INSTALACAO</v>
          </cell>
          <cell r="C1527" t="str">
            <v>M</v>
          </cell>
          <cell r="D1527">
            <v>22.57</v>
          </cell>
        </row>
        <row r="1528">
          <cell r="A1528">
            <v>83414</v>
          </cell>
          <cell r="B1528" t="str">
            <v>ELETRODUTO FLEXIVEL ACO GALV TIPO CONDUITE D = 2 1/2" (65MM) - FORNECIMENTO E INSTALACAO</v>
          </cell>
          <cell r="C1528" t="str">
            <v>M</v>
          </cell>
          <cell r="D1528">
            <v>27.6</v>
          </cell>
        </row>
        <row r="1529">
          <cell r="A1529">
            <v>83415</v>
          </cell>
          <cell r="B1529" t="str">
            <v>ELETRODUTO FLEXIVEL ACO GALV TIPO CONDUITE D = 3" (75MM) - FORNECIMENTO E INSTALACAO</v>
          </cell>
          <cell r="C1529" t="str">
            <v>M</v>
          </cell>
          <cell r="D1529">
            <v>40.49</v>
          </cell>
        </row>
        <row r="1530">
          <cell r="A1530">
            <v>72259</v>
          </cell>
          <cell r="B1530" t="str">
            <v>TERMINAL OU CONECTOR DE PRESSAO - PARA CABO 10MM2 - FORNECIMENTO E INSTALACAO</v>
          </cell>
          <cell r="C1530" t="str">
            <v>UN</v>
          </cell>
          <cell r="D1530">
            <v>8.48</v>
          </cell>
        </row>
        <row r="1531">
          <cell r="A1531">
            <v>72260</v>
          </cell>
          <cell r="B1531" t="str">
            <v>TERMINAL OU CONECTOR DE PRESSAO - PARA CABO 16MM2 - FORNECIMENTO E INSTALACAO</v>
          </cell>
          <cell r="C1531" t="str">
            <v>UN</v>
          </cell>
          <cell r="D1531">
            <v>8.9600000000000009</v>
          </cell>
        </row>
        <row r="1532">
          <cell r="A1532">
            <v>72261</v>
          </cell>
          <cell r="B1532" t="str">
            <v>TERMINAL OU CONECTOR DE PRESSAO - PARA CABO 25MM2 - FORNECIMENTO E INSTALACAO</v>
          </cell>
          <cell r="C1532" t="str">
            <v>UN</v>
          </cell>
          <cell r="D1532">
            <v>9.76</v>
          </cell>
        </row>
        <row r="1533">
          <cell r="A1533">
            <v>72262</v>
          </cell>
          <cell r="B1533" t="str">
            <v>TERMINAL OU CONECTOR DE PRESSAO - PARA CABO 35MM2 - FORNECIMENTO E INSTALACAO</v>
          </cell>
          <cell r="C1533" t="str">
            <v>UN</v>
          </cell>
          <cell r="D1533">
            <v>9.76</v>
          </cell>
        </row>
        <row r="1534">
          <cell r="A1534">
            <v>72263</v>
          </cell>
          <cell r="B1534" t="str">
            <v>TERMINAL OU CONECTOR DE PRESSAO - PARA CABO 50MM2 - FORNECIMENTO E INSTALACAO</v>
          </cell>
          <cell r="C1534" t="str">
            <v>UN</v>
          </cell>
          <cell r="D1534">
            <v>12.91</v>
          </cell>
        </row>
        <row r="1535">
          <cell r="A1535">
            <v>72264</v>
          </cell>
          <cell r="B1535" t="str">
            <v>TERMINAL OU CONECTOR DE PRESSAO - PARA CABO 70MM2 - FORNECIMENTO E INSTALACAO</v>
          </cell>
          <cell r="C1535" t="str">
            <v>UN</v>
          </cell>
          <cell r="D1535">
            <v>12.91</v>
          </cell>
        </row>
        <row r="1536">
          <cell r="A1536">
            <v>72265</v>
          </cell>
          <cell r="B1536" t="str">
            <v>TERMINAL OU CONECTOR DE PRESSAO - PARA CABO 95MM2 - FORNECIMENTO E INSTALACAO</v>
          </cell>
          <cell r="C1536" t="str">
            <v>UN</v>
          </cell>
          <cell r="D1536">
            <v>14.52</v>
          </cell>
        </row>
        <row r="1537">
          <cell r="A1537">
            <v>72266</v>
          </cell>
          <cell r="B1537" t="str">
            <v>TERMINAL OU CONECTOR DE PRESSAO - PARA CABO 120MM2 - FORNECIMENTO E INSTALACAO</v>
          </cell>
          <cell r="C1537" t="str">
            <v>UN</v>
          </cell>
          <cell r="D1537">
            <v>18.63</v>
          </cell>
        </row>
        <row r="1538">
          <cell r="A1538">
            <v>72267</v>
          </cell>
          <cell r="B1538" t="str">
            <v>TERMINAL OU CONECTOR DE PRESSAO - PARA CABO 150MM2 - FORNECIMENTO E INSTALACAO</v>
          </cell>
          <cell r="C1538" t="str">
            <v>UN</v>
          </cell>
          <cell r="D1538">
            <v>18.63</v>
          </cell>
        </row>
        <row r="1539">
          <cell r="A1539">
            <v>72268</v>
          </cell>
          <cell r="B1539" t="str">
            <v>TERMINAL OU CONECTOR DE PRESSAO - PARA CABO 185MM2 - FORNECIMENTO E INSTALACAO</v>
          </cell>
          <cell r="C1539" t="str">
            <v>UN</v>
          </cell>
          <cell r="D1539">
            <v>18.63</v>
          </cell>
        </row>
        <row r="1540">
          <cell r="A1540">
            <v>72269</v>
          </cell>
          <cell r="B1540" t="str">
            <v>TERMINAL OU CONECTOR DE PRESSAO - PARA CABO 240MM2 - FORNECIMENTO E INSTALACAO</v>
          </cell>
          <cell r="C1540" t="str">
            <v>UN</v>
          </cell>
          <cell r="D1540">
            <v>24.28</v>
          </cell>
        </row>
        <row r="1541">
          <cell r="A1541">
            <v>72270</v>
          </cell>
          <cell r="B1541" t="str">
            <v>TERMINAL OU CONECTOR DE PRESSAO - PARA CABO 300MM2 - FORNECIMENTO E INSTALACAO</v>
          </cell>
          <cell r="C1541" t="str">
            <v>UN</v>
          </cell>
          <cell r="D1541">
            <v>21.2</v>
          </cell>
        </row>
        <row r="1542">
          <cell r="A1542">
            <v>72271</v>
          </cell>
          <cell r="B1542" t="str">
            <v>CONECTOR PARAFUSO FENDIDO SPLIT-BOLT - PARA CABO DE 16MM2 - FORNECIMENTO E INSTALACAO</v>
          </cell>
          <cell r="C1542" t="str">
            <v>UN</v>
          </cell>
          <cell r="D1542">
            <v>6.68</v>
          </cell>
        </row>
        <row r="1543">
          <cell r="A1543">
            <v>72272</v>
          </cell>
          <cell r="B1543" t="str">
            <v>CONECTOR PARAFUSO FENDIDO SPLIT-BOLT - PARA CABO DE 35MM2 - FORNECIMENTO E INSTALACAO</v>
          </cell>
          <cell r="C1543" t="str">
            <v>UN</v>
          </cell>
          <cell r="D1543">
            <v>7.16</v>
          </cell>
        </row>
        <row r="1544">
          <cell r="A1544" t="str">
            <v>73782/2</v>
          </cell>
          <cell r="B1544" t="str">
            <v>TERMINAL A PRESSAO REFORCADO PARA CONEXAO DE CABO DE COBRE A BARRA, CABO 50 E 70MM2 - FORNECIMENTO E INSTALACAO</v>
          </cell>
          <cell r="C1544" t="str">
            <v>UN</v>
          </cell>
          <cell r="D1544">
            <v>21.93</v>
          </cell>
        </row>
        <row r="1545">
          <cell r="A1545" t="str">
            <v>73782/3</v>
          </cell>
          <cell r="B1545" t="str">
            <v>TERMINAL A PRESSAO REFORCADO PARA CONEXAO DE CABO DE COBRE A BARRA, CABO 95 E 120MM2 - FORNECIMENTO E INSTALACAO</v>
          </cell>
          <cell r="C1545" t="str">
            <v>UN</v>
          </cell>
          <cell r="D1545">
            <v>33.49</v>
          </cell>
        </row>
        <row r="1546">
          <cell r="A1546" t="str">
            <v>73782/4</v>
          </cell>
          <cell r="B1546" t="str">
            <v>TERMINAL A PRESSAO REFORCADO PARA CONEXAO DE CABO DE COBRE A BARRA, CABO 150 E 185MM2 - FORNECIMENTO E INSTALACAO</v>
          </cell>
          <cell r="C1546" t="str">
            <v>UN</v>
          </cell>
          <cell r="D1546">
            <v>40.42</v>
          </cell>
        </row>
        <row r="1547">
          <cell r="A1547" t="str">
            <v>73782/5</v>
          </cell>
          <cell r="B1547" t="str">
            <v>TERMINAL A PRESSAO REFORCADO PARA CONEXAO DE CABO DE COBRE A BARRA, CABO 16 E 25MM2 - FORNECIMENTO E INSTALACAO</v>
          </cell>
          <cell r="C1547" t="str">
            <v>UN</v>
          </cell>
          <cell r="D1547">
            <v>13.73</v>
          </cell>
        </row>
        <row r="1548">
          <cell r="A1548">
            <v>83377</v>
          </cell>
          <cell r="B1548" t="str">
            <v>CONECTOR DE PARAFUSO FENDIDO EM LIGA DE COBRE COM SEPARADOR DE CABOS PARA CABO 50 MM2 - FORNECIMENTO E INSTALACAO</v>
          </cell>
          <cell r="C1548" t="str">
            <v>UN</v>
          </cell>
          <cell r="D1548">
            <v>7.62</v>
          </cell>
        </row>
        <row r="1549">
          <cell r="A1549">
            <v>55869</v>
          </cell>
          <cell r="B1549" t="str">
            <v>FIO DE COBRE ISOLADO PARALELO OU TORCIDO 2 X 1,5MM2</v>
          </cell>
          <cell r="C1549" t="str">
            <v>M</v>
          </cell>
          <cell r="D1549">
            <v>5.69</v>
          </cell>
        </row>
        <row r="1550">
          <cell r="A1550">
            <v>72249</v>
          </cell>
          <cell r="B1550" t="str">
            <v>CABO DE COBRE NU 6MM2 - FORNECIMENTO E INSTALACAO</v>
          </cell>
          <cell r="C1550" t="str">
            <v>M</v>
          </cell>
          <cell r="D1550">
            <v>4.3099999999999996</v>
          </cell>
        </row>
        <row r="1551">
          <cell r="A1551">
            <v>72250</v>
          </cell>
          <cell r="B1551" t="str">
            <v>CABO DE COBRE NU 10MM2 - FORNECIMENTO E INSTALACAO</v>
          </cell>
          <cell r="C1551" t="str">
            <v>M</v>
          </cell>
          <cell r="D1551">
            <v>6.23</v>
          </cell>
        </row>
        <row r="1552">
          <cell r="A1552">
            <v>72251</v>
          </cell>
          <cell r="B1552" t="str">
            <v>CABO DE COBRE NU 16MM2 - FORNECIMENTO E INSTALACAO</v>
          </cell>
          <cell r="C1552" t="str">
            <v>M</v>
          </cell>
          <cell r="D1552">
            <v>8.0299999999999994</v>
          </cell>
        </row>
        <row r="1553">
          <cell r="A1553">
            <v>72252</v>
          </cell>
          <cell r="B1553" t="str">
            <v>CABO DE COBRE NU 25MM2 - FORNECIMENTO E INSTALACAO</v>
          </cell>
          <cell r="C1553" t="str">
            <v>M</v>
          </cell>
          <cell r="D1553">
            <v>12.95</v>
          </cell>
        </row>
        <row r="1554">
          <cell r="A1554">
            <v>72253</v>
          </cell>
          <cell r="B1554" t="str">
            <v>CABO DE COBRE NU 35MM2 - FORNECIMENTO E INSTALACAO</v>
          </cell>
          <cell r="C1554" t="str">
            <v>M</v>
          </cell>
          <cell r="D1554">
            <v>16.45</v>
          </cell>
        </row>
        <row r="1555">
          <cell r="A1555">
            <v>72254</v>
          </cell>
          <cell r="B1555" t="str">
            <v>CABO DE COBRE NU 50MM2 - FORNECIMENTO E INSTALACAO</v>
          </cell>
          <cell r="C1555" t="str">
            <v>M</v>
          </cell>
          <cell r="D1555">
            <v>22.23</v>
          </cell>
        </row>
        <row r="1556">
          <cell r="A1556">
            <v>72255</v>
          </cell>
          <cell r="B1556" t="str">
            <v>CABO DE COBRE NU 70MM2 - FORNECIMENTO E INSTALACAO</v>
          </cell>
          <cell r="C1556" t="str">
            <v>M</v>
          </cell>
          <cell r="D1556">
            <v>30.25</v>
          </cell>
        </row>
        <row r="1557">
          <cell r="A1557">
            <v>72256</v>
          </cell>
          <cell r="B1557" t="str">
            <v>CABO DE COBRE NU 95MM2 - FORNECIMENTO E INSTALACAO</v>
          </cell>
          <cell r="C1557" t="str">
            <v>M</v>
          </cell>
          <cell r="D1557">
            <v>38.159999999999997</v>
          </cell>
        </row>
        <row r="1558">
          <cell r="A1558">
            <v>72257</v>
          </cell>
          <cell r="B1558" t="str">
            <v>CABO DE COBRE NU 120MM2 - FORNECIMENTO E INSTALACAO</v>
          </cell>
          <cell r="C1558" t="str">
            <v>M</v>
          </cell>
          <cell r="D1558">
            <v>47.76</v>
          </cell>
        </row>
        <row r="1559">
          <cell r="A1559" t="str">
            <v>73860/7</v>
          </cell>
          <cell r="B1559" t="str">
            <v>CABO DE COBRE ISOLADO PVC 450/750V 1,5MM2 RESISTENTE A CHAMA - FORNECIMENTO E INSTALACAO</v>
          </cell>
          <cell r="C1559" t="str">
            <v>M</v>
          </cell>
          <cell r="D1559">
            <v>1.78</v>
          </cell>
        </row>
        <row r="1560">
          <cell r="A1560" t="str">
            <v>73860/8</v>
          </cell>
          <cell r="B1560" t="str">
            <v>CABO DE COBRE ISOLADO PVC 450/750V 2,5MM2 RESISTENTE A CHAMA - FORNECIMENTO E INSTALACAO</v>
          </cell>
          <cell r="C1560" t="str">
            <v>M</v>
          </cell>
          <cell r="D1560">
            <v>2.35</v>
          </cell>
        </row>
        <row r="1561">
          <cell r="A1561" t="str">
            <v>73860/9</v>
          </cell>
          <cell r="B1561" t="str">
            <v>CABO DE COBRE ISOLADO PVC 450/750V 4MM2 RESISTENTE A CHAMA - FORNECIMENTO E INSTALACAO</v>
          </cell>
          <cell r="C1561" t="str">
            <v>M</v>
          </cell>
          <cell r="D1561">
            <v>3.48</v>
          </cell>
        </row>
        <row r="1562">
          <cell r="A1562" t="str">
            <v>73860/10</v>
          </cell>
          <cell r="B1562" t="str">
            <v>CABO DE COBRE ISOLADO PVC 450/750V 6MM2 RESISTENTE A CHAMA - FORNECIMENTO E INSTALACAO</v>
          </cell>
          <cell r="C1562" t="str">
            <v>M</v>
          </cell>
          <cell r="D1562">
            <v>4.75</v>
          </cell>
        </row>
        <row r="1563">
          <cell r="A1563" t="str">
            <v>73860/11</v>
          </cell>
          <cell r="B1563" t="str">
            <v>CABO DE COBRE ISOLADO PVC 450/750V 10MM2 RESISTENTE A CHAMA - FORNECIMENTO E INSTALACAO</v>
          </cell>
          <cell r="C1563" t="str">
            <v>M</v>
          </cell>
          <cell r="D1563">
            <v>7.38</v>
          </cell>
        </row>
        <row r="1564">
          <cell r="A1564" t="str">
            <v>73860/12</v>
          </cell>
          <cell r="B1564" t="str">
            <v>CABO DE COBRE ISOLADO PVC 450/750V 16MM2 RESISTENTE A CHAMA - FORNECIMENTO E INSTALACAO</v>
          </cell>
          <cell r="C1564" t="str">
            <v>M</v>
          </cell>
          <cell r="D1564">
            <v>8.48</v>
          </cell>
        </row>
        <row r="1565">
          <cell r="A1565" t="str">
            <v>73860/13</v>
          </cell>
          <cell r="B1565" t="str">
            <v>CABO DE COBRE ISOLADO PVC 450/750V 25MM2 RESISTENTE A CHAMA - FORNECIMENTO E INSTALACAO</v>
          </cell>
          <cell r="C1565" t="str">
            <v>M</v>
          </cell>
          <cell r="D1565">
            <v>12.38</v>
          </cell>
        </row>
        <row r="1566">
          <cell r="A1566" t="str">
            <v>73860/14</v>
          </cell>
          <cell r="B1566" t="str">
            <v>CABO DE COBRE ISOLADO PVC 450/750V 50MM2 RESISTENTE A CHAMA - FORNECIMENTO E INSTALACAO</v>
          </cell>
          <cell r="C1566" t="str">
            <v>M</v>
          </cell>
          <cell r="D1566">
            <v>22.63</v>
          </cell>
        </row>
        <row r="1567">
          <cell r="A1567" t="str">
            <v>73860/15</v>
          </cell>
          <cell r="B1567" t="str">
            <v>CABO DE COBRE ISOLADO PVC 450/750V 70MM2 RESISTENTE A CHAMA - FORNECIMENTO E INSTALACAO</v>
          </cell>
          <cell r="C1567" t="str">
            <v>M</v>
          </cell>
          <cell r="D1567">
            <v>32.270000000000003</v>
          </cell>
        </row>
        <row r="1568">
          <cell r="A1568" t="str">
            <v>73860/16</v>
          </cell>
          <cell r="B1568" t="str">
            <v>CABO DE COBRE ISOLADO PVC 450/750V 95MM2 RESISTENTE A CHAMA - FORNECIMENTO E INSTALACAO</v>
          </cell>
          <cell r="C1568" t="str">
            <v>M</v>
          </cell>
          <cell r="D1568">
            <v>42.68</v>
          </cell>
        </row>
        <row r="1569">
          <cell r="A1569" t="str">
            <v>73860/17</v>
          </cell>
          <cell r="B1569" t="str">
            <v>CABO DE COBRE ISOLADO PVC 450/750V 120MM2 RESISTENTE A CHAMA - FORNECIMENTO E INSTALACAO</v>
          </cell>
          <cell r="C1569" t="str">
            <v>M</v>
          </cell>
          <cell r="D1569">
            <v>52.67</v>
          </cell>
        </row>
        <row r="1570">
          <cell r="A1570" t="str">
            <v>73860/18</v>
          </cell>
          <cell r="B1570" t="str">
            <v>CABO DE COBRE ISOLADO PVC 450/750V 150MM2 RESISTENTE A CHAMA - FORNECIMENTO E INSTALACAO</v>
          </cell>
          <cell r="C1570" t="str">
            <v>M</v>
          </cell>
          <cell r="D1570">
            <v>63.14</v>
          </cell>
        </row>
        <row r="1571">
          <cell r="A1571" t="str">
            <v>73860/19</v>
          </cell>
          <cell r="B1571" t="str">
            <v>CABO DE COBRE ISOLADO PVC 450/750V 185MM2 RESISTENTE A CHAMA - FORNECIMENTO E INSTALACAO</v>
          </cell>
          <cell r="C1571" t="str">
            <v>M</v>
          </cell>
          <cell r="D1571">
            <v>77.88</v>
          </cell>
        </row>
        <row r="1572">
          <cell r="A1572" t="str">
            <v>73860/20</v>
          </cell>
          <cell r="B1572" t="str">
            <v>CABO DE COBRE ISOLADO PVC 450/750V 240MM2 RESISTENTE A CHAMA - FORNECIMENTO E INSTALACAO</v>
          </cell>
          <cell r="C1572" t="str">
            <v>M</v>
          </cell>
          <cell r="D1572">
            <v>99.51</v>
          </cell>
        </row>
        <row r="1573">
          <cell r="A1573" t="str">
            <v>73860/21</v>
          </cell>
          <cell r="B1573" t="str">
            <v>CABO DE COBRE ISOLADO PVC 450/750V 300MM2 RESISTENTE A CHAMA - FORNECIMENTO E INSTALACAO</v>
          </cell>
          <cell r="C1573" t="str">
            <v>M</v>
          </cell>
          <cell r="D1573">
            <v>119.71</v>
          </cell>
        </row>
        <row r="1574">
          <cell r="A1574" t="str">
            <v>73860/22</v>
          </cell>
          <cell r="B1574" t="str">
            <v>CABO DE COBRE ISOLADO PVC 450/750V 35MM2 RESISTENTE A CHAMA - FORNECIMENTO E INSTALACAO</v>
          </cell>
          <cell r="C1574" t="str">
            <v>M</v>
          </cell>
          <cell r="D1574">
            <v>16.79</v>
          </cell>
        </row>
        <row r="1575">
          <cell r="A1575">
            <v>83416</v>
          </cell>
          <cell r="B1575" t="str">
            <v>CABO DE COBRE ISOLAMENTO TERMOPLASTICO 0,6/1KV 1,5MM2 ANTI-CHAMA - FORNECIMENTO E INSTALACAO</v>
          </cell>
          <cell r="C1575" t="str">
            <v>M</v>
          </cell>
          <cell r="D1575">
            <v>2.13</v>
          </cell>
        </row>
        <row r="1576">
          <cell r="A1576">
            <v>83417</v>
          </cell>
          <cell r="B1576" t="str">
            <v>CABO DE COBRE ISOLAMENTO TERMOPLASTICO 0,6/1KV 2,5MM2 ANTI-CHAMA - FORNECIMENTO E INSTALACAO</v>
          </cell>
          <cell r="C1576" t="str">
            <v>M</v>
          </cell>
          <cell r="D1576">
            <v>2.7</v>
          </cell>
        </row>
        <row r="1577">
          <cell r="A1577">
            <v>83418</v>
          </cell>
          <cell r="B1577" t="str">
            <v>CABO DE COBRE ISOLAMENTO TERMOPLASTICO 0,6/1KV 4MM2 ANTI-CHAMA - FORNECIMENTO E INSTALACAO</v>
          </cell>
          <cell r="C1577" t="str">
            <v>M</v>
          </cell>
          <cell r="D1577">
            <v>4.01</v>
          </cell>
        </row>
        <row r="1578">
          <cell r="A1578">
            <v>83419</v>
          </cell>
          <cell r="B1578" t="str">
            <v>CABO DE COBRE ISOLAMENTO TERMOPLASTICO 0,6/1KV 6MM2 ANTI-CHAMA - FORNECIMENTO E INSTALACAO</v>
          </cell>
          <cell r="C1578" t="str">
            <v>M</v>
          </cell>
          <cell r="D1578">
            <v>4.8600000000000003</v>
          </cell>
        </row>
        <row r="1579">
          <cell r="A1579">
            <v>83420</v>
          </cell>
          <cell r="B1579" t="str">
            <v>CABO DE COBRE ISOLAMENTO TERMOPLASTICO 0,6/1KV 10MM2 ANTI-CHAMA - FORNECIMENTO E INSTALACAO</v>
          </cell>
          <cell r="C1579" t="str">
            <v>M</v>
          </cell>
          <cell r="D1579">
            <v>6.85</v>
          </cell>
        </row>
        <row r="1580">
          <cell r="A1580">
            <v>83421</v>
          </cell>
          <cell r="B1580" t="str">
            <v>CABO DE COBRE ISOLAMENTO TERMOPLASTICO 0,6/1KV 16MM2 ANTI-CHAMA - FORNECIMENTO E INSTALACAO</v>
          </cell>
          <cell r="C1580" t="str">
            <v>M</v>
          </cell>
          <cell r="D1580">
            <v>9.6199999999999992</v>
          </cell>
        </row>
        <row r="1581">
          <cell r="A1581">
            <v>83422</v>
          </cell>
          <cell r="B1581" t="str">
            <v>CABO DE COBRE ISOLAMENTO TERMOPLASTICO 0,6/1KV 25MM2 ANTI-CHAMA - FORNECIMENTO E INSTALACAO</v>
          </cell>
          <cell r="C1581" t="str">
            <v>M</v>
          </cell>
          <cell r="D1581">
            <v>13.99</v>
          </cell>
        </row>
        <row r="1582">
          <cell r="A1582">
            <v>83423</v>
          </cell>
          <cell r="B1582" t="str">
            <v>CABO DE COBRE ISOLAMENTO TERMOPLASTICO 0,6/1KV 35MM2 ANTI-CHAMA - FORNECIMENTO E INSTALACAO</v>
          </cell>
          <cell r="C1582" t="str">
            <v>M</v>
          </cell>
          <cell r="D1582">
            <v>18.829999999999998</v>
          </cell>
        </row>
        <row r="1583">
          <cell r="A1583">
            <v>83424</v>
          </cell>
          <cell r="B1583" t="str">
            <v>CABO DE COBRE ISOLAMENTO TERMOPLASTICO 0,6/1KV 50MM2 ANTI-CHAMA - FORNECIMENTO E INSTALACAO</v>
          </cell>
          <cell r="C1583" t="str">
            <v>M</v>
          </cell>
          <cell r="D1583">
            <v>25.44</v>
          </cell>
        </row>
        <row r="1584">
          <cell r="A1584">
            <v>83425</v>
          </cell>
          <cell r="B1584" t="str">
            <v>CABO DE COBRE ISOLAMENTO TERMOPLASTICO 0,6/1KV 70MM2 ANTI-CHAMA - FORNECIMENTO E INSTALACAO</v>
          </cell>
          <cell r="C1584" t="str">
            <v>M</v>
          </cell>
          <cell r="D1584">
            <v>34.9</v>
          </cell>
        </row>
        <row r="1585">
          <cell r="A1585">
            <v>83431</v>
          </cell>
          <cell r="B1585" t="str">
            <v>CABO DE COBRE ISOLAMENTO TERMOPLASTICO 0,6/1KV 95MM2 ANTI-CHAMA - FORNECIMENTO E INSTALACAO</v>
          </cell>
          <cell r="C1585" t="str">
            <v>M</v>
          </cell>
          <cell r="D1585">
            <v>47.81</v>
          </cell>
        </row>
        <row r="1586">
          <cell r="A1586">
            <v>83432</v>
          </cell>
          <cell r="B1586" t="str">
            <v>CABO DE COBRE ISOLAMENTO TERMOPLASTICO 0,6/1KV 120MM2 ANTI-CHAMA - FORNECIMENTO E INSTALACAO</v>
          </cell>
          <cell r="C1586" t="str">
            <v>M</v>
          </cell>
          <cell r="D1586">
            <v>55.31</v>
          </cell>
        </row>
        <row r="1587">
          <cell r="A1587">
            <v>83433</v>
          </cell>
          <cell r="B1587" t="str">
            <v>CABO DE COBRE ISOLAMENTO TERMOPLASTICO 0,6/1KV 150MM2 ANTI-CHAMA - FORNECIMENTO E INSTALACAO</v>
          </cell>
          <cell r="C1587" t="str">
            <v>M</v>
          </cell>
          <cell r="D1587">
            <v>69.290000000000006</v>
          </cell>
        </row>
        <row r="1588">
          <cell r="A1588">
            <v>83434</v>
          </cell>
          <cell r="B1588" t="str">
            <v>CABO DE COBRE ISOLAMENTO TERMOPLASTICO 0,6/1KV 185MM2 ANTI-CHAMA - FORNECIMENTO E INSTALACAO</v>
          </cell>
          <cell r="C1588" t="str">
            <v>M</v>
          </cell>
          <cell r="D1588">
            <v>84.04</v>
          </cell>
        </row>
        <row r="1589">
          <cell r="A1589">
            <v>83435</v>
          </cell>
          <cell r="B1589" t="str">
            <v>CABO DE COBRE ISOLAMENTO TERMOPLASTICO 0,6/1KV 240MM2 ANTI-CHAMA - FORNECIMENTO E INSTALACAO</v>
          </cell>
          <cell r="C1589" t="str">
            <v>M</v>
          </cell>
          <cell r="D1589">
            <v>111.43</v>
          </cell>
        </row>
        <row r="1590">
          <cell r="A1590">
            <v>83436</v>
          </cell>
          <cell r="B1590" t="str">
            <v>CABO DE COBRE ISOLAMENTO TERMOPLASTICO 0,6/1KV 300MM2 ANTI-CHAMA - FORNECIMENTO E INSTALACAO</v>
          </cell>
          <cell r="C1590" t="str">
            <v>M</v>
          </cell>
          <cell r="D1590">
            <v>131.58000000000001</v>
          </cell>
        </row>
        <row r="1591">
          <cell r="A1591">
            <v>84682</v>
          </cell>
          <cell r="B1591" t="str">
            <v>FIO DE COBRE NU 4 MM2 - FORNECIMENTO E INSTALACAO</v>
          </cell>
          <cell r="C1591" t="str">
            <v>M</v>
          </cell>
          <cell r="D1591">
            <v>1.36</v>
          </cell>
        </row>
        <row r="1592">
          <cell r="A1592" t="str">
            <v>73861/1</v>
          </cell>
          <cell r="B1592" t="str">
            <v>CONDULETE 1/2" EM LIGA DE ALUMÍNIO FUNDIDO TIPO B - FORNECIMENTO E INSTALACAO</v>
          </cell>
          <cell r="C1592" t="str">
            <v>UN</v>
          </cell>
          <cell r="D1592">
            <v>7.5</v>
          </cell>
        </row>
        <row r="1593">
          <cell r="A1593" t="str">
            <v>73861/2</v>
          </cell>
          <cell r="B1593" t="str">
            <v>CONDULETE 3/4" EM LIGA DE ALUMÍNIO FUNDIDO TIPO "B" - FORNECIMENTO E INSTALACAO</v>
          </cell>
          <cell r="C1593" t="str">
            <v>UN</v>
          </cell>
          <cell r="D1593">
            <v>8.67</v>
          </cell>
        </row>
        <row r="1594">
          <cell r="A1594" t="str">
            <v>73861/3</v>
          </cell>
          <cell r="B1594" t="str">
            <v>CONDULETE 1" EM LIGA DE ALUMÍNIO FUNDIDO TIPO "B" - FORNECIMENTO E INSTALACAO</v>
          </cell>
          <cell r="C1594" t="str">
            <v>UN</v>
          </cell>
          <cell r="D1594">
            <v>11.88</v>
          </cell>
        </row>
        <row r="1595">
          <cell r="A1595" t="str">
            <v>73861/4</v>
          </cell>
          <cell r="B1595" t="str">
            <v>CONDULETE 1/2" EM LIGA DE ALUMÍNIO FUNDIDO TIPO "C" - FORNECIMENTO E INSTALACAO</v>
          </cell>
          <cell r="C1595" t="str">
            <v>UN</v>
          </cell>
          <cell r="D1595">
            <v>8.25</v>
          </cell>
        </row>
        <row r="1596">
          <cell r="A1596" t="str">
            <v>73861/5</v>
          </cell>
          <cell r="B1596" t="str">
            <v>CONDULETE  3/4" EM LIGA DE ALUMÍNIO FUNDIDO TIPO "C" - FORNECIMENTO E INSTALACAO</v>
          </cell>
          <cell r="C1596" t="str">
            <v>UN</v>
          </cell>
          <cell r="D1596">
            <v>8.99</v>
          </cell>
        </row>
        <row r="1597">
          <cell r="A1597" t="str">
            <v>73861/6</v>
          </cell>
          <cell r="B1597" t="str">
            <v>CONDULETE 1" EM LIGA DE ALUMÍNIO FUNDIDO TIPO "C" - FORNECIMENTO E INSTALACAO</v>
          </cell>
          <cell r="C1597" t="str">
            <v>UN</v>
          </cell>
          <cell r="D1597">
            <v>12.98</v>
          </cell>
        </row>
        <row r="1598">
          <cell r="A1598" t="str">
            <v>73861/7</v>
          </cell>
          <cell r="B1598" t="str">
            <v>CONDULETE 1/2" EM LIGA DE ALUMÍNIO FUNDIDO TIPO "E" - FORNECIMENTO E INSTALACAO</v>
          </cell>
          <cell r="C1598" t="str">
            <v>UN</v>
          </cell>
          <cell r="D1598">
            <v>7.12</v>
          </cell>
        </row>
        <row r="1599">
          <cell r="A1599" t="str">
            <v>73861/8</v>
          </cell>
          <cell r="B1599" t="str">
            <v>CONDULETE 3/4" EM LIGA DE ALUMÍNIO FUNDIDO TIPO "E" - FORNECIMENTO E INSTALACAO</v>
          </cell>
          <cell r="C1599" t="str">
            <v>UN</v>
          </cell>
          <cell r="D1599">
            <v>8.19</v>
          </cell>
        </row>
        <row r="1600">
          <cell r="A1600" t="str">
            <v>73861/9</v>
          </cell>
          <cell r="B1600" t="str">
            <v>CONDULETE 1" EM LIGA DE ALUMÍNIO FUNDIDO TIPO "E" - FORNECIMENTO E INSTALACAO</v>
          </cell>
          <cell r="C1600" t="str">
            <v>UN</v>
          </cell>
          <cell r="D1600">
            <v>12.06</v>
          </cell>
        </row>
        <row r="1601">
          <cell r="A1601" t="str">
            <v>73861/10</v>
          </cell>
          <cell r="B1601" t="str">
            <v>CONDULETE 1/2" EM LIGA DE ALUMÍNIO FUNDIDO TIPO "LB" - FORNECIMENTO E INSTALACAO</v>
          </cell>
          <cell r="C1601" t="str">
            <v>UN</v>
          </cell>
          <cell r="D1601">
            <v>7.83</v>
          </cell>
        </row>
        <row r="1602">
          <cell r="A1602" t="str">
            <v>73861/11</v>
          </cell>
          <cell r="B1602" t="str">
            <v>CONDULETE 3/4" EM LIGA DE ALUMÍNIO FUNDIDO TIPO "LB" - FORNECIMENTO E INSTALACAO</v>
          </cell>
          <cell r="C1602" t="str">
            <v>UN</v>
          </cell>
          <cell r="D1602">
            <v>9.02</v>
          </cell>
        </row>
        <row r="1603">
          <cell r="A1603" t="str">
            <v>73861/12</v>
          </cell>
          <cell r="B1603" t="str">
            <v>CONDULETE 1" EM LIGA DE ALUMÍNIO FUNDIDO TIPO "LB" - FORNECIMENTO E INSTALACAO</v>
          </cell>
          <cell r="C1603" t="str">
            <v>UN</v>
          </cell>
          <cell r="D1603">
            <v>12.82</v>
          </cell>
        </row>
        <row r="1604">
          <cell r="A1604" t="str">
            <v>73861/13</v>
          </cell>
          <cell r="B1604" t="str">
            <v>CONDULETE 1/2" EM LIGA DE ALUMÍNIO FUNDIDO TIPO "LL" - FORNECIMENTO E INSTALACAO</v>
          </cell>
          <cell r="C1604" t="str">
            <v>UN</v>
          </cell>
          <cell r="D1604">
            <v>7.83</v>
          </cell>
        </row>
        <row r="1605">
          <cell r="A1605" t="str">
            <v>73861/14</v>
          </cell>
          <cell r="B1605" t="str">
            <v>CONDULETE 3/4" EM LIGA DE ALUMÍNIO FUNDIDO TIPO "LL" - FORNECIMENTO E INSTALACAO</v>
          </cell>
          <cell r="C1605" t="str">
            <v>UN</v>
          </cell>
          <cell r="D1605">
            <v>9.02</v>
          </cell>
        </row>
        <row r="1606">
          <cell r="A1606" t="str">
            <v>73861/15</v>
          </cell>
          <cell r="B1606" t="str">
            <v>CONDULETE 1" EM LIGA DE ALUMÍNIO FUNDIDO TIPO "LL" - FORNECIMENTO E INSTALACAO</v>
          </cell>
          <cell r="C1606" t="str">
            <v>UN</v>
          </cell>
          <cell r="D1606">
            <v>12.82</v>
          </cell>
        </row>
        <row r="1607">
          <cell r="A1607" t="str">
            <v>73861/16</v>
          </cell>
          <cell r="B1607" t="str">
            <v>CONDULETE 1/2" EM LIGA DE ALUMÍNIO FUNDIDO TIPO "X" - FORNECIMENTO E INSTALACAO</v>
          </cell>
          <cell r="C1607" t="str">
            <v>UN</v>
          </cell>
          <cell r="D1607">
            <v>9.23</v>
          </cell>
        </row>
        <row r="1608">
          <cell r="A1608" t="str">
            <v>73861/17</v>
          </cell>
          <cell r="B1608" t="str">
            <v>CONDULETE 3/4" EM LIGA DE ALUMÍNIO FUNDIDO TIPO "X" - FORNECIMENTO E INSTALACAO</v>
          </cell>
          <cell r="C1608" t="str">
            <v>UN</v>
          </cell>
          <cell r="D1608">
            <v>10.61</v>
          </cell>
        </row>
        <row r="1609">
          <cell r="A1609" t="str">
            <v>73861/18</v>
          </cell>
          <cell r="B1609" t="str">
            <v>CONDULETE 1" EM LIGA DE ALUMÍNIO FUNDIDO TIPO "X" - FORNECIMENTO E INSTALACAO</v>
          </cell>
          <cell r="C1609" t="str">
            <v>UN</v>
          </cell>
          <cell r="D1609">
            <v>16.38</v>
          </cell>
        </row>
        <row r="1610">
          <cell r="A1610" t="str">
            <v>73861/19</v>
          </cell>
          <cell r="B1610" t="str">
            <v>CONDULETE 1/2" EM LIGA DE ALUMÍNIO FUNDIDO TIPO "T" - FORNECIMENTO E INSTALACAO</v>
          </cell>
          <cell r="C1610" t="str">
            <v>UN</v>
          </cell>
          <cell r="D1610">
            <v>8.9</v>
          </cell>
        </row>
        <row r="1611">
          <cell r="A1611" t="str">
            <v>73861/20</v>
          </cell>
          <cell r="B1611" t="str">
            <v>CONDULETE 3/4" EM LIGA DE ALUMÍNIO FUNDIDO TIPO "T" - FORNECIMENTO E INSTALACAO</v>
          </cell>
          <cell r="C1611" t="str">
            <v>UN</v>
          </cell>
          <cell r="D1611">
            <v>9.83</v>
          </cell>
        </row>
        <row r="1612">
          <cell r="A1612" t="str">
            <v>73861/21</v>
          </cell>
          <cell r="B1612" t="str">
            <v>CONDULETE 1" EM LIGA DE ALUMÍNIO FUNDIDO TIPO "T" - FORNECIMENTO E INSTALACAO</v>
          </cell>
          <cell r="C1612" t="str">
            <v>UN</v>
          </cell>
          <cell r="D1612">
            <v>14.88</v>
          </cell>
        </row>
        <row r="1613">
          <cell r="A1613" t="str">
            <v>74043/1</v>
          </cell>
          <cell r="B1613" t="str">
            <v>CONDULETE PVC TIPO  B  3/4  SEM TAMPA, FORNECIMENTO E INSTALACAO</v>
          </cell>
          <cell r="C1613" t="str">
            <v>UN</v>
          </cell>
          <cell r="D1613">
            <v>14.28</v>
          </cell>
        </row>
        <row r="1614">
          <cell r="A1614" t="str">
            <v>74043/2</v>
          </cell>
          <cell r="B1614" t="str">
            <v>CONDULETE PVC TIPO  LL  3/4  SEM TAMPA, FORNECIMENTO E INSTALACAO</v>
          </cell>
          <cell r="C1614" t="str">
            <v>UN</v>
          </cell>
          <cell r="D1614">
            <v>11.81</v>
          </cell>
        </row>
        <row r="1615">
          <cell r="A1615" t="str">
            <v>74043/3</v>
          </cell>
          <cell r="B1615" t="str">
            <v>CONDULETE PVC TIPO TB 3/4 SEM TAMPA, FORNECIMENTO E INSTALACAO</v>
          </cell>
          <cell r="C1615" t="str">
            <v>UN</v>
          </cell>
          <cell r="D1615">
            <v>19.3</v>
          </cell>
        </row>
        <row r="1616">
          <cell r="A1616">
            <v>83386</v>
          </cell>
          <cell r="B1616" t="str">
            <v>CAIXA DE PASSAGEM PVC 4X4" - FORNECIMENTO E INSTALACAO</v>
          </cell>
          <cell r="C1616" t="str">
            <v>UN</v>
          </cell>
          <cell r="D1616">
            <v>5.98</v>
          </cell>
        </row>
        <row r="1617">
          <cell r="A1617">
            <v>83387</v>
          </cell>
          <cell r="B1617" t="str">
            <v>CAIXA DE PASSAGEM PVC 4X2" - FORNECIMENTO E INSTALACAO</v>
          </cell>
          <cell r="C1617" t="str">
            <v>UN</v>
          </cell>
          <cell r="D1617">
            <v>4.9800000000000004</v>
          </cell>
        </row>
        <row r="1618">
          <cell r="A1618">
            <v>83388</v>
          </cell>
          <cell r="B1618" t="str">
            <v>CAIXA DE PASSAGEM PVC 3" OCTOGONAL</v>
          </cell>
          <cell r="C1618" t="str">
            <v>UN</v>
          </cell>
          <cell r="D1618">
            <v>7.9</v>
          </cell>
        </row>
        <row r="1619">
          <cell r="A1619">
            <v>83438</v>
          </cell>
          <cell r="B1619" t="str">
            <v>CAIXA METALICA OCTOGONAL 4X4" FUNDO MOVEL</v>
          </cell>
          <cell r="C1619" t="str">
            <v>UN</v>
          </cell>
          <cell r="D1619">
            <v>4.9400000000000004</v>
          </cell>
        </row>
        <row r="1620">
          <cell r="A1620">
            <v>83439</v>
          </cell>
          <cell r="B1620" t="str">
            <v>CAIXA METALICA SEXTAVADA (HEXAGONAL) 3X3"</v>
          </cell>
          <cell r="C1620" t="str">
            <v>UN</v>
          </cell>
          <cell r="D1620">
            <v>4.66</v>
          </cell>
        </row>
        <row r="1621">
          <cell r="A1621">
            <v>83440</v>
          </cell>
          <cell r="B1621" t="str">
            <v>CAIXA DE PASSAGEM 4X2" EM FERRO GALVANIZADO</v>
          </cell>
          <cell r="C1621" t="str">
            <v>UN</v>
          </cell>
          <cell r="D1621">
            <v>4.1100000000000003</v>
          </cell>
        </row>
        <row r="1622">
          <cell r="A1622">
            <v>83442</v>
          </cell>
          <cell r="B1622" t="str">
            <v>CAIXA DE PASSAGEM 4X4" EM FERRO GALVANIZADO</v>
          </cell>
          <cell r="C1622" t="str">
            <v>UN</v>
          </cell>
          <cell r="D1622">
            <v>4.66</v>
          </cell>
        </row>
        <row r="1623">
          <cell r="A1623">
            <v>83443</v>
          </cell>
          <cell r="B1623" t="str">
            <v>CAIXA DE PASSAGEM 20X20X25 FUNDO BRITA COM TAMPA</v>
          </cell>
          <cell r="C1623" t="str">
            <v>UN</v>
          </cell>
          <cell r="D1623">
            <v>33.549999999999997</v>
          </cell>
        </row>
        <row r="1624">
          <cell r="A1624">
            <v>83446</v>
          </cell>
          <cell r="B1624" t="str">
            <v>CAIXA DE PASSAGEM 30X30X40 COM TAMPA E DRENO BRITA</v>
          </cell>
          <cell r="C1624" t="str">
            <v>UN</v>
          </cell>
          <cell r="D1624">
            <v>105.26</v>
          </cell>
        </row>
        <row r="1625">
          <cell r="A1625">
            <v>83447</v>
          </cell>
          <cell r="B1625" t="str">
            <v>CAIXA DE PASSAGEM 40X40X50 FUNDO BRITA COM TAMPA</v>
          </cell>
          <cell r="C1625" t="str">
            <v>UN</v>
          </cell>
          <cell r="D1625">
            <v>115.84</v>
          </cell>
        </row>
        <row r="1626">
          <cell r="A1626">
            <v>83448</v>
          </cell>
          <cell r="B1626" t="str">
            <v>CAIXA DE PASSGEM 50X50X60 FUNDO BRITA C/ TAMPA</v>
          </cell>
          <cell r="C1626" t="str">
            <v>UN</v>
          </cell>
          <cell r="D1626">
            <v>175.35</v>
          </cell>
        </row>
        <row r="1627">
          <cell r="A1627">
            <v>83449</v>
          </cell>
          <cell r="B1627" t="str">
            <v>CAIXA DE PASSAGEM 60X60X70 FUNDO BRITA COM TAMPA</v>
          </cell>
          <cell r="C1627" t="str">
            <v>UN</v>
          </cell>
          <cell r="D1627">
            <v>248.36</v>
          </cell>
        </row>
        <row r="1628">
          <cell r="A1628">
            <v>83450</v>
          </cell>
          <cell r="B1628" t="str">
            <v>CAIXA DE PASSAGEM 80X80X62 FUNDO BRITA COM TAMPA</v>
          </cell>
          <cell r="C1628" t="str">
            <v>UN</v>
          </cell>
          <cell r="D1628">
            <v>295.85000000000002</v>
          </cell>
        </row>
        <row r="1629">
          <cell r="A1629">
            <v>83451</v>
          </cell>
          <cell r="B1629" t="str">
            <v>CONDULETE EM LIGA DE ALUMINIO TIPO "LR" 3/4" - FORNECIMENTO E INSTALACAO</v>
          </cell>
          <cell r="C1629" t="str">
            <v>UN</v>
          </cell>
          <cell r="D1629">
            <v>11.49</v>
          </cell>
        </row>
        <row r="1630">
          <cell r="A1630">
            <v>83452</v>
          </cell>
          <cell r="B1630" t="str">
            <v>CONDULETE EM LIGA DE ALUMINIO TIPO "LR" 1" - FORNECIMENTO E INSTALACAO</v>
          </cell>
          <cell r="C1630" t="str">
            <v>UN</v>
          </cell>
          <cell r="D1630">
            <v>14.21</v>
          </cell>
        </row>
        <row r="1631">
          <cell r="A1631">
            <v>83455</v>
          </cell>
          <cell r="B1631" t="str">
            <v>CONDULETE PVC TIPO "B" 1/2" SEM TAMPA - FORNECIMENTO E INSTALACAO</v>
          </cell>
          <cell r="C1631" t="str">
            <v>UN</v>
          </cell>
          <cell r="D1631">
            <v>14.34</v>
          </cell>
        </row>
        <row r="1632">
          <cell r="A1632">
            <v>83456</v>
          </cell>
          <cell r="B1632" t="str">
            <v>CONDULETE PVC TIPO "LB" 1/2" SEM TAMPA - FORNECIMENTO E INSTALACAO</v>
          </cell>
          <cell r="C1632" t="str">
            <v>UN</v>
          </cell>
          <cell r="D1632">
            <v>11.71</v>
          </cell>
        </row>
        <row r="1633">
          <cell r="A1633">
            <v>83457</v>
          </cell>
          <cell r="B1633" t="str">
            <v>CONDULETE PVC TIPO "LB" 3/4" SEM TAMPA - FORNECIMENTO E INSTALACAO</v>
          </cell>
          <cell r="C1633" t="str">
            <v>UN</v>
          </cell>
          <cell r="D1633">
            <v>11.78</v>
          </cell>
        </row>
        <row r="1634">
          <cell r="A1634">
            <v>83458</v>
          </cell>
          <cell r="B1634" t="str">
            <v>CONDULETE PVC TIPO "LL" 1/2" SEM TAMPA - FORNECIMENTO E INSTALACAO</v>
          </cell>
          <cell r="C1634" t="str">
            <v>UN</v>
          </cell>
          <cell r="D1634">
            <v>11.98</v>
          </cell>
        </row>
        <row r="1635">
          <cell r="A1635">
            <v>83460</v>
          </cell>
          <cell r="B1635" t="str">
            <v>CONDULETE PVC TIPO "TA" 3/4" SEM TAMPA - FORNECIMENTO E INSTALACAO</v>
          </cell>
          <cell r="C1635" t="str">
            <v>UN</v>
          </cell>
          <cell r="D1635">
            <v>21.6</v>
          </cell>
        </row>
        <row r="1636">
          <cell r="A1636">
            <v>83461</v>
          </cell>
          <cell r="B1636" t="str">
            <v>CONDULETE PVC TIPO "TB" 1/2" SEM TAMPA - FORNECIMENTO E INSTALACAO</v>
          </cell>
          <cell r="C1636" t="str">
            <v>UN</v>
          </cell>
          <cell r="D1636">
            <v>19.14</v>
          </cell>
        </row>
        <row r="1637">
          <cell r="A1637">
            <v>83462</v>
          </cell>
          <cell r="B1637" t="str">
            <v>CONDULETE PVC TIPO "XA" 3/4" SEM TAMPA - FORNECIMENTO E INSTALACAO</v>
          </cell>
          <cell r="C1637" t="str">
            <v>UN</v>
          </cell>
          <cell r="D1637">
            <v>19.600000000000001</v>
          </cell>
        </row>
        <row r="1638">
          <cell r="A1638">
            <v>83471</v>
          </cell>
          <cell r="B1638" t="str">
            <v>CONDULETE EM ALUMINIO FUNDIDO 2" TIPO "E" - FORNECIMENTO E INSTALACAO</v>
          </cell>
          <cell r="C1638" t="str">
            <v>UN</v>
          </cell>
          <cell r="D1638">
            <v>31.16</v>
          </cell>
        </row>
        <row r="1639">
          <cell r="A1639">
            <v>83472</v>
          </cell>
          <cell r="B1639" t="str">
            <v>CONDULETE EM ALUMINIO FUNDIDO 3" TIPO "E" - FORNECIMENTO E INSTALACAO</v>
          </cell>
          <cell r="C1639" t="str">
            <v>UN</v>
          </cell>
          <cell r="D1639">
            <v>60.02</v>
          </cell>
        </row>
        <row r="1640">
          <cell r="A1640">
            <v>68066</v>
          </cell>
          <cell r="B1640" t="str">
            <v>CAIXA DE PROTECAO PARA MEDIDOR MONOFASICO, FORNECIMENTO E INSTALACAO</v>
          </cell>
          <cell r="C1640" t="str">
            <v>UN</v>
          </cell>
          <cell r="D1640">
            <v>78.34</v>
          </cell>
        </row>
        <row r="1641">
          <cell r="A1641">
            <v>72319</v>
          </cell>
          <cell r="B1641" t="str">
            <v>DISJUNTOR BAIXA TENSAO TRIPOLAR A SECO  800A/600V, INCLUSIVE ELETROTÉCNICO</v>
          </cell>
          <cell r="C1641" t="str">
            <v>UN</v>
          </cell>
          <cell r="D1641">
            <v>2983.08</v>
          </cell>
        </row>
        <row r="1642">
          <cell r="A1642">
            <v>72341</v>
          </cell>
          <cell r="B1642" t="str">
            <v>CONTATOR TRIPOLAR I NOMINAL 12A - FORNECIMENTO E INSTALACAO INCLUSIVE ELETROTÉCNICO</v>
          </cell>
          <cell r="C1642" t="str">
            <v>UN</v>
          </cell>
          <cell r="D1642">
            <v>184.11</v>
          </cell>
        </row>
        <row r="1643">
          <cell r="A1643">
            <v>72343</v>
          </cell>
          <cell r="B1643" t="str">
            <v>CONTATOR TRIPOLAR I NOMINAL 22A - FORNECIMENTO E INSTALACAO INCLUSIVE ELETROTÉCNICO</v>
          </cell>
          <cell r="C1643" t="str">
            <v>UN</v>
          </cell>
          <cell r="D1643">
            <v>233.28</v>
          </cell>
        </row>
        <row r="1644">
          <cell r="A1644">
            <v>72344</v>
          </cell>
          <cell r="B1644" t="str">
            <v>CONTATOR TRIPOLAR I NOMINAL 36A - FORNECIMENTO E INSTALACAO INCLUSIVE ELETROTÉCNICO</v>
          </cell>
          <cell r="C1644" t="str">
            <v>UN</v>
          </cell>
          <cell r="D1644">
            <v>446.33</v>
          </cell>
        </row>
        <row r="1645">
          <cell r="A1645">
            <v>72345</v>
          </cell>
          <cell r="B1645" t="str">
            <v>CONTATOR TRIPOLAR I NOMIMAL 94A - FORNECIMENTO E INSTALACAO INCLUSIVE ELETROTÉCNICO</v>
          </cell>
          <cell r="C1645" t="str">
            <v>UN</v>
          </cell>
          <cell r="D1645">
            <v>1227.8499999999999</v>
          </cell>
        </row>
        <row r="1646">
          <cell r="A1646" t="str">
            <v>74052/5</v>
          </cell>
          <cell r="B1646" t="str">
            <v>QUADRO DE MEDICAO GERAL EM CHAPA METALICA PARA EDIFICIOS COM 16 APTOS, INCLUSIVE DISJUNTORES E ATERRAMENTO</v>
          </cell>
          <cell r="C1646" t="str">
            <v>UN</v>
          </cell>
          <cell r="D1646">
            <v>826.18</v>
          </cell>
        </row>
        <row r="1647">
          <cell r="A1647" t="str">
            <v>74130/1</v>
          </cell>
          <cell r="B1647" t="str">
            <v>DISJUNTOR TERMOMAGNETICO MONOPOLAR PADRAO NEMA (AMERICANO) 10 A 30A 240V, FORNECIMENTO E INSTALACAO</v>
          </cell>
          <cell r="C1647" t="str">
            <v>UN</v>
          </cell>
          <cell r="D1647">
            <v>8.73</v>
          </cell>
        </row>
        <row r="1648">
          <cell r="A1648" t="str">
            <v>74130/2</v>
          </cell>
          <cell r="B1648" t="str">
            <v>DISJUNTOR TERMOMAGNETICO MONOPOLAR PADRAO NEMA (AMERICANO) 35 A 50A 240V, FORNECIMENTO E INSTALACAO</v>
          </cell>
          <cell r="C1648" t="str">
            <v>UN</v>
          </cell>
          <cell r="D1648">
            <v>13.58</v>
          </cell>
        </row>
        <row r="1649">
          <cell r="A1649" t="str">
            <v>74130/3</v>
          </cell>
          <cell r="B1649" t="str">
            <v>DISJUNTOR TERMOMAGNETICO BIPOLAR PADRAO NEMA (AMERICANO) 10 A 50A 240V, FORNECIMENTO E INSTALACAO</v>
          </cell>
          <cell r="C1649" t="str">
            <v>UN</v>
          </cell>
          <cell r="D1649">
            <v>40.42</v>
          </cell>
        </row>
        <row r="1650">
          <cell r="A1650" t="str">
            <v>74130/4</v>
          </cell>
          <cell r="B1650" t="str">
            <v>DISJUNTOR TERMOMAGNETICO TRIPOLAR PADRAO NEMA (AMERICANO) 10 A 50A 240V, FORNECIMENTO E INSTALACAO</v>
          </cell>
          <cell r="C1650" t="str">
            <v>UN</v>
          </cell>
          <cell r="D1650">
            <v>56.8</v>
          </cell>
        </row>
        <row r="1651">
          <cell r="A1651" t="str">
            <v>74130/5</v>
          </cell>
          <cell r="B1651" t="str">
            <v>DISJUNTOR TERMOMAGNETICO TRIPOLAR PADRAO NEMA (AMERICANO) 60 A 100A 240V, FORNECIMENTO E INSTALACAO</v>
          </cell>
          <cell r="C1651" t="str">
            <v>UN</v>
          </cell>
          <cell r="D1651">
            <v>76.459999999999994</v>
          </cell>
        </row>
        <row r="1652">
          <cell r="A1652" t="str">
            <v>74130/6</v>
          </cell>
          <cell r="B1652" t="str">
            <v>DISJUNTOR TERMOMAGNETICO TRIPOLAR PADRAO NEMA (AMERICANO) 125 A 150A 240V, FORNECIMENTO E INSTALACAO</v>
          </cell>
          <cell r="C1652" t="str">
            <v>UN</v>
          </cell>
          <cell r="D1652">
            <v>220.52</v>
          </cell>
        </row>
        <row r="1653">
          <cell r="A1653" t="str">
            <v>74130/7</v>
          </cell>
          <cell r="B1653" t="str">
            <v>DISJUNTOR TERMOMAGNETICO TRIPOLAR EM CAIXA MOLDADA 250A 600V, FORNECIMENTO E INSTALACAO</v>
          </cell>
          <cell r="C1653" t="str">
            <v>UN</v>
          </cell>
          <cell r="D1653">
            <v>573.38</v>
          </cell>
        </row>
        <row r="1654">
          <cell r="A1654" t="str">
            <v>74130/8</v>
          </cell>
          <cell r="B1654" t="str">
            <v>DISJUNTOR TERMOMAGNETICO TRIPOLAR EM CAIXA MOLDADA 300 A 400A 600V, FORNECIMENTO E INSTALACAO</v>
          </cell>
          <cell r="C1654" t="str">
            <v>UN</v>
          </cell>
          <cell r="D1654">
            <v>784.34</v>
          </cell>
        </row>
        <row r="1655">
          <cell r="A1655" t="str">
            <v>74130/9</v>
          </cell>
          <cell r="B1655" t="str">
            <v>DISJUNTOR TERMOMAGNETICO TRIPOLAR EM CAIXA MOLDADA 500 A 600A 600V, FORNECIMENTO E INSTALACAO</v>
          </cell>
          <cell r="C1655" t="str">
            <v>UN</v>
          </cell>
          <cell r="D1655">
            <v>1286.1600000000001</v>
          </cell>
        </row>
        <row r="1656">
          <cell r="A1656" t="str">
            <v>74130/10</v>
          </cell>
          <cell r="B1656" t="str">
            <v>DISJUNTOR TERMOMAGNETICO TRIPOLAR EM CAIXA MOLDADA 175 A 225A 240V, FORNECIMENTO E INSTALACAO</v>
          </cell>
          <cell r="C1656" t="str">
            <v>UN</v>
          </cell>
          <cell r="D1656">
            <v>345.91</v>
          </cell>
        </row>
        <row r="1657">
          <cell r="A1657" t="str">
            <v>74131/1</v>
          </cell>
          <cell r="B1657" t="str">
            <v>QUADRO DE DISTRIBUICAO DE ENERGIA DE EMBUTIR, EM CHAPA METALICA, PARA 3 DISJUNTORES TERMOMAGNETICOS MONOPOLARES SEM BARRAMENTO FORNECIMENTO E INSTALACAO</v>
          </cell>
          <cell r="C1657" t="str">
            <v>UN</v>
          </cell>
          <cell r="D1657">
            <v>33.85</v>
          </cell>
        </row>
        <row r="1658">
          <cell r="A1658" t="str">
            <v>74131/4</v>
          </cell>
          <cell r="B1658" t="str">
            <v>QUADRO DE DISTRIBUICAO DE ENERGIA DE EMBUTIR, EM CHAPA METALICA, PARA 18 DISJUNTORES TERMOMAGNETICOS MONOPOLARES, COM BARRAMENTO TRIFASICO E NEUTRO, FORNECIMENTO E INSTALACAO</v>
          </cell>
          <cell r="C1658" t="str">
            <v>UN</v>
          </cell>
          <cell r="D1658">
            <v>246.7</v>
          </cell>
        </row>
        <row r="1659">
          <cell r="A1659" t="str">
            <v>74131/5</v>
          </cell>
          <cell r="B1659" t="str">
            <v>QUADRO DE DISTRIBUICAO DE ENERGIA DE EMBUTIR, EM CHAPA METALICA, PARA 24 DISJUNTORES TERMOMAGNETICOS MONOPOLARES, COM BARRAMENTO TRIFASICO E NEUTRO, FORNECIMENTO E INSTALACAO</v>
          </cell>
          <cell r="C1659" t="str">
            <v>UN</v>
          </cell>
          <cell r="D1659">
            <v>273.07</v>
          </cell>
        </row>
        <row r="1660">
          <cell r="A1660" t="str">
            <v>74131/6</v>
          </cell>
          <cell r="B1660" t="str">
            <v>QUADRO DE DISTRIBUICAO DE ENERGIA DE EMBUTIR, EM CHAPA METALICA, PARA 32 DISJUNTORES TERMOMAGNETICOS MONOPOLARES, COM BARRAMENTO TRIFASICO E NEUTRO, FORNECIMENTO E INSTALACAO</v>
          </cell>
          <cell r="C1660" t="str">
            <v>UN</v>
          </cell>
          <cell r="D1660">
            <v>401.42</v>
          </cell>
        </row>
        <row r="1661">
          <cell r="A1661" t="str">
            <v>74131/7</v>
          </cell>
          <cell r="B1661" t="str">
            <v>QUADRO DE DISTRIBUICAO DE ENERGIA DE EMBUTIR, EM CHAPA METALICA, PARA 40 DISJUNTORES TERMOMAGNETICOS MONOPOLARES, COM BARRAMENTO TRIFASICO E NEUTRO, FORNECIMENTO E INSTALACAO</v>
          </cell>
          <cell r="C1661" t="str">
            <v>UN</v>
          </cell>
          <cell r="D1661">
            <v>433.27</v>
          </cell>
        </row>
        <row r="1662">
          <cell r="A1662" t="str">
            <v>74131/8</v>
          </cell>
          <cell r="B1662" t="str">
            <v>QUADRO DE DISTRIBUICAO DE ENERGIA DE EMBUTIR, EM CHAPA METALICA, PARA 50 DISJUNTORES TERMOMAGNETICOS MONOPOLARES, COM BARRAMENTO TRIFASICO E NEUTRO, FORNECIMENTO E INSTALACAO</v>
          </cell>
          <cell r="C1662" t="str">
            <v>UN</v>
          </cell>
          <cell r="D1662">
            <v>642.26</v>
          </cell>
        </row>
        <row r="1663">
          <cell r="A1663">
            <v>83372</v>
          </cell>
          <cell r="B1663" t="str">
            <v>CAIXA DE MEDICAO EM ALTA TENSAO - FORNECIMENTO E INSTALACAO</v>
          </cell>
          <cell r="C1663" t="str">
            <v>UN</v>
          </cell>
          <cell r="D1663">
            <v>457.89</v>
          </cell>
        </row>
        <row r="1664">
          <cell r="A1664">
            <v>83373</v>
          </cell>
          <cell r="B1664" t="str">
            <v>DISJUNTOR TRIFASICO 630A/15KV PEQUENO VOLUME DE OLEO (PVO) PARA INSTALACAO ABRIGADA, COM RELE PRIMARIO, POT. NOMINAL CURTO-CIRCUITO = 350MVA - FORNECIMENTO E INSTALACAO.</v>
          </cell>
          <cell r="C1664" t="str">
            <v>UN</v>
          </cell>
          <cell r="D1664">
            <v>11887.05</v>
          </cell>
        </row>
        <row r="1665">
          <cell r="A1665">
            <v>83463</v>
          </cell>
          <cell r="B1665" t="str">
            <v>QUADRO DE DISTRIBUICAO DE ENERGIA EM CHAPA DE ACO GALVANIZADO, PARA 12 DISJUNTORES TERMOMAGNETICOS MONOPOLARES, COM BARRAMENTO TRIFASICO E NEUTRO - FORNECIMENTO E INSTALACAO</v>
          </cell>
          <cell r="C1665" t="str">
            <v>UN</v>
          </cell>
          <cell r="D1665">
            <v>168.19</v>
          </cell>
        </row>
        <row r="1666">
          <cell r="A1666">
            <v>84402</v>
          </cell>
          <cell r="B1666" t="str">
            <v>QUADRO DE DISTRIBUICAO DE ENERGIA P/ 6 DISJUNTORES TERMOMAGNETICOS MONOPOLARES SEM BARRAMENTO, DE EMBUTIR, EM CHAPA METALICA - FORNECIMENTO E INSTALACAO</v>
          </cell>
          <cell r="C1666" t="str">
            <v>UN</v>
          </cell>
          <cell r="D1666">
            <v>40.049999999999997</v>
          </cell>
        </row>
        <row r="1667">
          <cell r="A1667">
            <v>72331</v>
          </cell>
          <cell r="B1667" t="str">
            <v>INTERRUPTOR SIMPLES DE EMBUTIR 10A/250V 1 TECLA, SEM PLACA - FORNECIMENTO E INSTALACAO</v>
          </cell>
          <cell r="C1667" t="str">
            <v>UN</v>
          </cell>
          <cell r="D1667">
            <v>8.7200000000000006</v>
          </cell>
        </row>
        <row r="1668">
          <cell r="A1668">
            <v>72332</v>
          </cell>
          <cell r="B1668" t="str">
            <v>INTERRUPTOR SIMPLES DE EMBUTIR 10A/250V 2 TECLAS, COM PLACA - FORNECIMENTO E INSTALACAO</v>
          </cell>
          <cell r="C1668" t="str">
            <v>UN</v>
          </cell>
          <cell r="D1668">
            <v>17.239999999999998</v>
          </cell>
        </row>
        <row r="1669">
          <cell r="A1669">
            <v>72333</v>
          </cell>
          <cell r="B1669" t="str">
            <v>INTERRUPTOR BIPOLAR DE EMBUTIR 20A/250V, TECLA DUPLA C/ PLACA- FORNECIMENTO E INSTALACAO</v>
          </cell>
          <cell r="C1669" t="str">
            <v>UN</v>
          </cell>
          <cell r="D1669">
            <v>29.27</v>
          </cell>
        </row>
        <row r="1670">
          <cell r="A1670">
            <v>72334</v>
          </cell>
          <cell r="B1670" t="str">
            <v>INTERRUPTOR PARALELO DE EMBUTIR 10A/250V 1 TECLA, SEM PLACA - FORNECIMENTO E INSTALACAO</v>
          </cell>
          <cell r="C1670" t="str">
            <v>UN</v>
          </cell>
          <cell r="D1670">
            <v>10.67</v>
          </cell>
        </row>
        <row r="1671">
          <cell r="A1671">
            <v>72335</v>
          </cell>
          <cell r="B1671" t="str">
            <v>ESPELHO PLASTICO 4X2" - FORNECIMENTO E INSTALACAO</v>
          </cell>
          <cell r="C1671" t="str">
            <v>UN</v>
          </cell>
          <cell r="D1671">
            <v>2.87</v>
          </cell>
        </row>
        <row r="1672">
          <cell r="A1672">
            <v>72336</v>
          </cell>
          <cell r="B1672" t="str">
            <v>ESPELHO PLASTICO 4X4" - FORNECIMENTO E INSTALACAO</v>
          </cell>
          <cell r="C1672" t="str">
            <v>UN</v>
          </cell>
          <cell r="D1672">
            <v>5.19</v>
          </cell>
        </row>
        <row r="1673">
          <cell r="A1673">
            <v>72339</v>
          </cell>
          <cell r="B1673" t="str">
            <v>TOMADA 3P+T 30A/440V SEM PLACA - FORNECIMENTO E INSTALACAO</v>
          </cell>
          <cell r="C1673" t="str">
            <v>UN</v>
          </cell>
          <cell r="D1673">
            <v>29.3</v>
          </cell>
        </row>
        <row r="1674">
          <cell r="A1674">
            <v>83403</v>
          </cell>
          <cell r="B1674" t="str">
            <v>INTERRUPTOR PULSADOR DE CAMPAINHA OU MINUTERIA 2A/250V C/ CAIXA - FORNECIMENTO E INSTALACAO</v>
          </cell>
          <cell r="C1674" t="str">
            <v>UN</v>
          </cell>
          <cell r="D1674">
            <v>12.39</v>
          </cell>
        </row>
        <row r="1675">
          <cell r="A1675">
            <v>83465</v>
          </cell>
          <cell r="B1675" t="str">
            <v>INTERRUPTOR INTERMEDIARIO (FOUR-WAY) - FORNECIMENTO E INSTALACAO</v>
          </cell>
          <cell r="C1675" t="str">
            <v>UN</v>
          </cell>
          <cell r="D1675">
            <v>31.69</v>
          </cell>
        </row>
        <row r="1676">
          <cell r="A1676">
            <v>83466</v>
          </cell>
          <cell r="B1676" t="str">
            <v>INTERRUPTOR SIMPLES COM 1 TOMADA UNIVERSAL CONJUGADOS COM PLACA - FORNECIMENTO E INSTALACAO</v>
          </cell>
          <cell r="C1676" t="str">
            <v>UN</v>
          </cell>
          <cell r="D1676">
            <v>19.739999999999998</v>
          </cell>
        </row>
        <row r="1677">
          <cell r="A1677">
            <v>83467</v>
          </cell>
          <cell r="B1677" t="str">
            <v>INTERRUPTOR SIMPLES DE EMBUTIR 10A/250V 3 TECLAS, COM PLACA - FORNECIMENTO E INSTALACAO</v>
          </cell>
          <cell r="C1677" t="str">
            <v>UN</v>
          </cell>
          <cell r="D1677">
            <v>26.09</v>
          </cell>
        </row>
        <row r="1678">
          <cell r="A1678">
            <v>83540</v>
          </cell>
          <cell r="B1678" t="str">
            <v>TOMADA DE EMBUTIR 2P+T 10A/250V C/ PLACA - FORNECIMENTO E INSTALACAO</v>
          </cell>
          <cell r="C1678" t="str">
            <v>UN</v>
          </cell>
          <cell r="D1678">
            <v>10.87</v>
          </cell>
        </row>
        <row r="1679">
          <cell r="A1679">
            <v>83555</v>
          </cell>
          <cell r="B1679" t="str">
            <v>TOMADA DUPLA DE EMBUTIR 2X2P+T 10A/250V C/ PLACA - FORNECIMENTO E INSTALACAO</v>
          </cell>
          <cell r="C1679" t="str">
            <v>UN</v>
          </cell>
          <cell r="D1679">
            <v>19.190000000000001</v>
          </cell>
        </row>
        <row r="1680">
          <cell r="A1680">
            <v>83566</v>
          </cell>
          <cell r="B1680" t="str">
            <v>TOMADA DE EMBUTIR 2P+T 20A/250V C/ PLACA - FORNECIMENTO E INSTALACAO</v>
          </cell>
          <cell r="C1680" t="str">
            <v>UN</v>
          </cell>
          <cell r="D1680">
            <v>19.57</v>
          </cell>
        </row>
        <row r="1681">
          <cell r="A1681">
            <v>84226</v>
          </cell>
          <cell r="B1681" t="str">
            <v>INTERRUPTOR PARALELO COM 1 TOMADA UNIVERSAL CONJUGADOS S/ PLACA - FORNECIMENTO E INSTALACAO</v>
          </cell>
          <cell r="C1681" t="str">
            <v>UN</v>
          </cell>
          <cell r="D1681">
            <v>19.72</v>
          </cell>
        </row>
        <row r="1682">
          <cell r="A1682">
            <v>84227</v>
          </cell>
          <cell r="B1682" t="str">
            <v>INTERRUPTOR PARALELO 2 TECLAS COM 1 TOMADA 2P UNIVERSAL S/ PLACA - FORNECIMENTO E INSTALACAO</v>
          </cell>
          <cell r="C1682" t="str">
            <v>UN</v>
          </cell>
          <cell r="D1682">
            <v>29.08</v>
          </cell>
        </row>
        <row r="1683">
          <cell r="A1683">
            <v>84379</v>
          </cell>
          <cell r="B1683" t="str">
            <v>INTERRUPTOR SIMPLES COM INTERRUPTOR PARALELO CONJUNGADOS C/ PLACA - FORNECIMENTO E INSTALACAO</v>
          </cell>
          <cell r="C1683" t="str">
            <v>UN</v>
          </cell>
          <cell r="D1683">
            <v>21.86</v>
          </cell>
        </row>
        <row r="1684">
          <cell r="A1684">
            <v>84542</v>
          </cell>
          <cell r="B1684" t="str">
            <v>INTERRUPTOR PARALELO DE EMBUTIR 10A/250V 2 TECLAS - FORNECIMENTO E INSTALACAO</v>
          </cell>
          <cell r="C1684" t="str">
            <v>UN</v>
          </cell>
          <cell r="D1684">
            <v>26.2</v>
          </cell>
        </row>
        <row r="1685">
          <cell r="A1685">
            <v>85049</v>
          </cell>
          <cell r="B1685" t="str">
            <v>INTERRUPTOR SIMPLES 2 TECLAS COM TOMADA CONJUGADOS - FORNECIMENTO E INSTALACAO</v>
          </cell>
          <cell r="C1685" t="str">
            <v>UN</v>
          </cell>
          <cell r="D1685">
            <v>27.01</v>
          </cell>
        </row>
        <row r="1686">
          <cell r="A1686">
            <v>72248</v>
          </cell>
          <cell r="B1686" t="str">
            <v>LAMPADA INCANDESCENTE 40W - FORNECIMENTO E INSTALACAO</v>
          </cell>
          <cell r="C1686" t="str">
            <v>UN</v>
          </cell>
          <cell r="D1686">
            <v>1.75</v>
          </cell>
        </row>
        <row r="1687">
          <cell r="A1687">
            <v>72274</v>
          </cell>
          <cell r="B1687" t="str">
            <v>LAMPADA INCANDESCENTE 100W - FORNECIMENTO E INSTALACAO</v>
          </cell>
          <cell r="C1687" t="str">
            <v>UN</v>
          </cell>
          <cell r="D1687">
            <v>1.98</v>
          </cell>
        </row>
        <row r="1688">
          <cell r="A1688">
            <v>72275</v>
          </cell>
          <cell r="B1688" t="str">
            <v>LAMPADA INCANDESCENTE 150W - FORNECIMENTO E INSTALACAO</v>
          </cell>
          <cell r="C1688" t="str">
            <v>UN</v>
          </cell>
          <cell r="D1688">
            <v>2.46</v>
          </cell>
        </row>
        <row r="1689">
          <cell r="A1689">
            <v>72277</v>
          </cell>
          <cell r="B1689" t="str">
            <v>LAMPADA INCANDESCENTE 200W - FORNECIMENTO E INSTALACAO</v>
          </cell>
          <cell r="C1689" t="str">
            <v>UN</v>
          </cell>
          <cell r="D1689">
            <v>2.85</v>
          </cell>
        </row>
        <row r="1690">
          <cell r="A1690">
            <v>72278</v>
          </cell>
          <cell r="B1690" t="str">
            <v>LAMPADA VAPOR METALICO 400W - FORNECIMENTO E INSTALACAO</v>
          </cell>
          <cell r="C1690" t="str">
            <v>UN</v>
          </cell>
          <cell r="D1690">
            <v>87.34</v>
          </cell>
        </row>
        <row r="1691">
          <cell r="A1691">
            <v>72280</v>
          </cell>
          <cell r="B1691" t="str">
            <v>IGNITOR PARA PARTIDA LÂMPADA VAPOR SÓDIO ALTA PRESSÃO ATÉ 400W</v>
          </cell>
          <cell r="C1691" t="str">
            <v>UN</v>
          </cell>
          <cell r="D1691">
            <v>31.82</v>
          </cell>
        </row>
        <row r="1692">
          <cell r="A1692" t="str">
            <v>73738/1</v>
          </cell>
          <cell r="B1692" t="str">
            <v>STARTER DE 20W OU 40W FORNECIMENTO E COLOCACAO</v>
          </cell>
          <cell r="C1692" t="str">
            <v>UN</v>
          </cell>
          <cell r="D1692">
            <v>2.14</v>
          </cell>
        </row>
        <row r="1693">
          <cell r="A1693" t="str">
            <v>73953/1</v>
          </cell>
          <cell r="B1693" t="str">
            <v>LUMINARIA TIPO CALHA, DE SOBREPOR, COM REATOR DE PARTIDA RAPIDA E LAMPADA FLUORESCENTE 1X20W, COMPLETA,  FORNECIMENTO E INSTALACAO</v>
          </cell>
          <cell r="C1693" t="str">
            <v>UN</v>
          </cell>
          <cell r="D1693">
            <v>45.23</v>
          </cell>
        </row>
        <row r="1694">
          <cell r="A1694" t="str">
            <v>73953/2</v>
          </cell>
          <cell r="B1694" t="str">
            <v>LUMINARIA TIPO CALHA, DE SOBREPOR, COM REATOR DE PARTIDA RAPIDA E LAMPADA FLUORESCENTE 2X20W, COMPLETA, FORNECIMENTO E INSTALACAO</v>
          </cell>
          <cell r="C1694" t="str">
            <v>UN</v>
          </cell>
          <cell r="D1694">
            <v>66.849999999999994</v>
          </cell>
        </row>
        <row r="1695">
          <cell r="A1695" t="str">
            <v>73953/3</v>
          </cell>
          <cell r="B1695" t="str">
            <v>LUMINARIA TIPO CALHA, DE SOBREPOR, COM REATOR DE PARTIDA RAPIDA E LAMPADA FLUORESCENTE 3X20W, COMPLETA, FORNECIMENTO E INSTALACAO</v>
          </cell>
          <cell r="C1695" t="str">
            <v>UN</v>
          </cell>
          <cell r="D1695">
            <v>98.96</v>
          </cell>
        </row>
        <row r="1696">
          <cell r="A1696" t="str">
            <v>73953/4</v>
          </cell>
          <cell r="B1696" t="str">
            <v>LUMINARIA TIPO CALHA, DE SOBREPOR, COM REATOR DE PARTIDA RAPIDA E LAMPADA FLUORESCENTE 4X20W, COMPLETA, FORNECIMENTO E INSTALACAO</v>
          </cell>
          <cell r="C1696" t="str">
            <v>UN</v>
          </cell>
          <cell r="D1696">
            <v>106.81</v>
          </cell>
        </row>
        <row r="1697">
          <cell r="A1697" t="str">
            <v>73953/5</v>
          </cell>
          <cell r="B1697" t="str">
            <v>LUMINARIA TIPO CALHA, DE SOBREPOR, COM REATOR DE PARTIDA RAPIDA E LAMPADA FLUORESCENTE 1X40W, COMPLETA, FORNECIMENTO E INSTALACAO</v>
          </cell>
          <cell r="C1697" t="str">
            <v>UN</v>
          </cell>
          <cell r="D1697">
            <v>52.8</v>
          </cell>
        </row>
        <row r="1698">
          <cell r="A1698" t="str">
            <v>73953/6</v>
          </cell>
          <cell r="B1698" t="str">
            <v>LUMINARIA TIPO CALHA, DE SOBREPOR, COM REATOR DE PARTIDA RAPIDA E LAMPADA FLUORESCENTE 2X40W, COMPLETA, FORNECIMENTO E INSTALACAO</v>
          </cell>
          <cell r="C1698" t="str">
            <v>UN</v>
          </cell>
          <cell r="D1698">
            <v>72.64</v>
          </cell>
        </row>
        <row r="1699">
          <cell r="A1699" t="str">
            <v>73953/7</v>
          </cell>
          <cell r="B1699" t="str">
            <v>LUMINARIA TIPO CALHA, DE SOBREPOR, COM REATOR DE PARTIDA RAPIDA E LAMPADA FLUORESCENTE 3X40W, COMPLETA, FORNECIMENTO E INSTALACAO</v>
          </cell>
          <cell r="C1699" t="str">
            <v>UN</v>
          </cell>
          <cell r="D1699">
            <v>99.41</v>
          </cell>
        </row>
        <row r="1700">
          <cell r="A1700" t="str">
            <v>73953/8</v>
          </cell>
          <cell r="B1700" t="str">
            <v>LUMINARIA TIPO CALHA, DE SOBREPOR, COM REATOR DE PARTIDA RAPIDA E LAMPADA FLUORESCENTE 4X40W, COMPLETA, FORNECIMENTO E INSTALACAO</v>
          </cell>
          <cell r="C1700" t="str">
            <v>UN</v>
          </cell>
          <cell r="D1700">
            <v>123.34</v>
          </cell>
        </row>
        <row r="1701">
          <cell r="A1701" t="str">
            <v>73953/9</v>
          </cell>
          <cell r="B1701" t="str">
            <v>LUMINARIA SOBREPOR TP CALHA C/REATOR PART CONVENC LAMP 1X20W E STARTERFIX EM LAJE OU FORRO - FORNECIMENTO E COLOCACAO</v>
          </cell>
          <cell r="C1701" t="str">
            <v>UN</v>
          </cell>
          <cell r="D1701">
            <v>40.880000000000003</v>
          </cell>
        </row>
        <row r="1702">
          <cell r="A1702" t="str">
            <v>74041/1</v>
          </cell>
          <cell r="B1702" t="str">
            <v>LUMINARIA GLOBO VIDRO LEITOSO/PLAFONIER/BOCAL/LAMPADA 60W</v>
          </cell>
          <cell r="C1702" t="str">
            <v>UN</v>
          </cell>
          <cell r="D1702">
            <v>36.31</v>
          </cell>
        </row>
        <row r="1703">
          <cell r="A1703" t="str">
            <v>74041/2</v>
          </cell>
          <cell r="B1703" t="str">
            <v>LUMINARIA GLOBO VIDRO LEITOSO/PLAFONIER/BOCAL/LAMPADA 100W</v>
          </cell>
          <cell r="C1703" t="str">
            <v>UN</v>
          </cell>
          <cell r="D1703">
            <v>36.549999999999997</v>
          </cell>
        </row>
        <row r="1704">
          <cell r="A1704" t="str">
            <v>74082/1</v>
          </cell>
          <cell r="B1704" t="str">
            <v>REFLETOR REDONDO EM ALUMINIO COM SUPORTE E ALCA REGULAVEL PARA FIXACAO, COM LAMPADA VAPOR DE MERCURIO 250W</v>
          </cell>
          <cell r="C1704" t="str">
            <v>UN</v>
          </cell>
          <cell r="D1704">
            <v>154.71</v>
          </cell>
        </row>
        <row r="1705">
          <cell r="A1705" t="str">
            <v>74094/1</v>
          </cell>
          <cell r="B1705" t="str">
            <v>LUMINARIA TIPO SPOT PARA 1 LAMPADA INCANDESCENTE/FLUORESCENTE COMPACTA</v>
          </cell>
          <cell r="C1705" t="str">
            <v>UN</v>
          </cell>
          <cell r="D1705">
            <v>19.79</v>
          </cell>
        </row>
        <row r="1706">
          <cell r="A1706">
            <v>83389</v>
          </cell>
          <cell r="B1706" t="str">
            <v>REATOR PARA LAMPADA FLUORESCENTE 1X20W PARTIDA CONVENCIONAL FORNECIMENTO E INSTALACAO</v>
          </cell>
          <cell r="C1706" t="str">
            <v>UN</v>
          </cell>
          <cell r="D1706">
            <v>11.13</v>
          </cell>
        </row>
        <row r="1707">
          <cell r="A1707">
            <v>83390</v>
          </cell>
          <cell r="B1707" t="str">
            <v>REATOR PARA LAMPADA FLUORESCENTE 1X40W PARTIDA CONVENCIONAL FORNECIMENTO E INSTALACAO</v>
          </cell>
          <cell r="C1707" t="str">
            <v>UN</v>
          </cell>
          <cell r="D1707">
            <v>19.190000000000001</v>
          </cell>
        </row>
        <row r="1708">
          <cell r="A1708">
            <v>83391</v>
          </cell>
          <cell r="B1708" t="str">
            <v>REATOR PARA LAMPADA FLUORESCENTE 2X40W PARTIDA RAPIDA FORNECIMENTO E INSTALACAO</v>
          </cell>
          <cell r="C1708" t="str">
            <v>UN</v>
          </cell>
          <cell r="D1708">
            <v>29.67</v>
          </cell>
        </row>
        <row r="1709">
          <cell r="A1709">
            <v>83392</v>
          </cell>
          <cell r="B1709" t="str">
            <v>REATOR PARA LAMPADA FLUORESCENTE 1X20W PARTIDA RAPIDA FORNECIMENTO E INSTALACAO</v>
          </cell>
          <cell r="C1709" t="str">
            <v>UN</v>
          </cell>
          <cell r="D1709">
            <v>20.05</v>
          </cell>
        </row>
        <row r="1710">
          <cell r="A1710">
            <v>83393</v>
          </cell>
          <cell r="B1710" t="str">
            <v>REATOR PARA LAMPADA FLUORESCENTE 1X40W PARTIDA RAPIDA FORNECIMENTO E INSTALACAO</v>
          </cell>
          <cell r="C1710" t="str">
            <v>UN</v>
          </cell>
          <cell r="D1710">
            <v>21.57</v>
          </cell>
        </row>
        <row r="1711">
          <cell r="A1711">
            <v>83468</v>
          </cell>
          <cell r="B1711" t="str">
            <v>LAMPADA FLUORESCENTE 20W - FORNECIMENTO E INSTALACAO</v>
          </cell>
          <cell r="C1711" t="str">
            <v>UN</v>
          </cell>
          <cell r="D1711">
            <v>3.87</v>
          </cell>
        </row>
        <row r="1712">
          <cell r="A1712">
            <v>83469</v>
          </cell>
          <cell r="B1712" t="str">
            <v>LAMPADA FLUORESCENTE 40W - FORNECIMENTO E INSTALACAO</v>
          </cell>
          <cell r="C1712" t="str">
            <v>UN</v>
          </cell>
          <cell r="D1712">
            <v>3.87</v>
          </cell>
        </row>
        <row r="1713">
          <cell r="A1713">
            <v>83470</v>
          </cell>
          <cell r="B1713" t="str">
            <v>LAMPADA FLUORESCENTE TP HO 85W - FORNECIMENTO E INSTALACAO</v>
          </cell>
          <cell r="C1713" t="str">
            <v>UN</v>
          </cell>
          <cell r="D1713">
            <v>9</v>
          </cell>
        </row>
        <row r="1714">
          <cell r="A1714">
            <v>9540</v>
          </cell>
          <cell r="B1714" t="str">
            <v>ENTRADA DE ENERGIA ELÉTRICA AÉREA MONOFÁSICA 50A COM POSTE DE CONCRETO, INCLUSIVE CABEAMENTO, CAIXA DE PROTEÇÃO PARA MEDIDOR E ATERRAMENTO.</v>
          </cell>
          <cell r="C1714" t="str">
            <v>UN</v>
          </cell>
          <cell r="D1714">
            <v>735.7</v>
          </cell>
        </row>
        <row r="1715">
          <cell r="A1715">
            <v>72941</v>
          </cell>
          <cell r="B1715" t="str">
            <v>APARELHO SINALIZADOR DE SAIDA DE GARAGEM, COM CELULA FOTOELETRICA - FORNECIMENTO E INSTALACAO</v>
          </cell>
          <cell r="C1715" t="str">
            <v>UN</v>
          </cell>
          <cell r="D1715">
            <v>312.77999999999997</v>
          </cell>
        </row>
        <row r="1716">
          <cell r="A1716">
            <v>73624</v>
          </cell>
          <cell r="B1716" t="str">
            <v>SUPORTE PARA TRANSFORMADOR EM POSTE DE CONCRETO CIRCULAR</v>
          </cell>
          <cell r="C1716" t="str">
            <v>UN</v>
          </cell>
          <cell r="D1716">
            <v>85.12</v>
          </cell>
        </row>
        <row r="1717">
          <cell r="A1717" t="str">
            <v>73767/1</v>
          </cell>
          <cell r="B1717" t="str">
            <v>GRAMPO PARALELO EM ALUMINIO FUNDIDO OU ESTRUDADO DE 2 PARAFUSOS, PARA CABO DE 6 A 50 MM2, PASTA ANTIOXIDANTE. FORNEC E INSTALAÇÃO.</v>
          </cell>
          <cell r="C1717" t="str">
            <v>UN</v>
          </cell>
          <cell r="D1717">
            <v>5.23</v>
          </cell>
        </row>
        <row r="1718">
          <cell r="A1718" t="str">
            <v>73767/2</v>
          </cell>
          <cell r="B1718" t="str">
            <v>ALCA PRE-FORMADA DISTRIBUIÇÃO EM  ACO RECOBERTO COM ALUMINIO PARA CABO 25MM2, ENCAPADO. FORNECIMENTO E INSTALAÇÃO.</v>
          </cell>
          <cell r="C1718" t="str">
            <v>UN</v>
          </cell>
          <cell r="D1718">
            <v>6.35</v>
          </cell>
        </row>
        <row r="1719">
          <cell r="A1719" t="str">
            <v>73767/3</v>
          </cell>
          <cell r="B1719" t="str">
            <v>LACO DE ROLDANA PRE-FORMADO ACO RECOBERTO DE ALUMINIO PARA CABO DE ALUMINIO NU BITOLA 25MM2 - FORNECIMENTO E COLOCACAO</v>
          </cell>
          <cell r="C1719" t="str">
            <v>UN</v>
          </cell>
          <cell r="D1719">
            <v>4.3899999999999997</v>
          </cell>
        </row>
        <row r="1720">
          <cell r="A1720" t="str">
            <v>73767/4</v>
          </cell>
          <cell r="B1720" t="str">
            <v>ALCA PRE-FORMADA DISTRIBUICAO EM ACO RECOBERTO COM ALUMINIO NU PARA CABO 25MM2, ENCAPADO. FORNECIMENTO E INSTALACAO.</v>
          </cell>
          <cell r="C1720" t="str">
            <v>UN</v>
          </cell>
          <cell r="D1720">
            <v>3.32</v>
          </cell>
        </row>
        <row r="1721">
          <cell r="A1721" t="str">
            <v>73767/5</v>
          </cell>
          <cell r="B1721" t="str">
            <v>ALCA PRE-FORMADA SERV DE ACO RECOB C/ALUM NU ENCAPADO 25MM2 (BITOLA)  CONF PROJ A4-148-CP RIOLUZ FORNECIMENTO E COLOCACAO</v>
          </cell>
          <cell r="C1721" t="str">
            <v>UN</v>
          </cell>
          <cell r="D1721">
            <v>4.29</v>
          </cell>
        </row>
        <row r="1722">
          <cell r="A1722" t="str">
            <v>73781/1</v>
          </cell>
          <cell r="B1722" t="str">
            <v>MUFLA TERMINAL PRIMARIA UNIPOLAR USO INTERNO PARA CABO 35/120MM2, ISOLACAO 15/25KV EM EPR - BORRACHA DE SILICONE. FORNECIMENTO E INSTALACAO.</v>
          </cell>
          <cell r="C1722" t="str">
            <v>UN</v>
          </cell>
          <cell r="D1722">
            <v>463.28</v>
          </cell>
        </row>
        <row r="1723">
          <cell r="A1723" t="str">
            <v>73781/2</v>
          </cell>
          <cell r="B1723" t="str">
            <v>ISOLADOR DE PINO TP HI-POT CILINDRICO CLASSE 15KV. FORNECIMENTO E INSTALACAO.</v>
          </cell>
          <cell r="C1723" t="str">
            <v>UN</v>
          </cell>
          <cell r="D1723">
            <v>22.35</v>
          </cell>
        </row>
        <row r="1724">
          <cell r="A1724" t="str">
            <v>73781/3</v>
          </cell>
          <cell r="B1724" t="str">
            <v>ISOLADOR DE SUSPENSAO (DISCO) TP CAVILHA CLASSE 15KV - 6''. FORNECIMENTO E INSTALACAO.</v>
          </cell>
          <cell r="C1724" t="str">
            <v>UN</v>
          </cell>
          <cell r="D1724">
            <v>83.1</v>
          </cell>
        </row>
        <row r="1725">
          <cell r="A1725" t="str">
            <v>73854/1</v>
          </cell>
          <cell r="B1725" t="str">
            <v>ARMACAO SECUNDARIA VERTICAL COMPLETA PARA REDE BAIXA TENSAO.MAO DE OBRA PARA INSTALACAO.</v>
          </cell>
          <cell r="C1725" t="str">
            <v>UN</v>
          </cell>
          <cell r="D1725">
            <v>8.82</v>
          </cell>
        </row>
        <row r="1726">
          <cell r="A1726" t="str">
            <v>73854/2</v>
          </cell>
          <cell r="B1726" t="str">
            <v>ARMACAO SECUNDARIA VERTICAL COMPLETA PARA REDE DE BAIXA TENSÃO,  CONJUNTO DE 4 ESTRIBOS COM CONDUTORES, ALINHAMENTO RETO, ANGULO INFERIOR A 90 GRAUS E PONTO TERMINAL. FORNECIMENTO E INSTALAÇÃO.</v>
          </cell>
          <cell r="C1726" t="str">
            <v>UN</v>
          </cell>
          <cell r="D1726">
            <v>37.65</v>
          </cell>
        </row>
        <row r="1727">
          <cell r="A1727" t="str">
            <v>73854/3</v>
          </cell>
          <cell r="B1727" t="str">
            <v>ARMACAO SECUNDARIA VERTICAL COMPLETA PARA REDE DE BAIXA TENSÃO, CONJUNTO DE 3 ESTRIBOS COM CONDUTORES , ALINHAMENTO RETO, ANGULO INFERIOR A 90GRAUS  E PONTO TERMINAL. FORNECIMENTO E INSTALACAO</v>
          </cell>
          <cell r="C1727" t="str">
            <v>UN</v>
          </cell>
          <cell r="D1727">
            <v>28.56</v>
          </cell>
        </row>
        <row r="1728">
          <cell r="A1728" t="str">
            <v>73783/1</v>
          </cell>
          <cell r="B1728" t="str">
            <v>POSTE CONCRETO SECAO CIRCULAR COMPRIMENTO=5M CARGA NOMINAL TOPO 100KG INCLUSIVE ESCAVACAO EXCLUSIVE TRANSPORTE - FORNECIMENTO E COLOCACAO</v>
          </cell>
          <cell r="C1728" t="str">
            <v>UN</v>
          </cell>
          <cell r="D1728">
            <v>306.01</v>
          </cell>
        </row>
        <row r="1729">
          <cell r="A1729" t="str">
            <v>73783/2</v>
          </cell>
          <cell r="B1729" t="str">
            <v>POSTE CONCRETO SEÇÃO CIRCULAR COMPRIMENTO=5M CARGA NOMINAL TOPO 200KG INCLUSIVE ESCAVACAO EXCLUSIVE TRANSPORTE - FORNECIMENTO E COLOCAÇÃO</v>
          </cell>
          <cell r="C1729" t="str">
            <v>UN</v>
          </cell>
          <cell r="D1729">
            <v>318.08</v>
          </cell>
        </row>
        <row r="1730">
          <cell r="A1730" t="str">
            <v>73783/3</v>
          </cell>
          <cell r="B1730" t="str">
            <v>POSTE CONCRETO SEÇÃO CIRCULAR COMPRIMENTO=5M CARGA NOMINAL TOPO 300KG INCLUSIVE ESCAVACAO EXCLUSIVE TRANSPORTE - FORNECIMENTO E COLOCAÇÃO</v>
          </cell>
          <cell r="C1730" t="str">
            <v>UN</v>
          </cell>
          <cell r="D1730">
            <v>377.21</v>
          </cell>
        </row>
        <row r="1731">
          <cell r="A1731" t="str">
            <v>73783/4</v>
          </cell>
          <cell r="B1731" t="str">
            <v>POSTE CONCRETO SEÇÃO CIRCULAR COMPRIMENTO=5M CARGA NOMINAL TOPO 400KG INCLUSIVE ESCAVACAO EXCLUSIVE TRANSPORTE - FORNECIMENTO E COLOCAÇÃO</v>
          </cell>
          <cell r="C1731" t="str">
            <v>UN</v>
          </cell>
          <cell r="D1731">
            <v>408.03</v>
          </cell>
        </row>
        <row r="1732">
          <cell r="A1732" t="str">
            <v>73783/5</v>
          </cell>
          <cell r="B1732" t="str">
            <v>POSTE CONCRETO SEÇÃO CIRCULAR COMPRIMENTO=7M CARGA NOMINAL TOPO 100KG INCLUSIVE ESCAVACAO EXCLUSIVE TRANSPORTE - FORNECIMENTO E COLOCAÇÃO</v>
          </cell>
          <cell r="C1732" t="str">
            <v>UN</v>
          </cell>
          <cell r="D1732">
            <v>420.4</v>
          </cell>
        </row>
        <row r="1733">
          <cell r="A1733" t="str">
            <v>73783/6</v>
          </cell>
          <cell r="B1733" t="str">
            <v>POSTE CONCRETO SEÇÃO CIRCULAR COMPRIMENTO=7M CARGA NOMINAL TOPO 200KG INCLUSIVE ESCAVACAO EXCLUSIVE TRANSPORTE - FORNECIMENTO E COLOCAÇÃO</v>
          </cell>
          <cell r="C1733" t="str">
            <v>UN</v>
          </cell>
          <cell r="D1733">
            <v>498.42</v>
          </cell>
        </row>
        <row r="1734">
          <cell r="A1734" t="str">
            <v>73783/7</v>
          </cell>
          <cell r="B1734" t="str">
            <v>POSTE CONCRETO SEÇÃO CIRCULAR COMPRIMENTO=7M CARGA NOMINAL TOPO 400KG INCLUSIVE ESCAVACAO EXCLUSIVE TRANSPORTE - FORNECIMENTO E COLOCAÇÃO</v>
          </cell>
          <cell r="C1734" t="str">
            <v>UN</v>
          </cell>
          <cell r="D1734">
            <v>588.45000000000005</v>
          </cell>
        </row>
        <row r="1735">
          <cell r="A1735" t="str">
            <v>73783/8</v>
          </cell>
          <cell r="B1735" t="str">
            <v>POSTE CONCRETO SEÇÃO CIRCULAR COMPRIMENTO=11M  E CARGA NOMINAL 200KG INCLUSIVE ESCAVACAO EXCLUSIVE TRANSPORTE - FORNECIMENTO E COLOCAÇÃO</v>
          </cell>
          <cell r="C1735" t="str">
            <v>UN</v>
          </cell>
          <cell r="D1735">
            <v>887.46</v>
          </cell>
        </row>
        <row r="1736">
          <cell r="A1736" t="str">
            <v>73783/9</v>
          </cell>
          <cell r="B1736" t="str">
            <v>POSTE CONCRETO SEÇÃO CIRCULAR COMPRIMENTO=11M  CARGA NOMINAL NO TOPO 300KG INCLUSIVE ESCAVACAO EXCLUSIVE TRANSPORTE - FORNECIMENTO E COLOCAÇÃO</v>
          </cell>
          <cell r="C1736" t="str">
            <v>UN</v>
          </cell>
          <cell r="D1736">
            <v>889.48</v>
          </cell>
        </row>
        <row r="1737">
          <cell r="A1737" t="str">
            <v>73783/10</v>
          </cell>
          <cell r="B1737" t="str">
            <v>POSTE CONCRETO SEÇÃO CIRCULAR COMPRIMENTO=11M  CARGA NOMINAL NO TOPO 400KG INCLUSIVE ESCAVACAO EXCLUSIVE TRANSPORTE - FORNECIMENTO E COLOCAÇÃO</v>
          </cell>
          <cell r="C1737" t="str">
            <v>UN</v>
          </cell>
          <cell r="D1737">
            <v>1069.78</v>
          </cell>
        </row>
        <row r="1738">
          <cell r="A1738" t="str">
            <v>73783/11</v>
          </cell>
          <cell r="B1738" t="str">
            <v>POSTE CONCRETO SEÇÃO CIRCULAR COMPRIMENTO=14M  CARGA NOMINAL NO TOPO 400KG INCLUSIVE ESCAVACAO EXCLUSIVE TRANSPORTE - FORNECIMENTO E COLOCAÇÃO</v>
          </cell>
          <cell r="C1738" t="str">
            <v>UN</v>
          </cell>
          <cell r="D1738">
            <v>1667.22</v>
          </cell>
        </row>
        <row r="1739">
          <cell r="A1739" t="str">
            <v>73783/12</v>
          </cell>
          <cell r="B1739" t="str">
            <v>POSTE CONCRETO SEÇÃO CIRCULAR COMPRIMENTO=7M CARGA NOMINAL NO TOPO 300KG INCLUSIVE ESCAVACAO EXCLUSIVE TRANSPORTE - FORNECIMENTO E COLOCAÇÃO</v>
          </cell>
          <cell r="C1739" t="str">
            <v>UN</v>
          </cell>
          <cell r="D1739">
            <v>581.02</v>
          </cell>
        </row>
        <row r="1740">
          <cell r="A1740" t="str">
            <v>73783/13</v>
          </cell>
          <cell r="B1740" t="str">
            <v>POSTE CONCRETO SEÇÃO CIRCULAR COMPRIMENTO=9M CARGA NOMINAL NO TOPO 150KG INCLUSIVE ESCAVACAO EXCLUSIVE TRANSPORTE - FORNECIMENTO E COLOCAÇÃO</v>
          </cell>
          <cell r="C1740" t="str">
            <v>UN</v>
          </cell>
          <cell r="D1740">
            <v>597.42999999999995</v>
          </cell>
        </row>
        <row r="1741">
          <cell r="A1741" t="str">
            <v>73783/14</v>
          </cell>
          <cell r="B1741" t="str">
            <v>POSTE CONCRETO SEÇÃO CIRCULAR COMPRIMENTO=9M CARGA NOMINAL NO TOPO 200KG INCLUSIVE ESCAVACAO EXCLUSIVE TRANSPORTE - FORNECIMENTO E COLOCAÇÃO</v>
          </cell>
          <cell r="C1741" t="str">
            <v>UN</v>
          </cell>
          <cell r="D1741">
            <v>656.46</v>
          </cell>
        </row>
        <row r="1742">
          <cell r="A1742" t="str">
            <v>73783/15</v>
          </cell>
          <cell r="B1742" t="str">
            <v>POSTE CONCRETO SEÇÃO CIRCULAR COMPRIMENTO=9M CARGA NOMINAL NO TOPO 300KG INCLUSIVE ESCAVACAO EXCLUSIVE TRANSPORTE - FORNECIMENTO E COLOCAÇÃO</v>
          </cell>
          <cell r="C1742" t="str">
            <v>UN</v>
          </cell>
          <cell r="D1742">
            <v>708.35</v>
          </cell>
        </row>
        <row r="1743">
          <cell r="A1743" t="str">
            <v>73783/16</v>
          </cell>
          <cell r="B1743" t="str">
            <v>POSTE CONCRETO SEÇÃO CIRCULAR COMPRIMENTO=9M CARGA NOMINAL NO TOPO 400KG INCLUSIVE ESCAVACAO EXCLUSIVE TRANSPORTE - FORNECIMENTO E COLOCAÇÃO</v>
          </cell>
          <cell r="C1743" t="str">
            <v>UN</v>
          </cell>
          <cell r="D1743">
            <v>851.85</v>
          </cell>
        </row>
        <row r="1744">
          <cell r="A1744" t="str">
            <v>73783/17</v>
          </cell>
          <cell r="B1744" t="str">
            <v>POSTE CONCRETO SEÇÃO CIRCULAR COMPRIMENTO=10M CARGA NOMINAL NO TOPO 600KG INCLUSIVE ESCAVACAO EXCLUSIVE TRANSPORTE - FORNECIMENTO E COLOCAÇÃO</v>
          </cell>
          <cell r="C1744" t="str">
            <v>UN</v>
          </cell>
          <cell r="D1744">
            <v>1136.47</v>
          </cell>
        </row>
        <row r="1745">
          <cell r="A1745">
            <v>83394</v>
          </cell>
          <cell r="B1745" t="str">
            <v>POSTE DE CONCRETO DUPLO T H=11M E CARGA NOMINAL 200KG INCLUSIVE ESCAVACAO, EXCLUSIVE TRANSPORTE - FORNECIMENTO E INSTALACAO</v>
          </cell>
          <cell r="C1745" t="str">
            <v>UN</v>
          </cell>
          <cell r="D1745">
            <v>732.72</v>
          </cell>
        </row>
        <row r="1746">
          <cell r="A1746">
            <v>83395</v>
          </cell>
          <cell r="B1746" t="str">
            <v>POSTE DE CONCRETO DUPLO T H=9M CARGA NOMINAL 150KG INCLUSIVE ESCAVACAO, EXCLUSIVE TRANSPORTE - FORNECIMENTO E INSTALACAO</v>
          </cell>
          <cell r="C1746" t="str">
            <v>UN</v>
          </cell>
          <cell r="D1746">
            <v>567.24</v>
          </cell>
        </row>
        <row r="1747">
          <cell r="A1747">
            <v>83396</v>
          </cell>
          <cell r="B1747" t="str">
            <v>POSTE DE CONCRETO DUPLO T H=9M CARGA NOMINAL 300KG INCLUSIVE ESCAVACAO, EXCLUSIVE TRANSPORTE - FORNECIMENTO E INSTALACAO</v>
          </cell>
          <cell r="C1747" t="str">
            <v>UN</v>
          </cell>
          <cell r="D1747">
            <v>663.45</v>
          </cell>
        </row>
        <row r="1748">
          <cell r="A1748">
            <v>83397</v>
          </cell>
          <cell r="B1748" t="str">
            <v>POSTE DE CONCRETO DUPLO T H=9M CARGA NOMINAL 500KG INCLUSIVE ESCAVACAO, EXCLUSIVE TRANSPORTE - FORNECIMENTO E INSTALACAO</v>
          </cell>
          <cell r="C1748" t="str">
            <v>UN</v>
          </cell>
          <cell r="D1748">
            <v>899.39</v>
          </cell>
        </row>
        <row r="1749">
          <cell r="A1749">
            <v>83398</v>
          </cell>
          <cell r="B1749" t="str">
            <v>POSTE DE CONCRETO DUPLO T H=10M CARGA NOMINAL 300KG INCLUSIVE ESCAVACAO, EXCLUSIVE TRANSPORTE - FORNECIMENTO E INSTALACAO</v>
          </cell>
          <cell r="C1749" t="str">
            <v>UN</v>
          </cell>
          <cell r="D1749">
            <v>776.86</v>
          </cell>
        </row>
        <row r="1750">
          <cell r="A1750" t="str">
            <v>73769/1</v>
          </cell>
          <cell r="B1750" t="str">
            <v>POSTE ACO CONICO CONTINUO CURVO SIMPLES SEM BASE C/JANELA 9M (INSPECAO) - FORNECIMENTO E INSTALACAO</v>
          </cell>
          <cell r="C1750" t="str">
            <v>UN</v>
          </cell>
          <cell r="D1750">
            <v>1384.15</v>
          </cell>
        </row>
        <row r="1751">
          <cell r="A1751" t="str">
            <v>73769/2</v>
          </cell>
          <cell r="B1751" t="str">
            <v>POSTE DE AÇO CONICO CONTÍNUO CURVO SIMPLES, FLANGEADO, COM JANELA DE INSPEÇÃO H=9M - FORNECIMENTO E INSTALACAO</v>
          </cell>
          <cell r="C1751" t="str">
            <v>UN</v>
          </cell>
          <cell r="D1751">
            <v>1179.58</v>
          </cell>
        </row>
        <row r="1752">
          <cell r="A1752" t="str">
            <v>73769/3</v>
          </cell>
          <cell r="B1752" t="str">
            <v>POSTE DE ACO CONICO CONTINUO CURVO DUPLO, FLANGEADO, COM JANELA DE INSPECAO H=9M - FORNECIMENTO E INSTALACAO</v>
          </cell>
          <cell r="C1752" t="str">
            <v>UN</v>
          </cell>
          <cell r="D1752">
            <v>1525.49</v>
          </cell>
        </row>
        <row r="1753">
          <cell r="A1753" t="str">
            <v>73769/4</v>
          </cell>
          <cell r="B1753" t="str">
            <v>POSTE DE ACO CONICO CONTINUO RETO, FLANGEADO, H=9M - FORNECIMENTO E INSTALACAO</v>
          </cell>
          <cell r="C1753" t="str">
            <v>UN</v>
          </cell>
          <cell r="D1753">
            <v>1248.54</v>
          </cell>
        </row>
        <row r="1754">
          <cell r="A1754" t="str">
            <v>73855/1</v>
          </cell>
          <cell r="B1754" t="str">
            <v>CHUMBADOR DE AÇO PARA FIXAÇÃO DE POSTE DE ACO RETO OU CURVO 7 A 9M COM FLANGE - FORNECIMENTO E INSTALACAO</v>
          </cell>
          <cell r="C1754" t="str">
            <v>UN</v>
          </cell>
          <cell r="D1754">
            <v>317.66000000000003</v>
          </cell>
        </row>
        <row r="1755">
          <cell r="A1755">
            <v>83473</v>
          </cell>
          <cell r="B1755" t="str">
            <v>POSTE METALICO DECORATIVO EXTERNO P/ JARDIM H = 2,50M D = 75MM C/ 1 LUMINARIA PARA LAMPADA INCANDESCENTE - FORNECIMENTO E INSTALACAO</v>
          </cell>
          <cell r="C1755" t="str">
            <v>UN</v>
          </cell>
          <cell r="D1755">
            <v>298.22000000000003</v>
          </cell>
        </row>
        <row r="1756">
          <cell r="A1756">
            <v>83474</v>
          </cell>
          <cell r="B1756" t="str">
            <v>POSTE METALICO DECORATIVO EXTERNO P/ JARDIM H = 2,50M D = 75MM C/ 2 LUMINARIAS PARA LAMPADA INCANDESCENTE - FORNECIMENTO E INSTALACAO</v>
          </cell>
          <cell r="C1756" t="str">
            <v>UN</v>
          </cell>
          <cell r="D1756">
            <v>356.58</v>
          </cell>
        </row>
        <row r="1757">
          <cell r="A1757">
            <v>72281</v>
          </cell>
          <cell r="B1757" t="str">
            <v>REATOR PARA LAMPADA VAPOR DE MERCURIO USO EXTERNO 220V/400W</v>
          </cell>
          <cell r="C1757" t="str">
            <v>UN</v>
          </cell>
          <cell r="D1757">
            <v>68.86</v>
          </cell>
        </row>
        <row r="1758">
          <cell r="A1758">
            <v>72282</v>
          </cell>
          <cell r="B1758" t="str">
            <v>REATOR PARA LAMPADA VAPOR DE SODIO ALTA PRESSAO - 220V/250W - USO EXTERNO</v>
          </cell>
          <cell r="C1758" t="str">
            <v>UN</v>
          </cell>
          <cell r="D1758">
            <v>94.71</v>
          </cell>
        </row>
        <row r="1759">
          <cell r="A1759" t="str">
            <v>73831/1</v>
          </cell>
          <cell r="B1759" t="str">
            <v>LAMPADA DE VAPOR DE MERCURIO DE 125W - FORNECIMENTO E INSTALACAO</v>
          </cell>
          <cell r="C1759" t="str">
            <v>UN</v>
          </cell>
          <cell r="D1759">
            <v>11.58</v>
          </cell>
        </row>
        <row r="1760">
          <cell r="A1760" t="str">
            <v>73831/2</v>
          </cell>
          <cell r="B1760" t="str">
            <v>LAMPADA DE VAPOR DE MERCURIO DE 250W - FORNECIMENTO E INSTALACAO</v>
          </cell>
          <cell r="C1760" t="str">
            <v>UN</v>
          </cell>
          <cell r="D1760">
            <v>21.72</v>
          </cell>
        </row>
        <row r="1761">
          <cell r="A1761" t="str">
            <v>73831/3</v>
          </cell>
          <cell r="B1761" t="str">
            <v>LAMPADA DE VAPOR DE MERCURIO DE 400W/250V - FORNECIMENTO E INSTALACAO</v>
          </cell>
          <cell r="C1761" t="str">
            <v>UN</v>
          </cell>
          <cell r="D1761">
            <v>31.43</v>
          </cell>
        </row>
        <row r="1762">
          <cell r="A1762" t="str">
            <v>73831/4</v>
          </cell>
          <cell r="B1762" t="str">
            <v>LAMPADA MISTA DE 160W - FORNECIMENTO E INSTALACAO</v>
          </cell>
          <cell r="C1762" t="str">
            <v>UN</v>
          </cell>
          <cell r="D1762">
            <v>12.1</v>
          </cell>
        </row>
        <row r="1763">
          <cell r="A1763" t="str">
            <v>73831/5</v>
          </cell>
          <cell r="B1763" t="str">
            <v>LAMPADA MISTA DE 250W - FORNECIMENTO E INSTALACAO</v>
          </cell>
          <cell r="C1763" t="str">
            <v>UN</v>
          </cell>
          <cell r="D1763">
            <v>15.27</v>
          </cell>
        </row>
        <row r="1764">
          <cell r="A1764" t="str">
            <v>73831/6</v>
          </cell>
          <cell r="B1764" t="str">
            <v>LAMPADA MISTA DE 500W - FORNECIMENTO E INSTALACAO</v>
          </cell>
          <cell r="C1764" t="str">
            <v>UN</v>
          </cell>
          <cell r="D1764">
            <v>31.86</v>
          </cell>
        </row>
        <row r="1765">
          <cell r="A1765" t="str">
            <v>73831/7</v>
          </cell>
          <cell r="B1765" t="str">
            <v>LAMPADA DE VAPOR DE SODIO DE 150WX220V - FORNECIMENTO E INSTALACAO</v>
          </cell>
          <cell r="C1765" t="str">
            <v>UN</v>
          </cell>
          <cell r="D1765">
            <v>30.63</v>
          </cell>
        </row>
        <row r="1766">
          <cell r="A1766" t="str">
            <v>73831/8</v>
          </cell>
          <cell r="B1766" t="str">
            <v>LAMPADA DE VAPOR DE SODIO DE 250WX220V - FORNECIMENTO E INSTALACAO</v>
          </cell>
          <cell r="C1766" t="str">
            <v>UN</v>
          </cell>
          <cell r="D1766">
            <v>34.58</v>
          </cell>
        </row>
        <row r="1767">
          <cell r="A1767" t="str">
            <v>73831/9</v>
          </cell>
          <cell r="B1767" t="str">
            <v>LAMPADA DE VAPOR DE SODIO DE 400WX220V - FORNECIMENTO E INSTALACAO</v>
          </cell>
          <cell r="C1767" t="str">
            <v>UN</v>
          </cell>
          <cell r="D1767">
            <v>40.86</v>
          </cell>
        </row>
        <row r="1768">
          <cell r="A1768" t="str">
            <v>74231/1</v>
          </cell>
          <cell r="B1768" t="str">
            <v>LUMINARIA ABERTA PARA ILUMINACAO PUBLICA, PARA LAMPADA A VAPOR DE MERCURIO ATE 400W E MISTA ATE 500W, COM BRACO EM TUBO DE ACO GALV D=50MM PROJ HOR=2.500MM E PROJ VERT= 2.200MM, FORNECIMENTO E INSTALACAO</v>
          </cell>
          <cell r="C1768" t="str">
            <v>UN</v>
          </cell>
          <cell r="D1768">
            <v>90.76</v>
          </cell>
        </row>
        <row r="1769">
          <cell r="A1769" t="str">
            <v>74246/1</v>
          </cell>
          <cell r="B1769" t="str">
            <v>REFLETOR RETANGULAR FECHADO COM LAMPADA VAPOR METALICO 400 W</v>
          </cell>
          <cell r="C1769" t="str">
            <v>UN</v>
          </cell>
          <cell r="D1769">
            <v>211.88</v>
          </cell>
        </row>
        <row r="1770">
          <cell r="A1770">
            <v>83399</v>
          </cell>
          <cell r="B1770" t="str">
            <v>RELE FOTOELETRICO P/ COMANDO DE ILUMINACAO EXTERNA 220V/1000W - FORNECIMENTO E INSTALACAO</v>
          </cell>
          <cell r="C1770" t="str">
            <v>UN</v>
          </cell>
          <cell r="D1770">
            <v>29.05</v>
          </cell>
        </row>
        <row r="1771">
          <cell r="A1771">
            <v>83400</v>
          </cell>
          <cell r="B1771" t="str">
            <v>BRACO P/ ILUMINACAO DE RUAS EM TUBO ACO GALV 1" COMP = 1,20M E INCLINACAO 25GRAUS EM RELACAO AO PLANO VERTICAL P/ FIXACAO EM POSTE OU PAREDE - FORNECIMENTO E INSTALACAO</v>
          </cell>
          <cell r="C1771" t="str">
            <v>UN</v>
          </cell>
          <cell r="D1771">
            <v>60.63</v>
          </cell>
        </row>
        <row r="1772">
          <cell r="A1772">
            <v>83401</v>
          </cell>
          <cell r="B1772" t="str">
            <v>BRACO P/ ILUMINACAO DE RUAS, EM TUBO ACO GALV 3/4", COMP = 1,5M P/FIXACAO EM POSTE OU PAREDE - FORNECIMENTO E INSTALACAO</v>
          </cell>
          <cell r="C1772" t="str">
            <v>UN</v>
          </cell>
          <cell r="D1772">
            <v>119.63</v>
          </cell>
        </row>
        <row r="1773">
          <cell r="A1773">
            <v>83402</v>
          </cell>
          <cell r="B1773" t="str">
            <v>ABRACADEIRA DE FIXACAO DE BRACOS DE LUMINARIAS DE 4" - FORNECIMENTO E INSTALACAO</v>
          </cell>
          <cell r="C1773" t="str">
            <v>UN</v>
          </cell>
          <cell r="D1773">
            <v>32.67</v>
          </cell>
        </row>
        <row r="1774">
          <cell r="A1774">
            <v>83475</v>
          </cell>
          <cell r="B1774" t="str">
            <v>LUMINARIA FECHADA PARA ILUMINACAO PUBLICA COM REATOR DE PARTIDA RAPIDA COM LAMPADA A VAPOR DE MERCURIO 250W - FORNECIMENTO E INSTALACAO</v>
          </cell>
          <cell r="C1774" t="str">
            <v>UN</v>
          </cell>
          <cell r="D1774">
            <v>253.15</v>
          </cell>
        </row>
        <row r="1775">
          <cell r="A1775">
            <v>83476</v>
          </cell>
          <cell r="B1775" t="str">
            <v>LUMINARIA A PROVA DE GASES E TEMPO PARA LAMPADA INCANDESCENTE, MISTA OU VAPOR DE MERCURIO C/ LAMPADA INCANDESCENTE DE 100W</v>
          </cell>
          <cell r="C1775" t="str">
            <v>UN</v>
          </cell>
          <cell r="D1775">
            <v>84.76</v>
          </cell>
        </row>
        <row r="1776">
          <cell r="A1776">
            <v>83477</v>
          </cell>
          <cell r="B1776" t="str">
            <v>LUMINARIA A PROVA DE GASES E TEMPO PARA LAMPADA INCANDESCENTE, MISTA OU VAPOR DE MERCURIO C/ LAMPADA INCANDESCENTE DE 200W</v>
          </cell>
          <cell r="C1776" t="str">
            <v>UN</v>
          </cell>
          <cell r="D1776">
            <v>106</v>
          </cell>
        </row>
        <row r="1777">
          <cell r="A1777">
            <v>83478</v>
          </cell>
          <cell r="B1777" t="str">
            <v>LUMINARIA FECHADA PARA ILUMINACAO PUBLICA - LAMPADAS DE 250/500W - FORNECIMENTO E INSTALACAO (EXCLUINDO LAMPADAS)</v>
          </cell>
          <cell r="C1777" t="str">
            <v>UN</v>
          </cell>
          <cell r="D1777">
            <v>177.76</v>
          </cell>
        </row>
        <row r="1778">
          <cell r="A1778">
            <v>83479</v>
          </cell>
          <cell r="B1778" t="str">
            <v>LUMINARIA ESTANQUE - PROTECAO CONTRA AGUA, POEIRA OU IMPACTOS - TIPO AQUATIC PIAL OU EQUIVALENTE</v>
          </cell>
          <cell r="C1778" t="str">
            <v>UN</v>
          </cell>
          <cell r="D1778">
            <v>113.98</v>
          </cell>
        </row>
        <row r="1779">
          <cell r="A1779">
            <v>83480</v>
          </cell>
          <cell r="B1779" t="str">
            <v>REATOR PARA LAMPADA VAPOR DE MERCURIO 125W  USO EXTERNO</v>
          </cell>
          <cell r="C1779" t="str">
            <v>UN</v>
          </cell>
          <cell r="D1779">
            <v>54.88</v>
          </cell>
        </row>
        <row r="1780">
          <cell r="A1780">
            <v>83481</v>
          </cell>
          <cell r="B1780" t="str">
            <v>REATOR PARA LAMPADA VAPOR DE MERCURIO 250W USO EXTERNO</v>
          </cell>
          <cell r="C1780" t="str">
            <v>UN</v>
          </cell>
          <cell r="D1780">
            <v>62.08</v>
          </cell>
        </row>
        <row r="1781">
          <cell r="A1781">
            <v>84225</v>
          </cell>
          <cell r="B1781" t="str">
            <v>PROJETOR P/ FACHADA A PROVA DE TEMPO P/ LAMPADA INCANDESCENTE OU VAPOR MERCURIO - FORNECIMENTO E INSTALACAO</v>
          </cell>
          <cell r="C1781" t="str">
            <v>UN</v>
          </cell>
          <cell r="D1781">
            <v>92.06</v>
          </cell>
        </row>
        <row r="1782">
          <cell r="A1782" t="str">
            <v>73857/1</v>
          </cell>
          <cell r="B1782" t="str">
            <v>TRANSFORMADOR DISTRIBUICAO  75KVA TRIFASICO 60HZ CLASSE 15KV IMERSO EM ÓLEO MINERAL FORNECIMENTO E INSTALACAO</v>
          </cell>
          <cell r="C1782" t="str">
            <v>UN</v>
          </cell>
          <cell r="D1782">
            <v>6614.09</v>
          </cell>
        </row>
        <row r="1783">
          <cell r="A1783" t="str">
            <v>73857/2</v>
          </cell>
          <cell r="B1783" t="str">
            <v>TRANSFORMADOR DISTRIBUICAO  112,5KVA TRIFASICO 60HZ CLASSE 15KV IMERSO EM ÓLEO MINERAL FORNECIMENTO E INSTALACAO</v>
          </cell>
          <cell r="C1783" t="str">
            <v>UN</v>
          </cell>
          <cell r="D1783">
            <v>8539.5</v>
          </cell>
        </row>
        <row r="1784">
          <cell r="A1784" t="str">
            <v>73857/3</v>
          </cell>
          <cell r="B1784" t="str">
            <v>TRANSFORMADOR DISTRIBUICAO  150KVA TRIFASICO 60HZ CLASSE 15KV IMERSO EM ÓLEO MINERAL FORNECIMENTO E INSTALACAO</v>
          </cell>
          <cell r="C1784" t="str">
            <v>UN</v>
          </cell>
          <cell r="D1784">
            <v>9911.85</v>
          </cell>
        </row>
        <row r="1785">
          <cell r="A1785" t="str">
            <v>73857/4</v>
          </cell>
          <cell r="B1785" t="str">
            <v>TRANSFORMADOR DISTRIBUICAO  225KVA TRIFASICO 60HZ CLASSE 15KV IMERSO EM ÓLEO MINERAL FORNECIMENTO E INSTALACAO</v>
          </cell>
          <cell r="C1785" t="str">
            <v>UN</v>
          </cell>
          <cell r="D1785">
            <v>14243.96</v>
          </cell>
        </row>
        <row r="1786">
          <cell r="A1786" t="str">
            <v>73857/5</v>
          </cell>
          <cell r="B1786" t="str">
            <v>TRANSFORMADOR DISTRIBUICAO  300KVA TRIFASICO 60HZ CLASSE 15KV IMERSO EM ÓLEO MINERAL FORNECIMENTO E INSTALACAO</v>
          </cell>
          <cell r="C1786" t="str">
            <v>UN</v>
          </cell>
          <cell r="D1786">
            <v>17528.7</v>
          </cell>
        </row>
        <row r="1787">
          <cell r="A1787" t="str">
            <v>73857/6</v>
          </cell>
          <cell r="B1787" t="str">
            <v>TRANSFORMADOR DISTRIBUICAO  500KVA TRIFASICO 60HZ CLASSE 15KV IMERSO EM ÓLEO MINERAL FORNECIMENTO E INSTALACAO</v>
          </cell>
          <cell r="C1787" t="str">
            <v>UN</v>
          </cell>
          <cell r="D1787">
            <v>26210.5</v>
          </cell>
        </row>
        <row r="1788">
          <cell r="A1788" t="str">
            <v>73857/7</v>
          </cell>
          <cell r="B1788" t="str">
            <v>TRANSFORMADOR DISTRIBUICAO  30KVA TRIFASICO 60HZ CLASSE 15KV IMERSO EM ÓLEO MINERAL FORNECIMENTO E INSTALACAO</v>
          </cell>
          <cell r="C1788" t="str">
            <v>UN</v>
          </cell>
          <cell r="D1788">
            <v>4422.08</v>
          </cell>
        </row>
        <row r="1789">
          <cell r="A1789" t="str">
            <v>73857/8</v>
          </cell>
          <cell r="B1789" t="str">
            <v>TRANSFORMADOR DISTRIBUICAO  45KVA TRIFASICO 60HZ CLASSE 15KV IMERSO EM ÓLEO MINERAL FORNECIMENTO E INSTALACAO</v>
          </cell>
          <cell r="C1789" t="str">
            <v>UN</v>
          </cell>
          <cell r="D1789">
            <v>5160.3100000000004</v>
          </cell>
        </row>
        <row r="1790">
          <cell r="A1790" t="str">
            <v>73857/9</v>
          </cell>
          <cell r="B1790" t="str">
            <v>TRANSFORMADOR DISTRIBUICAO  750KVA TRIFASICO 60HZ CLASSE 15KV IMERSO EM ÓLEO MINERAL FORNECIMENTO E INSTALACAO</v>
          </cell>
          <cell r="C1790" t="str">
            <v>UN</v>
          </cell>
          <cell r="D1790">
            <v>46320.58</v>
          </cell>
        </row>
        <row r="1791">
          <cell r="A1791" t="str">
            <v>73857/10</v>
          </cell>
          <cell r="B1791" t="str">
            <v>TRANSFORMADOR DISTRIBUICAO  1000KVA TRIFASICO 60HZ CLASSE 15KV IMERSO EM ÓLEO MINERAL FORNECIMENTO E INSTALACAO</v>
          </cell>
          <cell r="C1791" t="str">
            <v>UN</v>
          </cell>
          <cell r="D1791">
            <v>68412.69</v>
          </cell>
        </row>
        <row r="1792">
          <cell r="A1792" t="str">
            <v>74027/1</v>
          </cell>
          <cell r="B1792" t="str">
            <v>GRUPO GERADOR 150/170 KVA MOTOR DIESEL - DEPRECIACAO</v>
          </cell>
          <cell r="C1792" t="str">
            <v>H</v>
          </cell>
          <cell r="D1792">
            <v>6.15</v>
          </cell>
        </row>
        <row r="1793">
          <cell r="A1793" t="str">
            <v>74027/2</v>
          </cell>
          <cell r="B1793" t="str">
            <v>GRUPO GERADOR 150/170 KVA MOTOR DIESEL - JUROS</v>
          </cell>
          <cell r="C1793" t="str">
            <v>H</v>
          </cell>
          <cell r="D1793">
            <v>2.31</v>
          </cell>
        </row>
        <row r="1794">
          <cell r="A1794" t="str">
            <v>74027/3</v>
          </cell>
          <cell r="B1794" t="str">
            <v>GRUPO GERADOR 150/170 KVA MOTOR DIESEL - MANUTENCAO</v>
          </cell>
          <cell r="C1794" t="str">
            <v>H</v>
          </cell>
          <cell r="D1794">
            <v>3.07</v>
          </cell>
        </row>
        <row r="1795">
          <cell r="A1795" t="str">
            <v>74027/4</v>
          </cell>
          <cell r="B1795" t="str">
            <v>GRUPO GERADOR 150/170 KVA MOTOR DIESEL - MATERIAL NA OPERACAO</v>
          </cell>
          <cell r="C1795" t="str">
            <v>H</v>
          </cell>
          <cell r="D1795">
            <v>78.319999999999993</v>
          </cell>
        </row>
        <row r="1796">
          <cell r="A1796" t="str">
            <v>74027/5</v>
          </cell>
          <cell r="B1796" t="str">
            <v>GRUPO GERADOR 150/170 KVA MOTOR DIESEL - UTILIZACAO OPERATIVA</v>
          </cell>
          <cell r="C1796" t="str">
            <v>CHP</v>
          </cell>
          <cell r="D1796">
            <v>89.87</v>
          </cell>
        </row>
        <row r="1797">
          <cell r="A1797" t="str">
            <v>74028/1</v>
          </cell>
          <cell r="B1797" t="str">
            <v>GRUPO GERADOR 40 KVA MOTOR DIESEL - DEPRECIACAO E JUROS</v>
          </cell>
          <cell r="C1797" t="str">
            <v>H</v>
          </cell>
          <cell r="D1797">
            <v>2.8</v>
          </cell>
        </row>
        <row r="1798">
          <cell r="A1798" t="str">
            <v>74028/2</v>
          </cell>
          <cell r="B1798" t="str">
            <v>GRUPO GERADOR 40 KVA MOTOR DIESEL - MANUTENCAO</v>
          </cell>
          <cell r="C1798" t="str">
            <v>H</v>
          </cell>
          <cell r="D1798">
            <v>0.99</v>
          </cell>
        </row>
        <row r="1799">
          <cell r="A1799" t="str">
            <v>74028/3</v>
          </cell>
          <cell r="B1799" t="str">
            <v>GRUPO GERADOR 40 KVA MOTOR DIESEL - MATERIAL NA OPERACAO</v>
          </cell>
          <cell r="C1799" t="str">
            <v>H</v>
          </cell>
          <cell r="D1799">
            <v>25.64</v>
          </cell>
        </row>
        <row r="1800">
          <cell r="A1800" t="str">
            <v>74028/4</v>
          </cell>
          <cell r="B1800" t="str">
            <v>GRUPO GERADOR 40 KVA MOTOR DIESEL - UTILIZACAO OPERATIVA</v>
          </cell>
          <cell r="C1800" t="str">
            <v>CHP</v>
          </cell>
          <cell r="D1800">
            <v>29.43</v>
          </cell>
        </row>
        <row r="1801">
          <cell r="A1801">
            <v>8260</v>
          </cell>
          <cell r="B1801" t="str">
            <v>INSTALACAO PARA-RAIOS P/RESERVATORIO</v>
          </cell>
          <cell r="C1801" t="str">
            <v>UN</v>
          </cell>
          <cell r="D1801">
            <v>2072.14</v>
          </cell>
        </row>
        <row r="1802">
          <cell r="A1802">
            <v>68069</v>
          </cell>
          <cell r="B1802" t="str">
            <v>HASTE COPPERWELD 5/8 X 3,0M COM CONECTOR</v>
          </cell>
          <cell r="C1802" t="str">
            <v>UN</v>
          </cell>
          <cell r="D1802">
            <v>35.24</v>
          </cell>
        </row>
        <row r="1803">
          <cell r="A1803">
            <v>68070</v>
          </cell>
          <cell r="B1803" t="str">
            <v>PARA-RAIOS TIPO FRANKLIN - CABO E SUPORTE ISOLADOR</v>
          </cell>
          <cell r="C1803" t="str">
            <v>M</v>
          </cell>
          <cell r="D1803">
            <v>34.57</v>
          </cell>
        </row>
        <row r="1804">
          <cell r="A1804">
            <v>72315</v>
          </cell>
          <cell r="B1804" t="str">
            <v>TERMINAL AEREO EM ACO GALVANIZADO COM BASE DE FIXACAO H = 30CM</v>
          </cell>
          <cell r="C1804" t="str">
            <v>UN</v>
          </cell>
          <cell r="D1804">
            <v>16.760000000000002</v>
          </cell>
        </row>
        <row r="1805">
          <cell r="A1805">
            <v>72927</v>
          </cell>
          <cell r="B1805" t="str">
            <v>CORDOALHA DE COBRE NU, INCLUSIVE ISOLADORES - 16,00 MM2 - FORNECIMENTO E INSTALACAO</v>
          </cell>
          <cell r="C1805" t="str">
            <v>M</v>
          </cell>
          <cell r="D1805">
            <v>21.11</v>
          </cell>
        </row>
        <row r="1806">
          <cell r="A1806">
            <v>72928</v>
          </cell>
          <cell r="B1806" t="str">
            <v>CORDOALHA DE COBRE NU, INCLUSIVE ISOLADORES - 25,00 MM2 - FORNECIMENTO E INSTALACAO</v>
          </cell>
          <cell r="C1806" t="str">
            <v>M</v>
          </cell>
          <cell r="D1806">
            <v>25.42</v>
          </cell>
        </row>
        <row r="1807">
          <cell r="A1807">
            <v>72929</v>
          </cell>
          <cell r="B1807" t="str">
            <v>CORDOALHA DE COBRE NU, INCLUSIVE ISOLADORES - 35,00 MM2 - FORNECIMENTO E INSTALACAO</v>
          </cell>
          <cell r="C1807" t="str">
            <v>M</v>
          </cell>
          <cell r="D1807">
            <v>28.95</v>
          </cell>
        </row>
        <row r="1808">
          <cell r="A1808">
            <v>72930</v>
          </cell>
          <cell r="B1808" t="str">
            <v>CORDOALHA DE COBRE NU, INCLUSIVE ISOLADORES - 50,00 MM2 - FORNECIMENTO E INSTALACAO</v>
          </cell>
          <cell r="C1808" t="str">
            <v>M</v>
          </cell>
          <cell r="D1808">
            <v>34.76</v>
          </cell>
        </row>
        <row r="1809">
          <cell r="A1809">
            <v>72931</v>
          </cell>
          <cell r="B1809" t="str">
            <v>CORDOALHA DE COBRE NU, INCLUSIVE ISOLADORES - 70,00 MM2 - FORNECIMENTO E INSTALACAO</v>
          </cell>
          <cell r="C1809" t="str">
            <v>M</v>
          </cell>
          <cell r="D1809">
            <v>42.85</v>
          </cell>
        </row>
        <row r="1810">
          <cell r="A1810">
            <v>72932</v>
          </cell>
          <cell r="B1810" t="str">
            <v>CORDOALHA DE COBRE NU, INCLUSIVE ISOLADORES - 95,00 MM2 - FORNECIMENTO E INSTALACAO</v>
          </cell>
          <cell r="C1810" t="str">
            <v>M</v>
          </cell>
          <cell r="D1810">
            <v>50.83</v>
          </cell>
        </row>
        <row r="1811">
          <cell r="A1811">
            <v>83483</v>
          </cell>
          <cell r="B1811" t="str">
            <v>HASTE DE TERRA CANTONEIRA GALVANIZADA L=2,00M COM CONEXOES</v>
          </cell>
          <cell r="C1811" t="str">
            <v>UN</v>
          </cell>
          <cell r="D1811">
            <v>43.38</v>
          </cell>
        </row>
        <row r="1812">
          <cell r="A1812">
            <v>83484</v>
          </cell>
          <cell r="B1812" t="str">
            <v>HASTE COPERWELD 3/4" X 3,00M COM CONECTOR</v>
          </cell>
          <cell r="C1812" t="str">
            <v>UN</v>
          </cell>
          <cell r="D1812">
            <v>47.75</v>
          </cell>
        </row>
        <row r="1813">
          <cell r="A1813">
            <v>83485</v>
          </cell>
          <cell r="B1813" t="str">
            <v>HASTE COPERWELD 3/8" X 3,00M COM CONECTOR</v>
          </cell>
          <cell r="C1813" t="str">
            <v>UN</v>
          </cell>
          <cell r="D1813">
            <v>30.96</v>
          </cell>
        </row>
        <row r="1814">
          <cell r="A1814">
            <v>83638</v>
          </cell>
          <cell r="B1814" t="str">
            <v>MASTRO SIMPLES DE FERRO GALVANIZADO P/ PARA-RAIOS H=3,00M INCLUINDO BASE - FORNECIMENTO E INSTALACAO</v>
          </cell>
          <cell r="C1814" t="str">
            <v>UN</v>
          </cell>
          <cell r="D1814">
            <v>240.77</v>
          </cell>
        </row>
        <row r="1815">
          <cell r="A1815">
            <v>83641</v>
          </cell>
          <cell r="B1815" t="str">
            <v>PARA-RAIO TP VALVULA 15KV/5KA - FORNECIMENTO E INSTALACAO</v>
          </cell>
          <cell r="C1815" t="str">
            <v>UN</v>
          </cell>
          <cell r="D1815">
            <v>274.94</v>
          </cell>
        </row>
        <row r="1816">
          <cell r="A1816">
            <v>9535</v>
          </cell>
          <cell r="B1816" t="str">
            <v>CHUVEIRO ELETRICO COMUM CORPO PLASTICO TIPO DUCHA, FORNECIMENTO E INSTALACAO</v>
          </cell>
          <cell r="C1816" t="str">
            <v>UN</v>
          </cell>
          <cell r="D1816">
            <v>43.88</v>
          </cell>
        </row>
        <row r="1817">
          <cell r="A1817">
            <v>41598</v>
          </cell>
          <cell r="B1817" t="str">
            <v>ENTRADA PROVISORIA DE ENERGIA ELETRICA AEREA TRIFASICA 40A EM POSTE MADEIRA</v>
          </cell>
          <cell r="C1817" t="str">
            <v>UN</v>
          </cell>
          <cell r="D1817">
            <v>691.84</v>
          </cell>
        </row>
        <row r="1818">
          <cell r="A1818" t="str">
            <v>73851/1</v>
          </cell>
          <cell r="B1818" t="str">
            <v>ARMACAO SECUNDARIA OU REX COMPLETA PARA DUAS LINHAS-FORNECIMENTO E INSTALACAO.</v>
          </cell>
          <cell r="C1818" t="str">
            <v>UN</v>
          </cell>
          <cell r="D1818">
            <v>68.17</v>
          </cell>
        </row>
        <row r="1819">
          <cell r="A1819" t="str">
            <v>73851/2</v>
          </cell>
          <cell r="B1819" t="str">
            <v>ARMACAO SECUNDARIA OU REX COMPLETA PARA TRESLINHAS-FORNECIMENTO E INSTALACAO.</v>
          </cell>
          <cell r="C1819" t="str">
            <v>UN</v>
          </cell>
          <cell r="D1819">
            <v>101.25</v>
          </cell>
        </row>
        <row r="1820">
          <cell r="A1820" t="str">
            <v>73851/3</v>
          </cell>
          <cell r="B1820" t="str">
            <v>ARMACAO SECUNDARIA OU REX COMPLETA PARA QUATRO LINHAS-FORNECIMENTO E INSTALACAO.</v>
          </cell>
          <cell r="C1820" t="str">
            <v>UN</v>
          </cell>
          <cell r="D1820">
            <v>114.69</v>
          </cell>
        </row>
        <row r="1821">
          <cell r="A1821">
            <v>83486</v>
          </cell>
          <cell r="B1821" t="str">
            <v>BOMBA CENTRIFUGA C/ MOTOR ELETRICO TRIFASICO 1CV</v>
          </cell>
          <cell r="C1821" t="str">
            <v>UN</v>
          </cell>
          <cell r="D1821">
            <v>801.5</v>
          </cell>
        </row>
        <row r="1822">
          <cell r="A1822">
            <v>72322</v>
          </cell>
          <cell r="B1822" t="str">
            <v>CHAVE SECCIONADORA TRIPOLAR, ABERTURA SOB CARGA, COM FUSÍVEIS NH - 100A/250V - FORNECIMENTO E INSTALACAO</v>
          </cell>
          <cell r="C1822" t="str">
            <v>UN</v>
          </cell>
          <cell r="D1822">
            <v>254.09</v>
          </cell>
        </row>
        <row r="1823">
          <cell r="A1823">
            <v>72326</v>
          </cell>
          <cell r="B1823" t="str">
            <v>CHAVE SECCIONADORA TRIPOLAR, ABERTURA SOB CARGA, COM FUSÍVEIS NH - 200A/250V</v>
          </cell>
          <cell r="C1823" t="str">
            <v>UN</v>
          </cell>
          <cell r="D1823">
            <v>308.77999999999997</v>
          </cell>
        </row>
        <row r="1824">
          <cell r="A1824">
            <v>72327</v>
          </cell>
          <cell r="B1824" t="str">
            <v>FUSÍVEL TIPO "DIAZED", TIPO RÁPIDO OU RETARDADO - 2/25A - FORNECIMENTO E INSTALACAO</v>
          </cell>
          <cell r="C1824" t="str">
            <v>UN</v>
          </cell>
          <cell r="D1824">
            <v>3.18</v>
          </cell>
        </row>
        <row r="1825">
          <cell r="A1825">
            <v>72328</v>
          </cell>
          <cell r="B1825" t="str">
            <v>FUSÍVEL TIPO "DIAZED", TIPO RÁPIDO OU RETARDADO - 35/63A - FORNECIMENTO E INSTALACAO</v>
          </cell>
          <cell r="C1825" t="str">
            <v>UN</v>
          </cell>
          <cell r="D1825">
            <v>3.36</v>
          </cell>
        </row>
        <row r="1826">
          <cell r="A1826">
            <v>72330</v>
          </cell>
          <cell r="B1826" t="str">
            <v>FUSÍVEL TIPO NH 200A - TAMANHO 01 - FORNECIMENTO E INSTALACAO</v>
          </cell>
          <cell r="C1826" t="str">
            <v>UN</v>
          </cell>
          <cell r="D1826">
            <v>12.69</v>
          </cell>
        </row>
        <row r="1827">
          <cell r="A1827" t="str">
            <v>73780/1</v>
          </cell>
          <cell r="B1827" t="str">
            <v>CHAVE FUSIVEL UNIPOLAR, 15KV - 100A, EQUIPADA COM COMANDO PARA HASTE DE MANOBRA .       FORNECIMENTO E INSTALAÇÃO.</v>
          </cell>
          <cell r="C1827" t="str">
            <v>UN</v>
          </cell>
          <cell r="D1827">
            <v>228.7</v>
          </cell>
        </row>
        <row r="1828">
          <cell r="A1828" t="str">
            <v>73780/2</v>
          </cell>
          <cell r="B1828" t="str">
            <v>CHAVE BLINDADA TRIPOLAR 250V, 30A - FORNECIMENTO E INSTALACAO</v>
          </cell>
          <cell r="C1828" t="str">
            <v>UN</v>
          </cell>
          <cell r="D1828">
            <v>143.69999999999999</v>
          </cell>
        </row>
        <row r="1829">
          <cell r="A1829" t="str">
            <v>73780/3</v>
          </cell>
          <cell r="B1829" t="str">
            <v>CHAVE BLINDADA TRIPOLAR 250V, 60A - FORNECIMENTO E INSTALACAO</v>
          </cell>
          <cell r="C1829" t="str">
            <v>UN</v>
          </cell>
          <cell r="D1829">
            <v>228.92</v>
          </cell>
        </row>
        <row r="1830">
          <cell r="A1830" t="str">
            <v>73780/4</v>
          </cell>
          <cell r="B1830" t="str">
            <v>CHAVE BLINDADA TRIPOLAR 250V, 100A - FORNECIMENTO E INSTALACAO</v>
          </cell>
          <cell r="C1830" t="str">
            <v>UN</v>
          </cell>
          <cell r="D1830">
            <v>514.95000000000005</v>
          </cell>
        </row>
        <row r="1831">
          <cell r="A1831">
            <v>83482</v>
          </cell>
          <cell r="B1831" t="str">
            <v>FUSIVEL TIPO NH 250A - TAMANHO 00 - FORNECIMENTO E INSTALACAO</v>
          </cell>
          <cell r="C1831" t="str">
            <v>UN</v>
          </cell>
          <cell r="D1831">
            <v>10.42</v>
          </cell>
        </row>
        <row r="1832">
          <cell r="A1832">
            <v>83487</v>
          </cell>
          <cell r="B1832" t="str">
            <v>BASE PARA FUSIVEL (PORTA-FUSIVEL) NH 01 250A</v>
          </cell>
          <cell r="C1832" t="str">
            <v>UN</v>
          </cell>
          <cell r="D1832">
            <v>57.33</v>
          </cell>
        </row>
        <row r="1833">
          <cell r="A1833">
            <v>83488</v>
          </cell>
          <cell r="B1833" t="str">
            <v>SECCIONADOR TRIPOLAR 15KV/400A ACIONAM SIMULT VARA MANOBRA (MANOBRA) - FORNECIMENTO E INSTALACAO</v>
          </cell>
          <cell r="C1833" t="str">
            <v>UN</v>
          </cell>
          <cell r="D1833">
            <v>1643.63</v>
          </cell>
        </row>
        <row r="1834">
          <cell r="A1834">
            <v>83489</v>
          </cell>
          <cell r="B1834" t="str">
            <v>SECCIONADOR TRIPOLAR 15KV/400A ACIONAM SIMULT PUNHO MANOBRA (COMANDO) - FORNECIMENTO E INSTALACAO</v>
          </cell>
          <cell r="C1834" t="str">
            <v>UN</v>
          </cell>
          <cell r="D1834">
            <v>1786.5</v>
          </cell>
        </row>
        <row r="1835">
          <cell r="A1835">
            <v>83490</v>
          </cell>
          <cell r="B1835" t="str">
            <v>CHAVE FACA TRIPOLAR BLINDADA 250V/30A - FORNECIMENTO E INSTALACAO</v>
          </cell>
          <cell r="C1835" t="str">
            <v>UN</v>
          </cell>
          <cell r="D1835">
            <v>141.55000000000001</v>
          </cell>
        </row>
        <row r="1836">
          <cell r="A1836">
            <v>83491</v>
          </cell>
          <cell r="B1836" t="str">
            <v>CHAVE GUARDA MOTOR TRIFASICO 5CV/220V C/ CHAVE MAGNETICA - FORNECIMENTO E INSTALACAO</v>
          </cell>
          <cell r="C1836" t="str">
            <v>UN</v>
          </cell>
          <cell r="D1836">
            <v>558.28</v>
          </cell>
        </row>
        <row r="1837">
          <cell r="A1837">
            <v>83492</v>
          </cell>
          <cell r="B1837" t="str">
            <v>CHAVE GUARDA MOTOR TRIFISICA 10CV/220V C/ CHAVE MAGNETICA - FORNECIMENTO E INSTALACAO</v>
          </cell>
          <cell r="C1837" t="str">
            <v>UN</v>
          </cell>
          <cell r="D1837">
            <v>542.41999999999996</v>
          </cell>
        </row>
        <row r="1838">
          <cell r="A1838">
            <v>83493</v>
          </cell>
          <cell r="B1838" t="str">
            <v>FUSIVEL TIPO NH 250A - TAMANHO 01 - FORNECIMENTO E INSTALACAO</v>
          </cell>
          <cell r="C1838" t="str">
            <v>UN</v>
          </cell>
          <cell r="D1838">
            <v>12.69</v>
          </cell>
        </row>
        <row r="1839">
          <cell r="A1839">
            <v>85195</v>
          </cell>
          <cell r="B1839" t="str">
            <v>CHAVE DE BOIA AUTOMÁTICA</v>
          </cell>
          <cell r="C1839" t="str">
            <v>UN</v>
          </cell>
          <cell r="D1839">
            <v>41.99</v>
          </cell>
        </row>
        <row r="1840">
          <cell r="A1840">
            <v>72283</v>
          </cell>
          <cell r="B1840" t="str">
            <v>ABRIGO PARA HIDRANTE, 75X45X17CM, COM REGISTRO GLOBO ANGULAR 45º 2.1/2", ADAPTADOR STORZ 2.1/2", MANGUEIRA DE INCÊNDIO 15M, REDUÇÃO 2.1/2X1.1/2" E ESGUICHO EM LATÃO 1.1/2" - FORNECIMENTO E INSTALAÇÃO</v>
          </cell>
          <cell r="C1840" t="str">
            <v>UN</v>
          </cell>
          <cell r="D1840">
            <v>625.74</v>
          </cell>
        </row>
        <row r="1841">
          <cell r="A1841">
            <v>72284</v>
          </cell>
          <cell r="B1841" t="str">
            <v>ABRIGO PARA HIDRANTE, 90X60X17CM, COM REGISTRO GLOBO ANGULAR 45º 2.1/2", ADAPTADOR STORZ 2.1/2", MANGUEIRA DE INCÊNDIO 20M, REDUÇÃO 2.1/2X1.1/2" E ESGUICHO EM LATÃO 1.1/2" - FORNECIMENTO E INSTALAÇÃO</v>
          </cell>
          <cell r="C1841" t="str">
            <v>UN</v>
          </cell>
          <cell r="D1841">
            <v>924.57</v>
          </cell>
        </row>
        <row r="1842">
          <cell r="A1842">
            <v>72287</v>
          </cell>
          <cell r="B1842" t="str">
            <v>CAIXA DE INCÊNDIO 45X75X17CM - FORNECIMENTO E INSTALAÇÃO</v>
          </cell>
          <cell r="C1842" t="str">
            <v>UN</v>
          </cell>
          <cell r="D1842">
            <v>158.27000000000001</v>
          </cell>
        </row>
        <row r="1843">
          <cell r="A1843">
            <v>72288</v>
          </cell>
          <cell r="B1843" t="str">
            <v>CAIXA DE INCÊNDIO 60X75X17CM - FORNECIMENTO E INSTALAÇÃO</v>
          </cell>
          <cell r="C1843" t="str">
            <v>UN</v>
          </cell>
          <cell r="D1843">
            <v>202.04</v>
          </cell>
        </row>
        <row r="1844">
          <cell r="A1844">
            <v>72553</v>
          </cell>
          <cell r="B1844" t="str">
            <v>EXTINTOR DE PQS 4KG - FORNECIMENTO E INSTALACAO</v>
          </cell>
          <cell r="C1844" t="str">
            <v>UN</v>
          </cell>
          <cell r="D1844">
            <v>86.08</v>
          </cell>
        </row>
        <row r="1845">
          <cell r="A1845">
            <v>72554</v>
          </cell>
          <cell r="B1845" t="str">
            <v>EXTINTOR DE CO2 6KG - FORNECIMENTO E INSTALACAO</v>
          </cell>
          <cell r="C1845" t="str">
            <v>UN</v>
          </cell>
          <cell r="D1845">
            <v>327.68</v>
          </cell>
        </row>
        <row r="1846">
          <cell r="A1846" t="str">
            <v>73775/1</v>
          </cell>
          <cell r="B1846" t="str">
            <v>EXTINTOR INCENDIO TP PO QUIMICO 4KG FORNECIMENTO E COLOCACAO</v>
          </cell>
          <cell r="C1846" t="str">
            <v>UN</v>
          </cell>
          <cell r="D1846">
            <v>89.19</v>
          </cell>
        </row>
        <row r="1847">
          <cell r="A1847" t="str">
            <v>73775/2</v>
          </cell>
          <cell r="B1847" t="str">
            <v>EXTINTOR INCENDIO AGUA-PRESSURIZADA 10L INCL SUPORTE PAREDE CARGA     COMPLETA FORNECIMENTO E COLOCACAO</v>
          </cell>
          <cell r="C1847" t="str">
            <v>UN</v>
          </cell>
          <cell r="D1847">
            <v>100.83</v>
          </cell>
        </row>
        <row r="1848">
          <cell r="A1848">
            <v>83633</v>
          </cell>
          <cell r="B1848" t="str">
            <v>HIDRANTE SUBTERRANEO FERRO FUNDIDO C/ CURVA LONGA E CAIXA DN=75MM</v>
          </cell>
          <cell r="C1848" t="str">
            <v>UN</v>
          </cell>
          <cell r="D1848">
            <v>2970.96</v>
          </cell>
        </row>
        <row r="1849">
          <cell r="A1849">
            <v>83634</v>
          </cell>
          <cell r="B1849" t="str">
            <v>EXTINTOR INCENDIO TP GAS CARBONICO 4KG COMPLETO - FORNECIMENTO E INSTALACAO</v>
          </cell>
          <cell r="C1849" t="str">
            <v>UN</v>
          </cell>
          <cell r="D1849">
            <v>272.13</v>
          </cell>
        </row>
        <row r="1850">
          <cell r="A1850">
            <v>83635</v>
          </cell>
          <cell r="B1850" t="str">
            <v>EXTINTOR INCENDIO TP PO QUIMICO 6KG - FORNECIMENTO E INSTALACAO</v>
          </cell>
          <cell r="C1850" t="str">
            <v>UN</v>
          </cell>
          <cell r="D1850">
            <v>108.19</v>
          </cell>
        </row>
        <row r="1851">
          <cell r="A1851">
            <v>72337</v>
          </cell>
          <cell r="B1851" t="str">
            <v>TOMADA PARA TELEFONE DE 4 POLOS PADRAO TELEBRAS - FORNECIMENTO E INSTALACAO</v>
          </cell>
          <cell r="C1851" t="str">
            <v>UN</v>
          </cell>
          <cell r="D1851">
            <v>15.78</v>
          </cell>
        </row>
        <row r="1852">
          <cell r="A1852">
            <v>73688</v>
          </cell>
          <cell r="B1852" t="str">
            <v>CABO TELEFONICO CTP-APL-50, 30 PARES (USO EXTERNO) - FORNECIMENTO E INSTALACAO</v>
          </cell>
          <cell r="C1852" t="str">
            <v>M</v>
          </cell>
          <cell r="D1852">
            <v>9.9499999999999993</v>
          </cell>
        </row>
        <row r="1853">
          <cell r="A1853">
            <v>73689</v>
          </cell>
          <cell r="B1853" t="str">
            <v>CABO TELEFONICO CTP-APL-50, 20 PARES (USO EXTERNO) - FORNECIMENTO E INSTALACAO</v>
          </cell>
          <cell r="C1853" t="str">
            <v>M</v>
          </cell>
          <cell r="D1853">
            <v>7.87</v>
          </cell>
        </row>
        <row r="1854">
          <cell r="A1854">
            <v>73690</v>
          </cell>
          <cell r="B1854" t="str">
            <v>CABO TELEFONICO CTP-APL-50, 10 PARES (USO EXTERNO) - FORNECIMENTO E INSTALACAO</v>
          </cell>
          <cell r="C1854" t="str">
            <v>M</v>
          </cell>
          <cell r="D1854">
            <v>5.13</v>
          </cell>
        </row>
        <row r="1855">
          <cell r="A1855" t="str">
            <v>73749/1</v>
          </cell>
          <cell r="B1855" t="str">
            <v>CAIXA ENTERRADA PARA INSTALACOES TELEFONICAS TIPO R1 0,60X0,35X0,50M EM BLOCOS DE CONCRETO ESTRUTURAL</v>
          </cell>
          <cell r="C1855" t="str">
            <v>UN</v>
          </cell>
          <cell r="D1855">
            <v>133.77000000000001</v>
          </cell>
        </row>
        <row r="1856">
          <cell r="A1856" t="str">
            <v>73749/2</v>
          </cell>
          <cell r="B1856" t="str">
            <v>CAIXA ENTERRADA PARA INSTALACOES TELEFONICAS TIPO R2 1,07X0,52X0,50M EM BLOCOS DE CONCRETO ESTRUTURAL</v>
          </cell>
          <cell r="C1856" t="str">
            <v>UN</v>
          </cell>
          <cell r="D1856">
            <v>245.95</v>
          </cell>
        </row>
        <row r="1857">
          <cell r="A1857" t="str">
            <v>73749/3</v>
          </cell>
          <cell r="B1857" t="str">
            <v>CAIXA ENTERRADA PARA INSTALACOES TELEFONICAS TIPO R3 1,30X1,20X1,20M EM BLOCOS DE CONCRETO ESTRUTURAL</v>
          </cell>
          <cell r="C1857" t="str">
            <v>UN</v>
          </cell>
          <cell r="D1857">
            <v>816.28</v>
          </cell>
        </row>
        <row r="1858">
          <cell r="A1858" t="str">
            <v>73768/1</v>
          </cell>
          <cell r="B1858" t="str">
            <v>FIO TELEFONICO FI 0,6MM, 2 CONDUTORES (USO INTERNO)-  FORNECIMENTO E INSTALACAO</v>
          </cell>
          <cell r="C1858" t="str">
            <v>M</v>
          </cell>
          <cell r="D1858">
            <v>1.08</v>
          </cell>
        </row>
        <row r="1859">
          <cell r="A1859" t="str">
            <v>73768/2</v>
          </cell>
          <cell r="B1859" t="str">
            <v>CABO TELEFONICO FE 1,0MM, 2 CONDUTORES (USO EXTERNO) - FORNECIMENTO E INSTALACAO</v>
          </cell>
          <cell r="C1859" t="str">
            <v>M</v>
          </cell>
          <cell r="D1859">
            <v>1.95</v>
          </cell>
        </row>
        <row r="1860">
          <cell r="A1860" t="str">
            <v>73768/3</v>
          </cell>
          <cell r="B1860" t="str">
            <v>CABO TELEFONICO CI-50 10 PARES (USO INTERNO) - FORNECIMENTO E INSTALACAO</v>
          </cell>
          <cell r="C1860" t="str">
            <v>M</v>
          </cell>
          <cell r="D1860">
            <v>3.9</v>
          </cell>
        </row>
        <row r="1861">
          <cell r="A1861" t="str">
            <v>73768/4</v>
          </cell>
          <cell r="B1861" t="str">
            <v>CABO TELEFONICO CI-50 20PARES (USO INTERNO) - FORNECIMENTO E INSTALACAO</v>
          </cell>
          <cell r="C1861" t="str">
            <v>M</v>
          </cell>
          <cell r="D1861">
            <v>5.7</v>
          </cell>
        </row>
        <row r="1862">
          <cell r="A1862" t="str">
            <v>73768/5</v>
          </cell>
          <cell r="B1862" t="str">
            <v>CABO TELEFONICO CI-50 30PARES (USO INTERNO) - FORNECIMENTO E INSTALACAO</v>
          </cell>
          <cell r="C1862" t="str">
            <v>M</v>
          </cell>
          <cell r="D1862">
            <v>7.58</v>
          </cell>
        </row>
        <row r="1863">
          <cell r="A1863" t="str">
            <v>73768/6</v>
          </cell>
          <cell r="B1863" t="str">
            <v>CABO TELEFONICO CI-50 50PARES (USO INTERNO) - FORNECIMENTO E INSTALACAO</v>
          </cell>
          <cell r="C1863" t="str">
            <v>M</v>
          </cell>
          <cell r="D1863">
            <v>12.37</v>
          </cell>
        </row>
        <row r="1864">
          <cell r="A1864" t="str">
            <v>73768/7</v>
          </cell>
          <cell r="B1864" t="str">
            <v>CABO TELEFONICO CI-50 75 PARES (USO INTERNO) - FORNECIMENTO E INSTALACAO</v>
          </cell>
          <cell r="C1864" t="str">
            <v>M</v>
          </cell>
          <cell r="D1864">
            <v>15.14</v>
          </cell>
        </row>
        <row r="1865">
          <cell r="A1865" t="str">
            <v>73768/8</v>
          </cell>
          <cell r="B1865" t="str">
            <v>CABO TELEFONICO CI-50 200 PARES (USO INTERNO) - FORNECIMENTO E INSTALACAO</v>
          </cell>
          <cell r="C1865" t="str">
            <v>M</v>
          </cell>
          <cell r="D1865">
            <v>42.78</v>
          </cell>
        </row>
        <row r="1866">
          <cell r="A1866" t="str">
            <v>73768/9</v>
          </cell>
          <cell r="B1866" t="str">
            <v>CABO TELEFONICO CCI-50 1 PAR (USO INTERNO) - FORNECIMENTO E INSTALACAO</v>
          </cell>
          <cell r="C1866" t="str">
            <v>M</v>
          </cell>
          <cell r="D1866">
            <v>0.78</v>
          </cell>
        </row>
        <row r="1867">
          <cell r="A1867" t="str">
            <v>73768/10</v>
          </cell>
          <cell r="B1867" t="str">
            <v>CABO TELEFONICO CCI-50 2 PARES (USO INTERNO) - FORNECIMENTO E INSTALACAO</v>
          </cell>
          <cell r="C1867" t="str">
            <v>M</v>
          </cell>
          <cell r="D1867">
            <v>1</v>
          </cell>
        </row>
        <row r="1868">
          <cell r="A1868" t="str">
            <v>73768/11</v>
          </cell>
          <cell r="B1868" t="str">
            <v>CABO TELEFONICO CCI-50 3 PARES (USO INTERNO) - FORNECIMENTO E INSTALACAO</v>
          </cell>
          <cell r="C1868" t="str">
            <v>M</v>
          </cell>
          <cell r="D1868">
            <v>1.26</v>
          </cell>
        </row>
        <row r="1869">
          <cell r="A1869" t="str">
            <v>73768/12</v>
          </cell>
          <cell r="B1869" t="str">
            <v>CABO TELEFONICO CCI-50 4 PARES (USO INTERNO) - FORNECIMENTO E INSTALACAO</v>
          </cell>
          <cell r="C1869" t="str">
            <v>M</v>
          </cell>
          <cell r="D1869">
            <v>1.5</v>
          </cell>
        </row>
        <row r="1870">
          <cell r="A1870" t="str">
            <v>73768/13</v>
          </cell>
          <cell r="B1870" t="str">
            <v>CABO TELEFONICO CCI-50 5 PARES (USO INTERNO) - FORNECIMENTO E INSTALACAO</v>
          </cell>
          <cell r="C1870" t="str">
            <v>M</v>
          </cell>
          <cell r="D1870">
            <v>1.78</v>
          </cell>
        </row>
        <row r="1871">
          <cell r="A1871" t="str">
            <v>73768/14</v>
          </cell>
          <cell r="B1871" t="str">
            <v>CABO TELEFONICO CCI-50 6 PARES  (USO INTERNO) - FORNECIMENTO E INSTALACAO</v>
          </cell>
          <cell r="C1871" t="str">
            <v>M</v>
          </cell>
          <cell r="D1871">
            <v>2.48</v>
          </cell>
        </row>
        <row r="1872">
          <cell r="A1872" t="str">
            <v>74002/1</v>
          </cell>
          <cell r="B1872" t="str">
            <v>INSTALACOES TELEFONICAS P/ EDIFICIO RESIDENCIAL C/ 4 PAVTOS 16 UNID.</v>
          </cell>
          <cell r="C1872" t="str">
            <v>UN</v>
          </cell>
          <cell r="D1872">
            <v>3493.97</v>
          </cell>
        </row>
        <row r="1873">
          <cell r="A1873">
            <v>83366</v>
          </cell>
          <cell r="B1873" t="str">
            <v>CAIXA DE PASSAGEM PARA TELEFONE 10X10X5CM (SOBREPOR) FORNECIMENTO E INSTALACAO</v>
          </cell>
          <cell r="C1873" t="str">
            <v>UN</v>
          </cell>
          <cell r="D1873">
            <v>35.6</v>
          </cell>
        </row>
        <row r="1874">
          <cell r="A1874">
            <v>83367</v>
          </cell>
          <cell r="B1874" t="str">
            <v>CAIXA DE PASSAGEM PARA TELEFONE 80X80X15CM (SOBREPOR) FORNECIMENTO E INSTALACAO</v>
          </cell>
          <cell r="C1874" t="str">
            <v>UN</v>
          </cell>
          <cell r="D1874">
            <v>254.71</v>
          </cell>
        </row>
        <row r="1875">
          <cell r="A1875">
            <v>83368</v>
          </cell>
          <cell r="B1875" t="str">
            <v>CAIXA DE PASSAGEM PARA TELEFONE 150X150X15CM (SOBREPOR) FORNECIMENTO E INSTALACAO</v>
          </cell>
          <cell r="C1875" t="str">
            <v>UN</v>
          </cell>
          <cell r="D1875">
            <v>924.87</v>
          </cell>
        </row>
        <row r="1876">
          <cell r="A1876">
            <v>83369</v>
          </cell>
          <cell r="B1876" t="str">
            <v>QUADRO DE DISTRIBUICAO PARA TELEFONE N.4, 60X60X12CM EM CHAPA METALICA, DE EMBUTIR, SEM ACESSORIOS, PADRAO TELEBRAS, FORNECIMENTO E INSTALACAO</v>
          </cell>
          <cell r="C1876" t="str">
            <v>UN</v>
          </cell>
          <cell r="D1876">
            <v>171.93</v>
          </cell>
        </row>
        <row r="1877">
          <cell r="A1877">
            <v>83370</v>
          </cell>
          <cell r="B1877" t="str">
            <v>QUADRO DE DISTRIBUICAO PARA TELEFONE N.3, 40X40X12CM EM CHAPA METALICA, DE EMBUTIR, SEM ACESSORIOS, PADRAO TELEBRAS, FORNECIMENTO E INSTALACAO</v>
          </cell>
          <cell r="C1877" t="str">
            <v>UN</v>
          </cell>
          <cell r="D1877">
            <v>121.04</v>
          </cell>
        </row>
        <row r="1878">
          <cell r="A1878">
            <v>83371</v>
          </cell>
          <cell r="B1878" t="str">
            <v>QUADRO DE DISTRIBUICAO PARA TELEFONE N.2, 20X20X12CM EM CHAPA METALICA, DE EMBUTIR, SEM ACESSORIOS, PADRAO TELEBRAS, FORNECIMENTO E INSTALACAO</v>
          </cell>
          <cell r="C1878" t="str">
            <v>UN</v>
          </cell>
          <cell r="D1878">
            <v>76.56</v>
          </cell>
        </row>
        <row r="1879">
          <cell r="A1879">
            <v>83639</v>
          </cell>
          <cell r="B1879" t="str">
            <v>CABO TELEFONICO CT-APL-50, 100 PARES (USO EXTERNO) - FORNECIMENTO E INSTALACAO</v>
          </cell>
          <cell r="C1879" t="str">
            <v>M</v>
          </cell>
          <cell r="D1879">
            <v>19.84</v>
          </cell>
        </row>
        <row r="1880">
          <cell r="A1880">
            <v>84676</v>
          </cell>
          <cell r="B1880" t="str">
            <v>QUADRO DE DISTRIBUICAO PARA TELEFONE N.5, 80X80X12CM EM CHAPA METALICA, SEM ACESSORIOS, PADRAO TELEBRAS, FORNECIMENTO E INSTALACAO</v>
          </cell>
          <cell r="C1880" t="str">
            <v>UN</v>
          </cell>
          <cell r="D1880">
            <v>227.79</v>
          </cell>
        </row>
        <row r="1881">
          <cell r="A1881">
            <v>84796</v>
          </cell>
          <cell r="B1881" t="str">
            <v>TAMPAO FOFO P/ CAIXA R2 PADRAO TELEBRAS COMPLETO - FORNECIMENTO E INSTALACAO</v>
          </cell>
          <cell r="C1881" t="str">
            <v>UN</v>
          </cell>
          <cell r="D1881">
            <v>354.97</v>
          </cell>
        </row>
        <row r="1882">
          <cell r="A1882">
            <v>84798</v>
          </cell>
          <cell r="B1882" t="str">
            <v>TAMPAO FOFO P/ CAIXA R1 PADRAO TELEBRAS COMPLETO - FORNECIMENTO E INSTALACAO</v>
          </cell>
          <cell r="C1882" t="str">
            <v>UN</v>
          </cell>
          <cell r="D1882">
            <v>222.38</v>
          </cell>
        </row>
        <row r="1883">
          <cell r="A1883">
            <v>83636</v>
          </cell>
          <cell r="B1883" t="str">
            <v>DUTO CHAPA GALVANIZADA NUM 26 P/ AR CONDICIONADO</v>
          </cell>
          <cell r="C1883" t="str">
            <v>M2</v>
          </cell>
          <cell r="D1883">
            <v>158.63999999999999</v>
          </cell>
        </row>
        <row r="1884">
          <cell r="A1884">
            <v>83637</v>
          </cell>
          <cell r="B1884" t="str">
            <v>DUTO CHAPA GALVANIZADA NUM 22 P/ AR CONDICIONADO</v>
          </cell>
          <cell r="C1884" t="str">
            <v>M2</v>
          </cell>
          <cell r="D1884">
            <v>154.25</v>
          </cell>
        </row>
        <row r="1885">
          <cell r="A1885" t="str">
            <v>74003/1</v>
          </cell>
          <cell r="B1885" t="str">
            <v>INSTALACOES GAS CENTRAL P/ EDIFICIO RESIDENCIAL C/ 4 PAVTOS 16 UNID.  UMA CENTRAL POR BLOCO COM 16 PONTOS</v>
          </cell>
          <cell r="C1885" t="str">
            <v>UN</v>
          </cell>
          <cell r="D1885">
            <v>4005.5</v>
          </cell>
        </row>
        <row r="1886">
          <cell r="A1886">
            <v>85120</v>
          </cell>
          <cell r="B1886" t="str">
            <v>MANOMETRO 0 A 200 PSI (0 A 14 KGF/CM2), D = 50MM - FORNECIMENTO E COLOCACAO</v>
          </cell>
          <cell r="C1886" t="str">
            <v>UN</v>
          </cell>
          <cell r="D1886">
            <v>50.42</v>
          </cell>
        </row>
        <row r="1887">
          <cell r="A1887">
            <v>83643</v>
          </cell>
          <cell r="B1887" t="str">
            <v>BOMBA SUBMERSIVEL TRIFASICA 1CV PARA DRENAGEM, DE ATM=8MCA E Q=21,6M3/H A ATM=14MCA A Q=7M3/H</v>
          </cell>
          <cell r="C1887" t="str">
            <v>UN</v>
          </cell>
          <cell r="D1887">
            <v>2357.39</v>
          </cell>
        </row>
        <row r="1888">
          <cell r="A1888">
            <v>83644</v>
          </cell>
          <cell r="B1888" t="str">
            <v>BOMBA RECALQUE D'AGUA TRIFASICA 10,0 HP</v>
          </cell>
          <cell r="C1888" t="str">
            <v>UN</v>
          </cell>
          <cell r="D1888">
            <v>3370.6</v>
          </cell>
        </row>
        <row r="1889">
          <cell r="A1889">
            <v>83645</v>
          </cell>
          <cell r="B1889" t="str">
            <v>BOMBA RECALQUE D'AGUA TRIFASICA 3,0 HP</v>
          </cell>
          <cell r="C1889" t="str">
            <v>UN</v>
          </cell>
          <cell r="D1889">
            <v>1187.03</v>
          </cell>
        </row>
        <row r="1890">
          <cell r="A1890">
            <v>83646</v>
          </cell>
          <cell r="B1890" t="str">
            <v>BOMBA RECALQUE D'AGUA DE ESTAGIOS TRIFASICA 2,0 HP</v>
          </cell>
          <cell r="C1890" t="str">
            <v>UN</v>
          </cell>
          <cell r="D1890">
            <v>1540.95</v>
          </cell>
        </row>
        <row r="1891">
          <cell r="A1891">
            <v>83647</v>
          </cell>
          <cell r="B1891" t="str">
            <v>BOMBA RECALQUE D'AGUA TRIFASICA 1,5HP</v>
          </cell>
          <cell r="C1891" t="str">
            <v>UN</v>
          </cell>
          <cell r="D1891">
            <v>1025.6600000000001</v>
          </cell>
        </row>
        <row r="1892">
          <cell r="A1892">
            <v>83648</v>
          </cell>
          <cell r="B1892" t="str">
            <v>BOMBA RECALQUE D'AGUA TRIFASICA 0,5 HP</v>
          </cell>
          <cell r="C1892" t="str">
            <v>UN</v>
          </cell>
          <cell r="D1892">
            <v>613.15</v>
          </cell>
        </row>
        <row r="1893">
          <cell r="A1893">
            <v>83649</v>
          </cell>
          <cell r="B1893" t="str">
            <v>BOMBA RECALQUE D'AGUA PREDIO 6 A 10 PAVTOS - 2UD</v>
          </cell>
          <cell r="C1893" t="str">
            <v>UN</v>
          </cell>
          <cell r="D1893">
            <v>3482.89</v>
          </cell>
        </row>
        <row r="1894">
          <cell r="A1894">
            <v>83650</v>
          </cell>
          <cell r="B1894" t="str">
            <v>BOMBA RECALQUE D'AGUA PREDIO 3 A 5 PAVTOS - 2UD</v>
          </cell>
          <cell r="C1894" t="str">
            <v>UN</v>
          </cell>
          <cell r="D1894">
            <v>3160.15</v>
          </cell>
        </row>
        <row r="1895">
          <cell r="A1895">
            <v>6516</v>
          </cell>
          <cell r="B1895" t="str">
            <v>FORNECIMENTO E ASSENTAMENTO SIMPLES DE TUBO PVC P/ESGOTO              D = 100 MM</v>
          </cell>
          <cell r="C1895" t="str">
            <v>M</v>
          </cell>
          <cell r="D1895">
            <v>12.48</v>
          </cell>
        </row>
        <row r="1896">
          <cell r="A1896" t="str">
            <v>73976/2</v>
          </cell>
          <cell r="B1896" t="str">
            <v>TUBO DE AÇO GALVANIZADO COM COSTURA 1/2" (15MM), INCLUSIVE CONEXÕES  - FORNECIMENTO E INSTALAÇÃO</v>
          </cell>
          <cell r="C1896" t="str">
            <v>M</v>
          </cell>
          <cell r="D1896">
            <v>13.69</v>
          </cell>
        </row>
        <row r="1897">
          <cell r="A1897" t="str">
            <v>73976/3</v>
          </cell>
          <cell r="B1897" t="str">
            <v>TUBO DE AÇO GALVANIZADO COM COSTURA 3/4" (20MM), INCLUSIVE CONEXÕES - FORNECIMENTO E INSTALAÇÃO</v>
          </cell>
          <cell r="C1897" t="str">
            <v>M</v>
          </cell>
          <cell r="D1897">
            <v>18.29</v>
          </cell>
        </row>
        <row r="1898">
          <cell r="A1898" t="str">
            <v>73976/4</v>
          </cell>
          <cell r="B1898" t="str">
            <v>TUBO DE AÇO GALVANIZADO COM COSTURA 1" (25MM), INCLUSIVE CONEXOES - FORNECIMENTO E INSTALACAO</v>
          </cell>
          <cell r="C1898" t="str">
            <v>M</v>
          </cell>
          <cell r="D1898">
            <v>50.87</v>
          </cell>
        </row>
        <row r="1899">
          <cell r="A1899" t="str">
            <v>73976/5</v>
          </cell>
          <cell r="B1899" t="str">
            <v>TUBO DE AÇO GALVANIZADO COM COSTURA 1.1/4" (32MM), INCLUSIVE CONEXOES - FORNECIMENTO E INSTALACAO</v>
          </cell>
          <cell r="C1899" t="str">
            <v>M</v>
          </cell>
          <cell r="D1899">
            <v>64.31</v>
          </cell>
        </row>
        <row r="1900">
          <cell r="A1900" t="str">
            <v>73976/6</v>
          </cell>
          <cell r="B1900" t="str">
            <v>TUBO DE AÇO GALVANIZADO COM COSTURA 1.1/2" (40MM), INCLUSIVE CONEXOES - FORNECIMENTO E INSTALACAO</v>
          </cell>
          <cell r="C1900" t="str">
            <v>M</v>
          </cell>
          <cell r="D1900">
            <v>70.02</v>
          </cell>
        </row>
        <row r="1901">
          <cell r="A1901" t="str">
            <v>73976/7</v>
          </cell>
          <cell r="B1901" t="str">
            <v>TUBO DE AÇO GALVANIZADO COM COSTURA 2" (50MM), INCLUSIVE CONEXOES - FORNECIMENTO E INSTALACAO</v>
          </cell>
          <cell r="C1901" t="str">
            <v>M</v>
          </cell>
          <cell r="D1901">
            <v>89.69</v>
          </cell>
        </row>
        <row r="1902">
          <cell r="A1902" t="str">
            <v>73976/8</v>
          </cell>
          <cell r="B1902" t="str">
            <v>TUBO DE AÇO GALVANIZADO COM COSTURA 2.1/2" (65MM), INCLUSIVE CONEXOES - FORNECIMENTO E INSTALACAO</v>
          </cell>
          <cell r="C1902" t="str">
            <v>M</v>
          </cell>
          <cell r="D1902">
            <v>111.43</v>
          </cell>
        </row>
        <row r="1903">
          <cell r="A1903" t="str">
            <v>73976/9</v>
          </cell>
          <cell r="B1903" t="str">
            <v>TUBO DE AÇO GALVANIZADO COM COSTURA 3" (80MM), INCLUSIVE CONEXOES - FORNECIMENTO E INSTALACAO</v>
          </cell>
          <cell r="C1903" t="str">
            <v>M</v>
          </cell>
          <cell r="D1903">
            <v>119.7</v>
          </cell>
        </row>
        <row r="1904">
          <cell r="A1904" t="str">
            <v>73976/10</v>
          </cell>
          <cell r="B1904" t="str">
            <v>TUBO DE AÇO GALVANIZADO COM COSTURA 4" (100MM), INCLUSIVE CONEXOES - FORNECIMENTO E INSTALACAO</v>
          </cell>
          <cell r="C1904" t="str">
            <v>M</v>
          </cell>
          <cell r="D1904">
            <v>169.95</v>
          </cell>
        </row>
        <row r="1905">
          <cell r="A1905" t="str">
            <v>73976/11</v>
          </cell>
          <cell r="B1905" t="str">
            <v>TUBO DE AÇO GALVANIZADO COM COSTURA 6" (150MM), INCLUSIVE CONEXÕES - INSTALAÇÃO</v>
          </cell>
          <cell r="C1905" t="str">
            <v>M</v>
          </cell>
          <cell r="D1905">
            <v>245.99</v>
          </cell>
        </row>
        <row r="1906">
          <cell r="A1906" t="str">
            <v>74061/1</v>
          </cell>
          <cell r="B1906" t="str">
            <v>TUBO DE COBRE CLASSE "E" 15MM - FORNECIMENTO E INSTALACAO</v>
          </cell>
          <cell r="C1906" t="str">
            <v>M</v>
          </cell>
          <cell r="D1906">
            <v>17.010000000000002</v>
          </cell>
        </row>
        <row r="1907">
          <cell r="A1907" t="str">
            <v>74061/2</v>
          </cell>
          <cell r="B1907" t="str">
            <v>TUBO DE COBRE CLASSE "E" 22MM - FORNECIMENTO E INSTALACAO</v>
          </cell>
          <cell r="C1907" t="str">
            <v>M</v>
          </cell>
          <cell r="D1907">
            <v>22.82</v>
          </cell>
        </row>
        <row r="1908">
          <cell r="A1908" t="str">
            <v>74061/3</v>
          </cell>
          <cell r="B1908" t="str">
            <v>TUBO DE COBRE CLASSE "E" 28MM - FORNECIMENTO E INSTALACAO</v>
          </cell>
          <cell r="C1908" t="str">
            <v>M</v>
          </cell>
          <cell r="D1908">
            <v>27.18</v>
          </cell>
        </row>
        <row r="1909">
          <cell r="A1909" t="str">
            <v>74061/4</v>
          </cell>
          <cell r="B1909" t="str">
            <v>TUBO DE COBRE CLASSE "E" 35MM - FORNECIMENTO E INSTALACAO</v>
          </cell>
          <cell r="C1909" t="str">
            <v>M</v>
          </cell>
          <cell r="D1909">
            <v>39.159999999999997</v>
          </cell>
        </row>
        <row r="1910">
          <cell r="A1910" t="str">
            <v>74061/5</v>
          </cell>
          <cell r="B1910" t="str">
            <v>TUBO DE COBRE CLASSE "E" 42MM - FORNECIMENTO E INSTALACAO</v>
          </cell>
          <cell r="C1910" t="str">
            <v>M</v>
          </cell>
          <cell r="D1910">
            <v>61.71</v>
          </cell>
        </row>
        <row r="1911">
          <cell r="A1911" t="str">
            <v>74061/6</v>
          </cell>
          <cell r="B1911" t="str">
            <v>TUBO DE COBRE CLASSE "E" 54MM - FORNECIMENTO E INSTALACAO</v>
          </cell>
          <cell r="C1911" t="str">
            <v>M</v>
          </cell>
          <cell r="D1911">
            <v>76</v>
          </cell>
        </row>
        <row r="1912">
          <cell r="A1912" t="str">
            <v>74061/7</v>
          </cell>
          <cell r="B1912" t="str">
            <v>TUBO DE COBRE CLASSE "E" 66MM - FORNECIMENTO E INSTALACAO</v>
          </cell>
          <cell r="C1912" t="str">
            <v>M</v>
          </cell>
          <cell r="D1912">
            <v>105.53</v>
          </cell>
        </row>
        <row r="1913">
          <cell r="A1913" t="str">
            <v>74061/8</v>
          </cell>
          <cell r="B1913" t="str">
            <v>TUBO DE COBRE CLASSE "E" 79MM - FORNECIMENTO E INSTALACAO</v>
          </cell>
          <cell r="C1913" t="str">
            <v>M</v>
          </cell>
          <cell r="D1913">
            <v>149.05000000000001</v>
          </cell>
        </row>
        <row r="1914">
          <cell r="A1914" t="str">
            <v>74061/9</v>
          </cell>
          <cell r="B1914" t="str">
            <v>TUBO DE COBRE CLASSE "E" 104MM - FORNECIMENTO E INSTALACAO</v>
          </cell>
          <cell r="C1914" t="str">
            <v>M</v>
          </cell>
          <cell r="D1914">
            <v>212.65</v>
          </cell>
        </row>
        <row r="1915">
          <cell r="A1915" t="str">
            <v>74165/1</v>
          </cell>
          <cell r="B1915" t="str">
            <v>TUBO PVC ESGOTO JS PREDIAL DN 40MM, INCLUSIVE CONEXOES - FORNECIMENTO E INSTALACAO</v>
          </cell>
          <cell r="C1915" t="str">
            <v>M</v>
          </cell>
          <cell r="D1915">
            <v>18.53</v>
          </cell>
        </row>
        <row r="1916">
          <cell r="A1916" t="str">
            <v>74165/2</v>
          </cell>
          <cell r="B1916" t="str">
            <v>TUBO PVC ESGOTO PREDIAL DN 50MM, INCLUSIVE CONEXOES - FORNECIMENTO E INSTALACAO</v>
          </cell>
          <cell r="C1916" t="str">
            <v>M</v>
          </cell>
          <cell r="D1916">
            <v>25.1</v>
          </cell>
        </row>
        <row r="1917">
          <cell r="A1917" t="str">
            <v>74165/3</v>
          </cell>
          <cell r="B1917" t="str">
            <v>TUBO PVC ESGOTO PREDIAL DN 75MM, INCLUSIVE CONEXOES - FORNECIMENTO E INSTALACAO</v>
          </cell>
          <cell r="C1917" t="str">
            <v>M</v>
          </cell>
          <cell r="D1917">
            <v>34.29</v>
          </cell>
        </row>
        <row r="1918">
          <cell r="A1918" t="str">
            <v>74165/4</v>
          </cell>
          <cell r="B1918" t="str">
            <v>TUBO PVC ESGOTO PREDIAL DN 100MM, INCLUSIVE CONEXOES - FORNECIMENTO E INSTALACAO</v>
          </cell>
          <cell r="C1918" t="str">
            <v>M</v>
          </cell>
          <cell r="D1918">
            <v>36.68</v>
          </cell>
        </row>
        <row r="1919">
          <cell r="A1919" t="str">
            <v>74168/1</v>
          </cell>
          <cell r="B1919" t="str">
            <v>TUBO PVC ESGOTO SERIE R DN 150MM C/ ANEL DE BORRACHA - FORNECIMENTO E INSTALACAO</v>
          </cell>
          <cell r="C1919" t="str">
            <v>M</v>
          </cell>
          <cell r="D1919">
            <v>65</v>
          </cell>
        </row>
        <row r="1920">
          <cell r="A1920" t="str">
            <v>74168/2</v>
          </cell>
          <cell r="B1920" t="str">
            <v>TUBO PVC ESGOTO SERIE R DN 100MM C/ ANEL DE BORRACHA - FORNECIMENTO E INSTALACAO</v>
          </cell>
          <cell r="C1920" t="str">
            <v>M</v>
          </cell>
          <cell r="D1920">
            <v>35.21</v>
          </cell>
        </row>
        <row r="1921">
          <cell r="A1921" t="str">
            <v>75027/1</v>
          </cell>
          <cell r="B1921" t="str">
            <v>TUBO DE AÇO PRETO 2" SEM COSTURA SCHEDULE 40/NBR 5590, INCLUSIVE CONEXOES - FORNECIMENTO E INSTALACAO</v>
          </cell>
          <cell r="C1921" t="str">
            <v>M</v>
          </cell>
          <cell r="D1921">
            <v>113.02</v>
          </cell>
        </row>
        <row r="1922">
          <cell r="A1922" t="str">
            <v>75027/2</v>
          </cell>
          <cell r="B1922" t="str">
            <v>TUBO DE AÇO PRETO 2.1/2" SEM COSTURA SCHEDULE 40/NBR 5590, INCLUSIVE CONEXOES - FORNECIMENTO E INSTALACAO</v>
          </cell>
          <cell r="C1922" t="str">
            <v>M</v>
          </cell>
          <cell r="D1922">
            <v>124.99</v>
          </cell>
        </row>
        <row r="1923">
          <cell r="A1923" t="str">
            <v>75027/3</v>
          </cell>
          <cell r="B1923" t="str">
            <v>TUBO DE AÇO PRETO 3" SEM COSTURA SCHEDULE 40/NBR 5590, INCLUSIVE CONEXOES - FORNECIMENTO E INSTALACAO</v>
          </cell>
          <cell r="C1923" t="str">
            <v>M</v>
          </cell>
          <cell r="D1923">
            <v>140.05000000000001</v>
          </cell>
        </row>
        <row r="1924">
          <cell r="A1924" t="str">
            <v>75027/4</v>
          </cell>
          <cell r="B1924" t="str">
            <v>TUBO DE AÇO PRETO 4" SEM COSTURA SCHEDULE 40/NBR 5590, INCLUSIVE CONEXOES - FORNECIMENTO E INSTALACAO</v>
          </cell>
          <cell r="C1924" t="str">
            <v>M</v>
          </cell>
          <cell r="D1924">
            <v>199.65</v>
          </cell>
        </row>
        <row r="1925">
          <cell r="A1925" t="str">
            <v>75027/5</v>
          </cell>
          <cell r="B1925" t="str">
            <v>TUBO DE AÇO PRETO 6" SEM COSTURA SCHEDULE 40/NBR 5590, INCLUSIVE CONEXÕES - FORNECIMENTO E INSTALAÇÃO</v>
          </cell>
          <cell r="C1925" t="str">
            <v>M</v>
          </cell>
          <cell r="D1925">
            <v>306.37</v>
          </cell>
        </row>
        <row r="1926">
          <cell r="A1926" t="str">
            <v>75030/1</v>
          </cell>
          <cell r="B1926" t="str">
            <v>TUBO PVC SOLDAVEL AGUA FRIA DN 25MM, INCLUSIVE CONEXOES - FORNECIMENTO E INSTALACAO</v>
          </cell>
          <cell r="C1926" t="str">
            <v>M</v>
          </cell>
          <cell r="D1926">
            <v>13.05</v>
          </cell>
        </row>
        <row r="1927">
          <cell r="A1927" t="str">
            <v>75030/2</v>
          </cell>
          <cell r="B1927" t="str">
            <v>TUBO PVC SOLDAVEL AGUA FRIA DN 32MM, INCLUSIVE CONEXOES - FORNECIMENTO E INSTALACAO</v>
          </cell>
          <cell r="C1927" t="str">
            <v>M</v>
          </cell>
          <cell r="D1927">
            <v>18.649999999999999</v>
          </cell>
        </row>
        <row r="1928">
          <cell r="A1928" t="str">
            <v>75030/3</v>
          </cell>
          <cell r="B1928" t="str">
            <v>TUBO PVC SOLDAVEL AGUA FRIA DN 40MM, INCLUSIVE CONEXOES - FORNECIMENTO E INSTALACAO</v>
          </cell>
          <cell r="C1928" t="str">
            <v>M</v>
          </cell>
          <cell r="D1928">
            <v>22.83</v>
          </cell>
        </row>
        <row r="1929">
          <cell r="A1929" t="str">
            <v>75030/4</v>
          </cell>
          <cell r="B1929" t="str">
            <v>TUBO PVC SOLDAVEL AGUA FRIA DN 50MM, INCLUSIVE CONEXOES - FORNECIMENTO E INSTALACAO</v>
          </cell>
          <cell r="C1929" t="str">
            <v>M</v>
          </cell>
          <cell r="D1929">
            <v>26.22</v>
          </cell>
        </row>
        <row r="1930">
          <cell r="A1930" t="str">
            <v>75030/5</v>
          </cell>
          <cell r="B1930" t="str">
            <v>TUBO PVC SOLDAVEL AGUA FRIA DN 60MM, INCLUSIVE CONEXOES - FORNECIMENTO E INSTALACAO</v>
          </cell>
          <cell r="C1930" t="str">
            <v>M</v>
          </cell>
          <cell r="D1930">
            <v>39.22</v>
          </cell>
        </row>
        <row r="1931">
          <cell r="A1931" t="str">
            <v>75030/6</v>
          </cell>
          <cell r="B1931" t="str">
            <v>TUBO PVC SOLDAVEL AGUA FRIA DN 75MM, INCLUSIVE CONEXOES - FORNECIMENTO E INSTALACAO</v>
          </cell>
          <cell r="C1931" t="str">
            <v>M</v>
          </cell>
          <cell r="D1931">
            <v>54.02</v>
          </cell>
        </row>
        <row r="1932">
          <cell r="A1932" t="str">
            <v>75030/7</v>
          </cell>
          <cell r="B1932" t="str">
            <v>TUBO PVC SOLDAVEL AGUA FRIA DN 85MM, INCLUSIVE CONEXOES - FORNECIMENTO E INSTALACAO</v>
          </cell>
          <cell r="C1932" t="str">
            <v>M</v>
          </cell>
          <cell r="D1932">
            <v>67.36</v>
          </cell>
        </row>
        <row r="1933">
          <cell r="A1933" t="str">
            <v>75030/8</v>
          </cell>
          <cell r="B1933" t="str">
            <v>TUBO PVC SOLDAVEL AGUA FRIA DN 20MM, INCLUSIVE CONEXOES - FORNECIMENTO E INSTALACAO</v>
          </cell>
          <cell r="C1933" t="str">
            <v>M</v>
          </cell>
          <cell r="D1933">
            <v>10.87</v>
          </cell>
        </row>
        <row r="1934">
          <cell r="A1934" t="str">
            <v>75031/1</v>
          </cell>
          <cell r="B1934" t="str">
            <v>TUBO CPVC 15MM - FORNECIMENTO E INSTALACAO</v>
          </cell>
          <cell r="C1934" t="str">
            <v>M</v>
          </cell>
          <cell r="D1934">
            <v>9.4</v>
          </cell>
        </row>
        <row r="1935">
          <cell r="A1935" t="str">
            <v>75031/2</v>
          </cell>
          <cell r="B1935" t="str">
            <v>TUBO CPVC 22MM - FORNECIMENTO E INSTALACAO</v>
          </cell>
          <cell r="C1935" t="str">
            <v>M</v>
          </cell>
          <cell r="D1935">
            <v>15.14</v>
          </cell>
        </row>
        <row r="1936">
          <cell r="A1936" t="str">
            <v>75031/3</v>
          </cell>
          <cell r="B1936" t="str">
            <v>TUBO CPVC 28MM - FORNECIMENTO E INSTALACAO</v>
          </cell>
          <cell r="C1936" t="str">
            <v>M</v>
          </cell>
          <cell r="D1936">
            <v>23.02</v>
          </cell>
        </row>
        <row r="1937">
          <cell r="A1937" t="str">
            <v>75051/1</v>
          </cell>
          <cell r="B1937" t="str">
            <v>TUBO DE PVC SOLDAVEL, SEM CONEXOES 20MM - FORNECIMENTO E INSTALACAO</v>
          </cell>
          <cell r="C1937" t="str">
            <v>M</v>
          </cell>
          <cell r="D1937">
            <v>4.01</v>
          </cell>
        </row>
        <row r="1938">
          <cell r="A1938" t="str">
            <v>75051/2</v>
          </cell>
          <cell r="B1938" t="str">
            <v>TUBO DE PVC SOLDAVEL, SEM CONEXOES 25MM - FORNECIMENTO E INSTALACAO</v>
          </cell>
          <cell r="C1938" t="str">
            <v>M</v>
          </cell>
          <cell r="D1938">
            <v>5.0999999999999996</v>
          </cell>
        </row>
        <row r="1939">
          <cell r="A1939" t="str">
            <v>75051/3</v>
          </cell>
          <cell r="B1939" t="str">
            <v>TUBO DE PVC SOLDAVEL, SEM CONEXOES 32MM - FORNECIMENTO E INSTALACAO</v>
          </cell>
          <cell r="C1939" t="str">
            <v>M</v>
          </cell>
          <cell r="D1939">
            <v>8.4499999999999993</v>
          </cell>
        </row>
        <row r="1940">
          <cell r="A1940" t="str">
            <v>75051/4</v>
          </cell>
          <cell r="B1940" t="str">
            <v>TUBO DE PVC SOLDAVEL, SEM CONEXOES 40MM - FORNECIMENTO E INSTALACAO</v>
          </cell>
          <cell r="C1940" t="str">
            <v>M</v>
          </cell>
          <cell r="D1940">
            <v>12.02</v>
          </cell>
        </row>
        <row r="1941">
          <cell r="A1941" t="str">
            <v>75051/5</v>
          </cell>
          <cell r="B1941" t="str">
            <v>TUBO DE PVC SOLDAVEL, SEM CONEXOES 50MM - FORNECIMENTO E INSTALACAO</v>
          </cell>
          <cell r="C1941" t="str">
            <v>M</v>
          </cell>
          <cell r="D1941">
            <v>14.23</v>
          </cell>
        </row>
        <row r="1942">
          <cell r="A1942" t="str">
            <v>75051/6</v>
          </cell>
          <cell r="B1942" t="str">
            <v>TUBO DE PVC SOLDAVEL, SEM CONEXOES 60MM - FORNECIMENTO E INSTALACAO</v>
          </cell>
          <cell r="C1942" t="str">
            <v>M</v>
          </cell>
          <cell r="D1942">
            <v>23.21</v>
          </cell>
        </row>
        <row r="1943">
          <cell r="A1943" t="str">
            <v>75051/7</v>
          </cell>
          <cell r="B1943" t="str">
            <v>TUBO DE PVC SOLDAVEL, SEM CONEXOES 85MM - FORNECIMENTO E INSTALACAO</v>
          </cell>
          <cell r="C1943" t="str">
            <v>M</v>
          </cell>
          <cell r="D1943">
            <v>44.82</v>
          </cell>
        </row>
        <row r="1944">
          <cell r="A1944">
            <v>83654</v>
          </cell>
          <cell r="B1944" t="str">
            <v>TUBO PVC SOLDAVEL AGUA FRIA DN 110 MM, INCLUSIVE CONEXOES - FORNECIMENTO E INSTALACAO.</v>
          </cell>
          <cell r="C1944" t="str">
            <v>M</v>
          </cell>
          <cell r="D1944">
            <v>79.84</v>
          </cell>
        </row>
        <row r="1945">
          <cell r="A1945">
            <v>83699</v>
          </cell>
          <cell r="B1945" t="str">
            <v>TUBO LEVE PVC RIGIDO D=125MM</v>
          </cell>
          <cell r="C1945" t="str">
            <v>M</v>
          </cell>
          <cell r="D1945">
            <v>20.92</v>
          </cell>
        </row>
        <row r="1946">
          <cell r="A1946">
            <v>83700</v>
          </cell>
          <cell r="B1946" t="str">
            <v>TUBO LEVE PVC RIGIDO D=150MM</v>
          </cell>
          <cell r="C1946" t="str">
            <v>M</v>
          </cell>
          <cell r="D1946">
            <v>23.75</v>
          </cell>
        </row>
        <row r="1947">
          <cell r="A1947">
            <v>83701</v>
          </cell>
          <cell r="B1947" t="str">
            <v>TUBO LEVE PVC RIGIDO D=200MM</v>
          </cell>
          <cell r="C1947" t="str">
            <v>M</v>
          </cell>
          <cell r="D1947">
            <v>27.43</v>
          </cell>
        </row>
        <row r="1948">
          <cell r="A1948">
            <v>83702</v>
          </cell>
          <cell r="B1948" t="str">
            <v>TUBO LEVE PVC RIGIDO D=300MM</v>
          </cell>
          <cell r="C1948" t="str">
            <v>M</v>
          </cell>
          <cell r="D1948">
            <v>40.78</v>
          </cell>
        </row>
        <row r="1949">
          <cell r="A1949">
            <v>83706</v>
          </cell>
          <cell r="B1949" t="str">
            <v>TUBO PVC PONTA/BOLSA C/VIROLA DN=150MM P/ ESGOTO JUNTA C/ ANEL</v>
          </cell>
          <cell r="C1949" t="str">
            <v>M</v>
          </cell>
          <cell r="D1949">
            <v>40.409999999999997</v>
          </cell>
        </row>
        <row r="1950">
          <cell r="A1950">
            <v>83707</v>
          </cell>
          <cell r="B1950" t="str">
            <v>TUBO PVC PONTA/BOLSA C/ VIROLA DN=200MM P/ ESGOTO JUNTA COM ANEL</v>
          </cell>
          <cell r="C1950" t="str">
            <v>M</v>
          </cell>
          <cell r="D1950">
            <v>55.71</v>
          </cell>
        </row>
        <row r="1951">
          <cell r="A1951">
            <v>83727</v>
          </cell>
          <cell r="B1951" t="str">
            <v>ASSENTAMENTO TUBO PVC COM JUNTA SOLDADA - DN 25</v>
          </cell>
          <cell r="C1951" t="str">
            <v>M</v>
          </cell>
          <cell r="D1951">
            <v>1.2</v>
          </cell>
        </row>
        <row r="1952">
          <cell r="A1952">
            <v>85122</v>
          </cell>
          <cell r="B1952" t="str">
            <v>TUBO PVC ESGOTO SERIE R DN 75MM C/ANEL DE BORRACHA - FORNECIMENTO E INSTALACAO</v>
          </cell>
          <cell r="C1952" t="str">
            <v>M</v>
          </cell>
          <cell r="D1952">
            <v>28.22</v>
          </cell>
        </row>
        <row r="1953">
          <cell r="A1953">
            <v>85123</v>
          </cell>
          <cell r="B1953" t="str">
            <v>TUBO PVC PONTA/BOLSA C/ VIROLA DN=100MM P/ ESGOTO JUNTA COM ANEL - FORNECIMENTO E INSTALACAO</v>
          </cell>
          <cell r="C1953" t="str">
            <v>M</v>
          </cell>
          <cell r="D1953">
            <v>22.83</v>
          </cell>
        </row>
        <row r="1954">
          <cell r="A1954">
            <v>72293</v>
          </cell>
          <cell r="B1954" t="str">
            <v>CAP PVC ESGOTO 50MM (TAMPÃO) - FORNECIMENTO E INSTALAÇÃO</v>
          </cell>
          <cell r="C1954" t="str">
            <v>UN</v>
          </cell>
          <cell r="D1954">
            <v>3.22</v>
          </cell>
        </row>
        <row r="1955">
          <cell r="A1955">
            <v>72294</v>
          </cell>
          <cell r="B1955" t="str">
            <v>CAP PVC ESGOTO 75MM (TAMPÃO) - FORNECIMENTO E INSTALAÇÃO</v>
          </cell>
          <cell r="C1955" t="str">
            <v>UN</v>
          </cell>
          <cell r="D1955">
            <v>4.84</v>
          </cell>
        </row>
        <row r="1956">
          <cell r="A1956">
            <v>72295</v>
          </cell>
          <cell r="B1956" t="str">
            <v>CAP PVC ESGOTO 100MM (TAMPÃO) - FORNECIMENTO E INSTALAÇÃO</v>
          </cell>
          <cell r="C1956" t="str">
            <v>UN</v>
          </cell>
          <cell r="D1956">
            <v>6.7</v>
          </cell>
        </row>
        <row r="1957">
          <cell r="A1957">
            <v>72297</v>
          </cell>
          <cell r="B1957" t="str">
            <v>COTOVELO DE AÇO GALVANIZADO 1.1/2" - FORNECIMENTO E INSTALAÇÃO</v>
          </cell>
          <cell r="C1957" t="str">
            <v>UN</v>
          </cell>
          <cell r="D1957">
            <v>31.17</v>
          </cell>
        </row>
        <row r="1958">
          <cell r="A1958">
            <v>72298</v>
          </cell>
          <cell r="B1958" t="str">
            <v>COTOVELO DE AÇO GALVANIZADO 1.1/4" - FORNECIMENTO E INSTALAÇÃO</v>
          </cell>
          <cell r="C1958" t="str">
            <v>UN</v>
          </cell>
          <cell r="D1958">
            <v>25.03</v>
          </cell>
        </row>
        <row r="1959">
          <cell r="A1959">
            <v>72300</v>
          </cell>
          <cell r="B1959" t="str">
            <v>COTOVELO DE AÇO GALVANIZADO 1" - FORNECIMENTO E INSTALAÇÃO</v>
          </cell>
          <cell r="C1959" t="str">
            <v>UN</v>
          </cell>
          <cell r="D1959">
            <v>16.07</v>
          </cell>
        </row>
        <row r="1960">
          <cell r="A1960">
            <v>72301</v>
          </cell>
          <cell r="B1960" t="str">
            <v>COTOVELO DE AÇO GALVANIZADO 1/2" - FORNECIMENTO E INSTALAÇÃO</v>
          </cell>
          <cell r="C1960" t="str">
            <v>UN</v>
          </cell>
          <cell r="D1960">
            <v>12.87</v>
          </cell>
        </row>
        <row r="1961">
          <cell r="A1961">
            <v>72302</v>
          </cell>
          <cell r="B1961" t="str">
            <v>COTOVELO DE AÇO GALVANIZADO 2.1/2"</v>
          </cell>
          <cell r="C1961" t="str">
            <v>UN</v>
          </cell>
          <cell r="D1961">
            <v>66.099999999999994</v>
          </cell>
        </row>
        <row r="1962">
          <cell r="A1962">
            <v>72303</v>
          </cell>
          <cell r="B1962" t="str">
            <v>COTOVELO DE AÇO GALVANIZADO 2"  - FORNECIMENTO E INSTALAÇÃO</v>
          </cell>
          <cell r="C1962" t="str">
            <v>UN</v>
          </cell>
          <cell r="D1962">
            <v>41.2</v>
          </cell>
        </row>
        <row r="1963">
          <cell r="A1963">
            <v>72304</v>
          </cell>
          <cell r="B1963" t="str">
            <v>COTOVELO DE AÇO GALVANIZADO 3" - FORNECIMENTO E INSTALAÇÃO</v>
          </cell>
          <cell r="C1963" t="str">
            <v>UN</v>
          </cell>
          <cell r="D1963">
            <v>84.86</v>
          </cell>
        </row>
        <row r="1964">
          <cell r="A1964">
            <v>72305</v>
          </cell>
          <cell r="B1964" t="str">
            <v>COTOVELO DE AÇO GALVANIZADO 3/4" - FORNECIMENTO E INSTALAÇÃO</v>
          </cell>
          <cell r="C1964" t="str">
            <v>UN</v>
          </cell>
          <cell r="D1964">
            <v>13.6</v>
          </cell>
        </row>
        <row r="1965">
          <cell r="A1965">
            <v>72306</v>
          </cell>
          <cell r="B1965" t="str">
            <v>COTOVELO DE AÇO GALVANIZADO 4" - FORNECIMENTO E INSTALAÇÃO</v>
          </cell>
          <cell r="C1965" t="str">
            <v>UN</v>
          </cell>
          <cell r="D1965">
            <v>139.13</v>
          </cell>
        </row>
        <row r="1966">
          <cell r="A1966">
            <v>72307</v>
          </cell>
          <cell r="B1966" t="str">
            <v>COTOVELO DE AÇO GALVANIZADO 5" - FORNECIMENTO E INSTALAÇÃO</v>
          </cell>
          <cell r="C1966" t="str">
            <v>UN</v>
          </cell>
          <cell r="D1966">
            <v>322.12</v>
          </cell>
        </row>
        <row r="1967">
          <cell r="A1967">
            <v>72313</v>
          </cell>
          <cell r="B1967" t="str">
            <v>COTOVELO DE AÇO GALVANIZADO 6" - FORNECIMENTO E INSTALAÇÃO</v>
          </cell>
          <cell r="C1967" t="str">
            <v>UN</v>
          </cell>
          <cell r="D1967">
            <v>398.76</v>
          </cell>
        </row>
        <row r="1968">
          <cell r="A1968">
            <v>72314</v>
          </cell>
          <cell r="B1968" t="str">
            <v>COTOVELO DE COBRE 42MM, LIGAÇÃO SOLDADA - FORNECIMENTO E INSTALAÇÃO</v>
          </cell>
          <cell r="C1968" t="str">
            <v>UN</v>
          </cell>
          <cell r="D1968">
            <v>46.21</v>
          </cell>
        </row>
        <row r="1969">
          <cell r="A1969">
            <v>72317</v>
          </cell>
          <cell r="B1969" t="str">
            <v>COTOVELO DE COBRE 54MM, LIGAÇÃO SOLDADA - FORNECIMENTO E INSTALAÇÃO</v>
          </cell>
          <cell r="C1969" t="str">
            <v>UN</v>
          </cell>
          <cell r="D1969">
            <v>65.63</v>
          </cell>
        </row>
        <row r="1970">
          <cell r="A1970">
            <v>72318</v>
          </cell>
          <cell r="B1970" t="str">
            <v>COTOVELO DE COBRE 66MM, LIGAÇÃO SOLDADA - FORNECIMENTO E INSTALAÇÃO</v>
          </cell>
          <cell r="C1970" t="str">
            <v>UN</v>
          </cell>
          <cell r="D1970">
            <v>182.06</v>
          </cell>
        </row>
        <row r="1971">
          <cell r="A1971">
            <v>72320</v>
          </cell>
          <cell r="B1971" t="str">
            <v>COTOVELO DE COBRE 79MM, LIGAÇÃO SOLDADA - FORNECIMENTO E INSTALAÇÃO</v>
          </cell>
          <cell r="C1971" t="str">
            <v>UN</v>
          </cell>
          <cell r="D1971">
            <v>216.45</v>
          </cell>
        </row>
        <row r="1972">
          <cell r="A1972">
            <v>72431</v>
          </cell>
          <cell r="B1972" t="str">
            <v>TE DE PVC ROSQUEAVEL AGUA FRIA 1.1/2" - FORNECIMENTO E INSTALACAO</v>
          </cell>
          <cell r="C1972" t="str">
            <v>UN</v>
          </cell>
          <cell r="D1972">
            <v>19.36</v>
          </cell>
        </row>
        <row r="1973">
          <cell r="A1973">
            <v>72432</v>
          </cell>
          <cell r="B1973" t="str">
            <v>TE DE PVC ROSQUEAVEL AGUA FRIA 1.1/4" - FORNECIMENTO E INSTALACAO</v>
          </cell>
          <cell r="C1973" t="str">
            <v>UN</v>
          </cell>
          <cell r="D1973">
            <v>17.8</v>
          </cell>
        </row>
        <row r="1974">
          <cell r="A1974">
            <v>72433</v>
          </cell>
          <cell r="B1974" t="str">
            <v>TE DE PVC ROSQUEAVEL AGUA FRIA 1" - FORNECIMENTO E INSTALACAO</v>
          </cell>
          <cell r="C1974" t="str">
            <v>UN</v>
          </cell>
          <cell r="D1974">
            <v>11.54</v>
          </cell>
        </row>
        <row r="1975">
          <cell r="A1975">
            <v>72434</v>
          </cell>
          <cell r="B1975" t="str">
            <v>TE DE PVC ROSQUEAVEL AGUA FRIA 1/2" - FORNECIMENTO E INSTALACAO</v>
          </cell>
          <cell r="C1975" t="str">
            <v>UN</v>
          </cell>
          <cell r="D1975">
            <v>5.66</v>
          </cell>
        </row>
        <row r="1976">
          <cell r="A1976">
            <v>72435</v>
          </cell>
          <cell r="B1976" t="str">
            <v>TE DE PVC ROSQUEAVEL AGUA FRIA 2" - FORNECIMENTO E INSTALACAO</v>
          </cell>
          <cell r="C1976" t="str">
            <v>UN</v>
          </cell>
          <cell r="D1976">
            <v>30.29</v>
          </cell>
        </row>
        <row r="1977">
          <cell r="A1977">
            <v>72436</v>
          </cell>
          <cell r="B1977" t="str">
            <v>TE DE PVC ROSQUEAVEL AGUA FRIA 3/4" - FORNECIMENTO E INSTALACAO</v>
          </cell>
          <cell r="C1977" t="str">
            <v>UN</v>
          </cell>
          <cell r="D1977">
            <v>6.41</v>
          </cell>
        </row>
        <row r="1978">
          <cell r="A1978">
            <v>72437</v>
          </cell>
          <cell r="B1978" t="str">
            <v>TE DE PVC SOLDAVEL AGUA FRIA 110MM - FORNECIMENTO E INSTALACAO</v>
          </cell>
          <cell r="C1978" t="str">
            <v>UN</v>
          </cell>
          <cell r="D1978">
            <v>141.88999999999999</v>
          </cell>
        </row>
        <row r="1979">
          <cell r="A1979">
            <v>72438</v>
          </cell>
          <cell r="B1979" t="str">
            <v>TE DE PVC SOLDAVEL AGUA FRIA 20MM - FORNECIMENTO E INSTALACAO</v>
          </cell>
          <cell r="C1979" t="str">
            <v>UN</v>
          </cell>
          <cell r="D1979">
            <v>4.92</v>
          </cell>
        </row>
        <row r="1980">
          <cell r="A1980">
            <v>72439</v>
          </cell>
          <cell r="B1980" t="str">
            <v>TE DE PVC SOLDAVEL AGUA FRIA 25MM - FORNECIMENTO E INSTALACAO</v>
          </cell>
          <cell r="C1980" t="str">
            <v>UN</v>
          </cell>
          <cell r="D1980">
            <v>5.36</v>
          </cell>
        </row>
        <row r="1981">
          <cell r="A1981">
            <v>72440</v>
          </cell>
          <cell r="B1981" t="str">
            <v>TE DE PVC SOLDAVEL AGUA FRIA 32MM - FORNECIMENTO E INSTALACAO</v>
          </cell>
          <cell r="C1981" t="str">
            <v>UN</v>
          </cell>
          <cell r="D1981">
            <v>7.42</v>
          </cell>
        </row>
        <row r="1982">
          <cell r="A1982">
            <v>72441</v>
          </cell>
          <cell r="B1982" t="str">
            <v>TE DE PVC SOLDAVEL AGUA FRIA 40MM - FORNECIMENTO E INSTALACAO</v>
          </cell>
          <cell r="C1982" t="str">
            <v>UN</v>
          </cell>
          <cell r="D1982">
            <v>12.6</v>
          </cell>
        </row>
        <row r="1983">
          <cell r="A1983">
            <v>72442</v>
          </cell>
          <cell r="B1983" t="str">
            <v>TE DE PVC SOLDAVEL AGUA FRIA 50MM - FORNECIMENTO E INSTALACAO</v>
          </cell>
          <cell r="C1983" t="str">
            <v>UN</v>
          </cell>
          <cell r="D1983">
            <v>14.06</v>
          </cell>
        </row>
        <row r="1984">
          <cell r="A1984">
            <v>72443</v>
          </cell>
          <cell r="B1984" t="str">
            <v>TE DE PVC SOLDAVEL AGUA FRIA 60MM - FORNECIMENTO E INSTALACAO</v>
          </cell>
          <cell r="C1984" t="str">
            <v>UN</v>
          </cell>
          <cell r="D1984">
            <v>35.090000000000003</v>
          </cell>
        </row>
        <row r="1985">
          <cell r="A1985">
            <v>72444</v>
          </cell>
          <cell r="B1985" t="str">
            <v>TE DE PVC SOLDAVEL AGUA FRIA 75MM - FORNECIMENTO E INSTALACAO</v>
          </cell>
          <cell r="C1985" t="str">
            <v>UN</v>
          </cell>
          <cell r="D1985">
            <v>55.02</v>
          </cell>
        </row>
        <row r="1986">
          <cell r="A1986">
            <v>72445</v>
          </cell>
          <cell r="B1986" t="str">
            <v>TE DE PVC SOLDAVEL AGUA FRIA 85MM - FORNECIMENTO E INSTALACAO</v>
          </cell>
          <cell r="C1986" t="str">
            <v>UN</v>
          </cell>
          <cell r="D1986">
            <v>73.540000000000006</v>
          </cell>
        </row>
        <row r="1987">
          <cell r="A1987">
            <v>72446</v>
          </cell>
          <cell r="B1987" t="str">
            <v>TE REDUÇÃO PVC ROSQUEAVEL AGUA FRIA 1.1/2X3/4" - FORNECIMENTO E INSTALACAO</v>
          </cell>
          <cell r="C1987" t="str">
            <v>UN</v>
          </cell>
          <cell r="D1987">
            <v>16.920000000000002</v>
          </cell>
        </row>
        <row r="1988">
          <cell r="A1988">
            <v>72447</v>
          </cell>
          <cell r="B1988" t="str">
            <v>TE REDUÇÃO PVC ROSQUEAVEL AGUA FRIA 1X3/4" - FORNECIMENTO E INSTALACAO</v>
          </cell>
          <cell r="C1988" t="str">
            <v>UN</v>
          </cell>
          <cell r="D1988">
            <v>10.86</v>
          </cell>
        </row>
        <row r="1989">
          <cell r="A1989">
            <v>72448</v>
          </cell>
          <cell r="B1989" t="str">
            <v>TE REDUÇÃO PVC ROSQUEAVEL AGUA FRIA 3/4X1/2" - FORNECIMENTO E INSTALACAO</v>
          </cell>
          <cell r="C1989" t="str">
            <v>UN</v>
          </cell>
          <cell r="D1989">
            <v>8.17</v>
          </cell>
        </row>
        <row r="1990">
          <cell r="A1990">
            <v>72449</v>
          </cell>
          <cell r="B1990" t="str">
            <v>TE REDUÇÃO PVC SOLDAVEL AGUA FRIA 110X60MM - FORNECIMENTO E INSTALACAO</v>
          </cell>
          <cell r="C1990" t="str">
            <v>UN</v>
          </cell>
          <cell r="D1990">
            <v>95.55</v>
          </cell>
        </row>
        <row r="1991">
          <cell r="A1991">
            <v>72450</v>
          </cell>
          <cell r="B1991" t="str">
            <v>TE REDUÇÃO PVC SOLDAVEL AGUA FRIA 25X20MM - FORNECIMENTO E INSTALACAO</v>
          </cell>
          <cell r="C1991" t="str">
            <v>UN</v>
          </cell>
          <cell r="D1991">
            <v>6.52</v>
          </cell>
        </row>
        <row r="1992">
          <cell r="A1992">
            <v>72451</v>
          </cell>
          <cell r="B1992" t="str">
            <v>TE REDUÇÃO PVC SOLDAVEL AGUA FRIA 32X25MM - FORNECIMENTO E INSTALACAO</v>
          </cell>
          <cell r="C1992" t="str">
            <v>UN</v>
          </cell>
          <cell r="D1992">
            <v>9.5299999999999994</v>
          </cell>
        </row>
        <row r="1993">
          <cell r="A1993">
            <v>72452</v>
          </cell>
          <cell r="B1993" t="str">
            <v>TE REDUÇÃO PVC SOLDAVEL AGUA FRIA 40X32MM - FORNECIMENTO E INSTALACAO</v>
          </cell>
          <cell r="C1993" t="str">
            <v>UN</v>
          </cell>
          <cell r="D1993">
            <v>11.4</v>
          </cell>
        </row>
        <row r="1994">
          <cell r="A1994">
            <v>72453</v>
          </cell>
          <cell r="B1994" t="str">
            <v>TE REDUÇÃO PVC SOLDAVEL AGUA FRIA 50X20MM - FORNECIMENTO E INSTALACAO</v>
          </cell>
          <cell r="C1994" t="str">
            <v>UN</v>
          </cell>
          <cell r="D1994">
            <v>14.38</v>
          </cell>
        </row>
        <row r="1995">
          <cell r="A1995">
            <v>72454</v>
          </cell>
          <cell r="B1995" t="str">
            <v>TE REDUÇÃO PVC SOLDAVEL AGUA FRIA 50X25MM - FORNECIMENTO E INSTALACAO</v>
          </cell>
          <cell r="C1995" t="str">
            <v>UN</v>
          </cell>
          <cell r="D1995">
            <v>14.48</v>
          </cell>
        </row>
        <row r="1996">
          <cell r="A1996">
            <v>72455</v>
          </cell>
          <cell r="B1996" t="str">
            <v>TE REDUÇÃO PVC SOLDAVEL AGUA FRIA 50X32MM - FORNECIMENTO E INSTALACAO</v>
          </cell>
          <cell r="C1996" t="str">
            <v>UN</v>
          </cell>
          <cell r="D1996">
            <v>18.86</v>
          </cell>
        </row>
        <row r="1997">
          <cell r="A1997">
            <v>72456</v>
          </cell>
          <cell r="B1997" t="str">
            <v>TE REDUÇÃO PVC SOLDAVEL AGUA FRIA 50X40MM - FORNECIMENTO E INSTALACAO</v>
          </cell>
          <cell r="C1997" t="str">
            <v>UN</v>
          </cell>
          <cell r="D1997">
            <v>22.14</v>
          </cell>
        </row>
        <row r="1998">
          <cell r="A1998">
            <v>72457</v>
          </cell>
          <cell r="B1998" t="str">
            <v>TE REDUCAO PVC SOLDAVEL AGUA FRIA 75X50MM - FORNECIMENTO E INSTALACAO</v>
          </cell>
          <cell r="C1998" t="str">
            <v>UN</v>
          </cell>
          <cell r="D1998">
            <v>40.659999999999997</v>
          </cell>
        </row>
        <row r="1999">
          <cell r="A1999">
            <v>72458</v>
          </cell>
          <cell r="B1999" t="str">
            <v>TE REDUCAO PVC SOLDAVEL AGUA FRIA 85X60MM - FORNECIMENTO E INSTALACAO</v>
          </cell>
          <cell r="C1999" t="str">
            <v>UN</v>
          </cell>
          <cell r="D1999">
            <v>77.95</v>
          </cell>
        </row>
        <row r="2000">
          <cell r="A2000">
            <v>72459</v>
          </cell>
          <cell r="B2000" t="str">
            <v>TE SANITARIO 100X100MM, JUNTA SOLDADA - FORNECIMENTO E INSTALACAO</v>
          </cell>
          <cell r="C2000" t="str">
            <v>UN</v>
          </cell>
          <cell r="D2000">
            <v>25.75</v>
          </cell>
        </row>
        <row r="2001">
          <cell r="A2001">
            <v>72460</v>
          </cell>
          <cell r="B2001" t="str">
            <v>TE SANITARIO 100X100MM, COM ANEIS - FORNECIMENTO E INSTALACAO</v>
          </cell>
          <cell r="C2001" t="str">
            <v>UN</v>
          </cell>
          <cell r="D2001">
            <v>30.08</v>
          </cell>
        </row>
        <row r="2002">
          <cell r="A2002">
            <v>72461</v>
          </cell>
          <cell r="B2002" t="str">
            <v>TE SANITARIO 100X50MM, COM ANÉIS - FORNECIMENTO E INSTALACAO</v>
          </cell>
          <cell r="C2002" t="str">
            <v>UN</v>
          </cell>
          <cell r="D2002">
            <v>26.67</v>
          </cell>
        </row>
        <row r="2003">
          <cell r="A2003">
            <v>72462</v>
          </cell>
          <cell r="B2003" t="str">
            <v>TE SANITARIO 100X75MM, COM ANÉIS - FORNECIMENTO E INSTALACAO</v>
          </cell>
          <cell r="C2003" t="str">
            <v>UN</v>
          </cell>
          <cell r="D2003">
            <v>27.05</v>
          </cell>
        </row>
        <row r="2004">
          <cell r="A2004">
            <v>72463</v>
          </cell>
          <cell r="B2004" t="str">
            <v>TE SANITARIO 50X50MM, JUNTA SOLDADA - FORNECIMENTO E INSTALACAO</v>
          </cell>
          <cell r="C2004" t="str">
            <v>UN</v>
          </cell>
          <cell r="D2004">
            <v>12.94</v>
          </cell>
        </row>
        <row r="2005">
          <cell r="A2005">
            <v>72464</v>
          </cell>
          <cell r="B2005" t="str">
            <v>TE SANITARIO 50X50MM, COM ANÉIS - FORNECIMENTO E INSTALACAO</v>
          </cell>
          <cell r="C2005" t="str">
            <v>UN</v>
          </cell>
          <cell r="D2005">
            <v>15.25</v>
          </cell>
        </row>
        <row r="2006">
          <cell r="A2006">
            <v>72465</v>
          </cell>
          <cell r="B2006" t="str">
            <v>TE SANITARIO 75X50MM, COM ANÉIS - FORNECIMENTO E INSTALACAO</v>
          </cell>
          <cell r="C2006" t="str">
            <v>UN</v>
          </cell>
          <cell r="D2006">
            <v>21.38</v>
          </cell>
        </row>
        <row r="2007">
          <cell r="A2007">
            <v>72466</v>
          </cell>
          <cell r="B2007" t="str">
            <v>TE SANITARIO 75X75MM, JUNTA SOLDADA - FORNECIMENTO E INSTALACAO</v>
          </cell>
          <cell r="C2007" t="str">
            <v>UN</v>
          </cell>
          <cell r="D2007">
            <v>23.13</v>
          </cell>
        </row>
        <row r="2008">
          <cell r="A2008">
            <v>72467</v>
          </cell>
          <cell r="B2008" t="str">
            <v>TE SANITARIO 75X75MM, COM ANEIS - FORNECIMENTO E INSTALACAO</v>
          </cell>
          <cell r="C2008" t="str">
            <v>UN</v>
          </cell>
          <cell r="D2008">
            <v>27.85</v>
          </cell>
        </row>
        <row r="2009">
          <cell r="A2009">
            <v>72474</v>
          </cell>
          <cell r="B2009" t="str">
            <v>UNIAO DE ACO GALVANIZADO 1.1/2" - FORNECIMENTO E INSTALACAO</v>
          </cell>
          <cell r="C2009" t="str">
            <v>UN</v>
          </cell>
          <cell r="D2009">
            <v>51.12</v>
          </cell>
        </row>
        <row r="2010">
          <cell r="A2010">
            <v>72475</v>
          </cell>
          <cell r="B2010" t="str">
            <v>UNIAO DE ACO GALVANIZADO 1.1/4" - FORNECIMENTO E INSTALACAO</v>
          </cell>
          <cell r="C2010" t="str">
            <v>UN</v>
          </cell>
          <cell r="D2010">
            <v>41.06</v>
          </cell>
        </row>
        <row r="2011">
          <cell r="A2011">
            <v>72476</v>
          </cell>
          <cell r="B2011" t="str">
            <v>UNIAO DE ACO GALVANIZADO 1" - FORNECIMENTO E INSTALACAO</v>
          </cell>
          <cell r="C2011" t="str">
            <v>UN</v>
          </cell>
          <cell r="D2011">
            <v>29.43</v>
          </cell>
        </row>
        <row r="2012">
          <cell r="A2012">
            <v>72477</v>
          </cell>
          <cell r="B2012" t="str">
            <v>UNIAO DE ACO GALVANIZADO 1/2" - FORNECIMENTO E INSTALACAO</v>
          </cell>
          <cell r="C2012" t="str">
            <v>UN</v>
          </cell>
          <cell r="D2012">
            <v>20.87</v>
          </cell>
        </row>
        <row r="2013">
          <cell r="A2013">
            <v>72478</v>
          </cell>
          <cell r="B2013" t="str">
            <v>UNIAO DE ACO GALVANIZADO 2.1/2" - FORNECIMENTO E INSTALACAO</v>
          </cell>
          <cell r="C2013" t="str">
            <v>UN</v>
          </cell>
          <cell r="D2013">
            <v>99.83</v>
          </cell>
        </row>
        <row r="2014">
          <cell r="A2014">
            <v>72479</v>
          </cell>
          <cell r="B2014" t="str">
            <v>UNIAO DE ACO GALVANIZADO 2" - FORNECIMENTO E INSTALACAO</v>
          </cell>
          <cell r="C2014" t="str">
            <v>UN</v>
          </cell>
          <cell r="D2014">
            <v>67.099999999999994</v>
          </cell>
        </row>
        <row r="2015">
          <cell r="A2015">
            <v>72480</v>
          </cell>
          <cell r="B2015" t="str">
            <v>UNIAO DE ACO GALVANIZADO 3" - FORNECIMENTO E INSTALACAO</v>
          </cell>
          <cell r="C2015" t="str">
            <v>UN</v>
          </cell>
          <cell r="D2015">
            <v>144.05000000000001</v>
          </cell>
        </row>
        <row r="2016">
          <cell r="A2016">
            <v>72481</v>
          </cell>
          <cell r="B2016" t="str">
            <v>UNIAO DE ACO GALVANIZADO 3/4" - FORNECIMENTO E INSTALACAO</v>
          </cell>
          <cell r="C2016" t="str">
            <v>UN</v>
          </cell>
          <cell r="D2016">
            <v>26.5</v>
          </cell>
        </row>
        <row r="2017">
          <cell r="A2017">
            <v>72482</v>
          </cell>
          <cell r="B2017" t="str">
            <v>UNIAO DE ACO GALVANIZADO 4" - FORNECIMENTO E INSTALACAO</v>
          </cell>
          <cell r="C2017" t="str">
            <v>UN</v>
          </cell>
          <cell r="D2017">
            <v>190.75</v>
          </cell>
        </row>
        <row r="2018">
          <cell r="A2018">
            <v>72539</v>
          </cell>
          <cell r="B2018" t="str">
            <v>JOELHO EM PVC, 90º, PARA ESGOTO PREDIAL, 100X50MM, COM VISITA - FORNECIMENTO E INSTALACAO</v>
          </cell>
          <cell r="C2018" t="str">
            <v>UN</v>
          </cell>
          <cell r="D2018">
            <v>18.64</v>
          </cell>
        </row>
        <row r="2019">
          <cell r="A2019">
            <v>72540</v>
          </cell>
          <cell r="B2019" t="str">
            <v>JOELHO EM PVC, 90º, SERIE R, PARA ESGOTO PREDIAL, 100X75MM, COM VISITA - FORNECIMENTO E INSTALACAO</v>
          </cell>
          <cell r="C2019" t="str">
            <v>UN</v>
          </cell>
          <cell r="D2019">
            <v>39.909999999999997</v>
          </cell>
        </row>
        <row r="2020">
          <cell r="A2020">
            <v>72541</v>
          </cell>
          <cell r="B2020" t="str">
            <v>CURVA PVC CURTA 90º ESGOTO 100MM - FORNECIMENTO E INSTALACAO</v>
          </cell>
          <cell r="C2020" t="str">
            <v>UN</v>
          </cell>
          <cell r="D2020">
            <v>20.8</v>
          </cell>
        </row>
        <row r="2021">
          <cell r="A2021">
            <v>72542</v>
          </cell>
          <cell r="B2021" t="str">
            <v>CURVA PVC LONGA 90º ESGOTO 100MM - FORNECIMENTO E INSTALACAO</v>
          </cell>
          <cell r="C2021" t="str">
            <v>UN</v>
          </cell>
          <cell r="D2021">
            <v>33.53</v>
          </cell>
        </row>
        <row r="2022">
          <cell r="A2022">
            <v>72543</v>
          </cell>
          <cell r="B2022" t="str">
            <v>CURVA PVC LONGA 45º ESGOTO 100MM - FORNECIMENTO E INSTALACAO</v>
          </cell>
          <cell r="C2022" t="str">
            <v>UN</v>
          </cell>
          <cell r="D2022">
            <v>34.03</v>
          </cell>
        </row>
        <row r="2023">
          <cell r="A2023">
            <v>72544</v>
          </cell>
          <cell r="B2023" t="str">
            <v>CURVA PVC CURTA 90º ESGOTO 50MM - FORNECIMENTO E INSTALACAO</v>
          </cell>
          <cell r="C2023" t="str">
            <v>UN</v>
          </cell>
          <cell r="D2023">
            <v>10.85</v>
          </cell>
        </row>
        <row r="2024">
          <cell r="A2024">
            <v>72545</v>
          </cell>
          <cell r="B2024" t="str">
            <v>CURVA PVC LONGA 90º ESGOTO 50MM - FORNECIMENTO E INSTALACAO</v>
          </cell>
          <cell r="C2024" t="str">
            <v>UN</v>
          </cell>
          <cell r="D2024">
            <v>9.23</v>
          </cell>
        </row>
        <row r="2025">
          <cell r="A2025">
            <v>72546</v>
          </cell>
          <cell r="B2025" t="str">
            <v>CURVA PVC LONGA 45º ESGOTO 50MM - FORNECIMENTO E INSTALACAO</v>
          </cell>
          <cell r="C2025" t="str">
            <v>UN</v>
          </cell>
          <cell r="D2025">
            <v>15.39</v>
          </cell>
        </row>
        <row r="2026">
          <cell r="A2026">
            <v>72547</v>
          </cell>
          <cell r="B2026" t="str">
            <v>CURVA PVC CURTA 90º ESGOTO 40MM - FORNECIMENTO E INSTALACAO</v>
          </cell>
          <cell r="C2026" t="str">
            <v>UN</v>
          </cell>
          <cell r="D2026">
            <v>5.52</v>
          </cell>
        </row>
        <row r="2027">
          <cell r="A2027">
            <v>72548</v>
          </cell>
          <cell r="B2027" t="str">
            <v>CURVA PVC LONGA 90º ESGOTO 40MM - FORNECIMENTO E INSTALACAO</v>
          </cell>
          <cell r="C2027" t="str">
            <v>UN</v>
          </cell>
          <cell r="D2027">
            <v>6.12</v>
          </cell>
        </row>
        <row r="2028">
          <cell r="A2028">
            <v>72550</v>
          </cell>
          <cell r="B2028" t="str">
            <v>CURVA PVC CURTA 90º ESGOTO 75MM - FORNECIMENTO E INSTALACAO</v>
          </cell>
          <cell r="C2028" t="str">
            <v>UN</v>
          </cell>
          <cell r="D2028">
            <v>18.11</v>
          </cell>
        </row>
        <row r="2029">
          <cell r="A2029">
            <v>72551</v>
          </cell>
          <cell r="B2029" t="str">
            <v>CURVA PVC LONGA 90º ESGOTO 75MM - FORNECIMENTO E INSTALACAO</v>
          </cell>
          <cell r="C2029" t="str">
            <v>UN</v>
          </cell>
          <cell r="D2029">
            <v>21.49</v>
          </cell>
        </row>
        <row r="2030">
          <cell r="A2030">
            <v>72552</v>
          </cell>
          <cell r="B2030" t="str">
            <v>CURVA PVC LONGA 45º ESGOTO 75MM - FORNECIMENTO E INSTALACAO</v>
          </cell>
          <cell r="C2030" t="str">
            <v>UN</v>
          </cell>
          <cell r="D2030">
            <v>30.89</v>
          </cell>
        </row>
        <row r="2031">
          <cell r="A2031">
            <v>72556</v>
          </cell>
          <cell r="B2031" t="str">
            <v>JOELHO PVC 90º ESGOTO 100MM - FORNECIMENTO E INSTALACAO</v>
          </cell>
          <cell r="C2031" t="str">
            <v>UN</v>
          </cell>
          <cell r="D2031">
            <v>17.57</v>
          </cell>
        </row>
        <row r="2032">
          <cell r="A2032">
            <v>72557</v>
          </cell>
          <cell r="B2032" t="str">
            <v>JOELHO PVC 45º ESGOTO 100MM - FORNECIMENTO E INSTALACAO</v>
          </cell>
          <cell r="C2032" t="str">
            <v>UN</v>
          </cell>
          <cell r="D2032">
            <v>17.12</v>
          </cell>
        </row>
        <row r="2033">
          <cell r="A2033">
            <v>72558</v>
          </cell>
          <cell r="B2033" t="str">
            <v>JOELHO PVC 90º ESGOTO 40MM - FORNECIMENTO E INSTALACAO</v>
          </cell>
          <cell r="C2033" t="str">
            <v>UN</v>
          </cell>
          <cell r="D2033">
            <v>7.27</v>
          </cell>
        </row>
        <row r="2034">
          <cell r="A2034">
            <v>72559</v>
          </cell>
          <cell r="B2034" t="str">
            <v>JOELHO PVC 45º ESGOTO 40MM - FORNECIMENTO E INSTALACAO</v>
          </cell>
          <cell r="C2034" t="str">
            <v>UN</v>
          </cell>
          <cell r="D2034">
            <v>7.47</v>
          </cell>
        </row>
        <row r="2035">
          <cell r="A2035">
            <v>72560</v>
          </cell>
          <cell r="B2035" t="str">
            <v>JOELHO PVC 90º ESGOTO 50MM - FORNECIMENTO E INSTALACAO</v>
          </cell>
          <cell r="C2035" t="str">
            <v>UN</v>
          </cell>
          <cell r="D2035">
            <v>8.58</v>
          </cell>
        </row>
        <row r="2036">
          <cell r="A2036">
            <v>72561</v>
          </cell>
          <cell r="B2036" t="str">
            <v>JOELHO PVC 45º ESGOTO 50MM - FORNECIMENTO E INSTALACAO</v>
          </cell>
          <cell r="C2036" t="str">
            <v>UN</v>
          </cell>
          <cell r="D2036">
            <v>9.08</v>
          </cell>
        </row>
        <row r="2037">
          <cell r="A2037">
            <v>72562</v>
          </cell>
          <cell r="B2037" t="str">
            <v>JOELHO PVC 90º ESGOTO 75MM - FORNECIMENTO E INSTALACAO</v>
          </cell>
          <cell r="C2037" t="str">
            <v>UN</v>
          </cell>
          <cell r="D2037">
            <v>13.53</v>
          </cell>
        </row>
        <row r="2038">
          <cell r="A2038">
            <v>72563</v>
          </cell>
          <cell r="B2038" t="str">
            <v>JOELHO PVC SOLDAVEL 90º AGUA FRIA 110MM - FORNECIMENTO E INSTALACAO</v>
          </cell>
          <cell r="C2038" t="str">
            <v>UN</v>
          </cell>
          <cell r="D2038">
            <v>155.32</v>
          </cell>
        </row>
        <row r="2039">
          <cell r="A2039">
            <v>72564</v>
          </cell>
          <cell r="B2039" t="str">
            <v>JOELHO PVC 45º ESGOTO 75MM - FORNECIMENTO E INSTALACAO</v>
          </cell>
          <cell r="C2039" t="str">
            <v>UN</v>
          </cell>
          <cell r="D2039">
            <v>14.18</v>
          </cell>
        </row>
        <row r="2040">
          <cell r="A2040">
            <v>72570</v>
          </cell>
          <cell r="B2040" t="str">
            <v>JOELHO PVC SOLDAVEL 45º AGUA FRIA 110MM - FORNECIMENTO E INSTALACAO</v>
          </cell>
          <cell r="C2040" t="str">
            <v>UN</v>
          </cell>
          <cell r="D2040">
            <v>142.91999999999999</v>
          </cell>
        </row>
        <row r="2041">
          <cell r="A2041">
            <v>72571</v>
          </cell>
          <cell r="B2041" t="str">
            <v>JOELHO PVC SOLDAVEL 90º AGUA FRIA 20MM - FORNECIMENTO E INSTALACAO</v>
          </cell>
          <cell r="C2041" t="str">
            <v>UN</v>
          </cell>
          <cell r="D2041">
            <v>4.43</v>
          </cell>
        </row>
        <row r="2042">
          <cell r="A2042">
            <v>72572</v>
          </cell>
          <cell r="B2042" t="str">
            <v>JOELHO PVC SOLDAVEL 45º AGUA FRIA 20MM - FORNECIMENTO E INSTALACAO</v>
          </cell>
          <cell r="C2042" t="str">
            <v>UN</v>
          </cell>
          <cell r="D2042">
            <v>4.58</v>
          </cell>
        </row>
        <row r="2043">
          <cell r="A2043">
            <v>72573</v>
          </cell>
          <cell r="B2043" t="str">
            <v>JOELHO PVC SOLDAVEL 90º AGUA FRIA 25MM - FORNECIMENTO E INSTALACAO</v>
          </cell>
          <cell r="C2043" t="str">
            <v>UN</v>
          </cell>
          <cell r="D2043">
            <v>4.82</v>
          </cell>
        </row>
        <row r="2044">
          <cell r="A2044">
            <v>72574</v>
          </cell>
          <cell r="B2044" t="str">
            <v>JOELHO PVC SOLDAVEL 45º AGUA FRIA 25MM - FORNECIMENTO E INSTALACAO</v>
          </cell>
          <cell r="C2044" t="str">
            <v>UN</v>
          </cell>
          <cell r="D2044">
            <v>5.37</v>
          </cell>
        </row>
        <row r="2045">
          <cell r="A2045">
            <v>72575</v>
          </cell>
          <cell r="B2045" t="str">
            <v>JOELHO PVC SOLDAVEL 90º AGUA FRIA 32MM - FORNECIMENTO E INSTALACAO</v>
          </cell>
          <cell r="C2045" t="str">
            <v>UN</v>
          </cell>
          <cell r="D2045">
            <v>5.71</v>
          </cell>
        </row>
        <row r="2046">
          <cell r="A2046">
            <v>72576</v>
          </cell>
          <cell r="B2046" t="str">
            <v>JOELHO PVC SOLDAVEL 45º AGUA FRIA 32MM - FORNECIMENTO E INSTALACAO</v>
          </cell>
          <cell r="C2046" t="str">
            <v>UN</v>
          </cell>
          <cell r="D2046">
            <v>6.96</v>
          </cell>
        </row>
        <row r="2047">
          <cell r="A2047">
            <v>72577</v>
          </cell>
          <cell r="B2047" t="str">
            <v>JOELHO PVC SOLDAVEL 90º AGUA FRIA 40MM - FORNECIMENTO E INSTALACAO</v>
          </cell>
          <cell r="C2047" t="str">
            <v>UN</v>
          </cell>
          <cell r="D2047">
            <v>8.86</v>
          </cell>
        </row>
        <row r="2048">
          <cell r="A2048">
            <v>72578</v>
          </cell>
          <cell r="B2048" t="str">
            <v>JOELHO PVC SOLDAVEL 45º AGUA FRIA 40MM - FORNECIMENTO E INSTALACAO</v>
          </cell>
          <cell r="C2048" t="str">
            <v>UN</v>
          </cell>
          <cell r="D2048">
            <v>9.61</v>
          </cell>
        </row>
        <row r="2049">
          <cell r="A2049">
            <v>72579</v>
          </cell>
          <cell r="B2049" t="str">
            <v>JOELHO PVC SOLDAVEL 90º AGUA FRIA 50MM - FORNECIMENTO E INSTALACAO</v>
          </cell>
          <cell r="C2049" t="str">
            <v>UN</v>
          </cell>
          <cell r="D2049">
            <v>9.58</v>
          </cell>
        </row>
        <row r="2050">
          <cell r="A2050">
            <v>72580</v>
          </cell>
          <cell r="B2050" t="str">
            <v>JOELHO PVC SOLDAVEL 45º AGUA FRIA 50MM - FORNECIMENTO E INSTALACAO</v>
          </cell>
          <cell r="C2050" t="str">
            <v>UN</v>
          </cell>
          <cell r="D2050">
            <v>10.83</v>
          </cell>
        </row>
        <row r="2051">
          <cell r="A2051">
            <v>72581</v>
          </cell>
          <cell r="B2051" t="str">
            <v>JOELHO PVC SOLDAVEL 90º AGUA FRIA 60MM - FORNECIMENTO E INSTALACAO</v>
          </cell>
          <cell r="C2051" t="str">
            <v>UN</v>
          </cell>
          <cell r="D2051">
            <v>24.32</v>
          </cell>
        </row>
        <row r="2052">
          <cell r="A2052">
            <v>72582</v>
          </cell>
          <cell r="B2052" t="str">
            <v>JOELHO PVC SOLDAVEL 45º AGUA FRIA 60MM - FORNECIMENTO E INSTALACAO</v>
          </cell>
          <cell r="C2052" t="str">
            <v>UN</v>
          </cell>
          <cell r="D2052">
            <v>23.92</v>
          </cell>
        </row>
        <row r="2053">
          <cell r="A2053">
            <v>72583</v>
          </cell>
          <cell r="B2053" t="str">
            <v>JOELHO PVC SOLDAVEL 90º AGUA FRIA 75MM - FORNECIMENTO E INSTALACAO</v>
          </cell>
          <cell r="C2053" t="str">
            <v>UN</v>
          </cell>
          <cell r="D2053">
            <v>63.41</v>
          </cell>
        </row>
        <row r="2054">
          <cell r="A2054">
            <v>72584</v>
          </cell>
          <cell r="B2054" t="str">
            <v>JOELHO PVC SOLDAVEL 45º AGUA FRIA 75MM - FORNECIMENTO E INSTALACAO</v>
          </cell>
          <cell r="C2054" t="str">
            <v>UN</v>
          </cell>
          <cell r="D2054">
            <v>48.96</v>
          </cell>
        </row>
        <row r="2055">
          <cell r="A2055">
            <v>72585</v>
          </cell>
          <cell r="B2055" t="str">
            <v>JOELHO PVC SOLDAVEL 90º AGUA FRIA 85MM - FORNECIMENTO E INSTALACAO</v>
          </cell>
          <cell r="C2055" t="str">
            <v>UN</v>
          </cell>
          <cell r="D2055">
            <v>71.53</v>
          </cell>
        </row>
        <row r="2056">
          <cell r="A2056">
            <v>72586</v>
          </cell>
          <cell r="B2056" t="str">
            <v>JOELHO PVC SOLDAVEL 45º AGUA FRIA 85MM - FORNECIMENTO E INSTALACAO</v>
          </cell>
          <cell r="C2056" t="str">
            <v>UN</v>
          </cell>
          <cell r="D2056">
            <v>55.53</v>
          </cell>
        </row>
        <row r="2057">
          <cell r="A2057">
            <v>72587</v>
          </cell>
          <cell r="B2057" t="str">
            <v>JOELHO PVC ROSQUEAVEL 90º AGUA FRIA 1.1/2" - FORNECIMENTO E INSTALACAO</v>
          </cell>
          <cell r="C2057" t="str">
            <v>UN</v>
          </cell>
          <cell r="D2057">
            <v>15.08</v>
          </cell>
        </row>
        <row r="2058">
          <cell r="A2058">
            <v>72588</v>
          </cell>
          <cell r="B2058" t="str">
            <v>JOELHO PVC ROSQUEAVEL 45º AGUA FRIA 1.1/2" - FORNECIMENTO E INSTALACAO</v>
          </cell>
          <cell r="C2058" t="str">
            <v>UN</v>
          </cell>
          <cell r="D2058">
            <v>16.809999999999999</v>
          </cell>
        </row>
        <row r="2059">
          <cell r="A2059">
            <v>72589</v>
          </cell>
          <cell r="B2059" t="str">
            <v>JOELHO PVC ROSQUEAVEL 90º AGUA FRIA 1.1/4" - FORNECIMENTO E INSTALACAO</v>
          </cell>
          <cell r="C2059" t="str">
            <v>UN</v>
          </cell>
          <cell r="D2059">
            <v>14.07</v>
          </cell>
        </row>
        <row r="2060">
          <cell r="A2060">
            <v>72590</v>
          </cell>
          <cell r="B2060" t="str">
            <v>JOELHO PVC ROSQUEAVEL 45º AGUA FRIA 1.1/4" - FORNECIMENTO E INSTALACAO</v>
          </cell>
          <cell r="C2060" t="str">
            <v>UN</v>
          </cell>
          <cell r="D2060">
            <v>12.43</v>
          </cell>
        </row>
        <row r="2061">
          <cell r="A2061">
            <v>72591</v>
          </cell>
          <cell r="B2061" t="str">
            <v>JOELHO PVC ROSQUEAVEL 90º AGUA FRIA 1" - FORNECIMENTO E INSTALACAO</v>
          </cell>
          <cell r="C2061" t="str">
            <v>UN</v>
          </cell>
          <cell r="D2061">
            <v>7.82</v>
          </cell>
        </row>
        <row r="2062">
          <cell r="A2062">
            <v>72592</v>
          </cell>
          <cell r="B2062" t="str">
            <v>JOELHO PVC ROSQUEAVEL 45º AGUA FRIA 1" - FORNECIMENTO E INSTALACAO</v>
          </cell>
          <cell r="C2062" t="str">
            <v>UN</v>
          </cell>
          <cell r="D2062">
            <v>11.12</v>
          </cell>
        </row>
        <row r="2063">
          <cell r="A2063">
            <v>72593</v>
          </cell>
          <cell r="B2063" t="str">
            <v>JOELHO PVC ROSQUEAVEL 90º AGUA FRIA 1/2" - FORNECIMENTO E INSTALACAO</v>
          </cell>
          <cell r="C2063" t="str">
            <v>UN</v>
          </cell>
          <cell r="D2063">
            <v>5.21</v>
          </cell>
        </row>
        <row r="2064">
          <cell r="A2064">
            <v>72594</v>
          </cell>
          <cell r="B2064" t="str">
            <v>JOELHO PVC ROSQUEAVEL 45º AGUA FRIA 1/2" - FORNECIMENTO E INSTALACAO</v>
          </cell>
          <cell r="C2064" t="str">
            <v>UN</v>
          </cell>
          <cell r="D2064">
            <v>5.96</v>
          </cell>
        </row>
        <row r="2065">
          <cell r="A2065">
            <v>72595</v>
          </cell>
          <cell r="B2065" t="str">
            <v>JOELHO PVC ROSQUEAVEL 90º AGUA FRIA 2" - FORNECIMENTO E INSTALACAO</v>
          </cell>
          <cell r="C2065" t="str">
            <v>UN</v>
          </cell>
          <cell r="D2065">
            <v>25.32</v>
          </cell>
        </row>
        <row r="2066">
          <cell r="A2066">
            <v>72596</v>
          </cell>
          <cell r="B2066" t="str">
            <v>JOELHO PVC ROSQUEAVEL 45º AGUA FRIA 2" - FORNECIMENTO E INSTALACAO</v>
          </cell>
          <cell r="C2066" t="str">
            <v>UN</v>
          </cell>
          <cell r="D2066">
            <v>22.37</v>
          </cell>
        </row>
        <row r="2067">
          <cell r="A2067">
            <v>72597</v>
          </cell>
          <cell r="B2067" t="str">
            <v>JOELHO PVC ROSQUEAVEL 90º AGUA FRIA 3/4" - FORNECIMENTO E INSTALACAO</v>
          </cell>
          <cell r="C2067" t="str">
            <v>UN</v>
          </cell>
          <cell r="D2067">
            <v>6.11</v>
          </cell>
        </row>
        <row r="2068">
          <cell r="A2068">
            <v>72598</v>
          </cell>
          <cell r="B2068" t="str">
            <v>JOELHO PVC ROSQUEAVEL 45º AGUA FRIA 3/4" - FORNECIMENTO E INSTALACAO</v>
          </cell>
          <cell r="C2068" t="str">
            <v>UN</v>
          </cell>
          <cell r="D2068">
            <v>6.96</v>
          </cell>
        </row>
        <row r="2069">
          <cell r="A2069">
            <v>72599</v>
          </cell>
          <cell r="B2069" t="str">
            <v>JOELHO REDUCAO PVC ROSQUEAVEL 90º AGUA FRIA 1X3/4" - FORNECIMENTO E INSTALACAO</v>
          </cell>
          <cell r="C2069" t="str">
            <v>UN</v>
          </cell>
          <cell r="D2069">
            <v>7.86</v>
          </cell>
        </row>
        <row r="2070">
          <cell r="A2070">
            <v>72600</v>
          </cell>
          <cell r="B2070" t="str">
            <v>JOELHO REDUCAO PVC ROSQUEAVEL 90º AGUA FRIA 3/4X1/2" - FORNECIMENTO E INSTALACAO</v>
          </cell>
          <cell r="C2070" t="str">
            <v>UN</v>
          </cell>
          <cell r="D2070">
            <v>6.3</v>
          </cell>
        </row>
        <row r="2071">
          <cell r="A2071">
            <v>72601</v>
          </cell>
          <cell r="B2071" t="str">
            <v>JOELHO REDUCAO PVC SOLDAVEL 90º AGUA FRIA 25X20MM - FORNECIMENTO E INSTALACAO</v>
          </cell>
          <cell r="C2071" t="str">
            <v>UN</v>
          </cell>
          <cell r="D2071">
            <v>5.71</v>
          </cell>
        </row>
        <row r="2072">
          <cell r="A2072">
            <v>72602</v>
          </cell>
          <cell r="B2072" t="str">
            <v>JOELHO REDUCAO PVC SOLDAVEL 90º AGUA FRIA 32X25MM - FORNECIMENTO E INSTALACAO</v>
          </cell>
          <cell r="C2072" t="str">
            <v>UN</v>
          </cell>
          <cell r="D2072">
            <v>6.71</v>
          </cell>
        </row>
        <row r="2073">
          <cell r="A2073">
            <v>72603</v>
          </cell>
          <cell r="B2073" t="str">
            <v>JUNCAO PVC ESGOTO 100X100MM - FORNECIMENTO E INSTALACAO</v>
          </cell>
          <cell r="C2073" t="str">
            <v>UN</v>
          </cell>
          <cell r="D2073">
            <v>25.97</v>
          </cell>
        </row>
        <row r="2074">
          <cell r="A2074">
            <v>72604</v>
          </cell>
          <cell r="B2074" t="str">
            <v>JUNCAO PVC ESGOTO 50X50MM - FORNECIMENTO E INSTALACAO</v>
          </cell>
          <cell r="C2074" t="str">
            <v>UN</v>
          </cell>
          <cell r="D2074">
            <v>11.48</v>
          </cell>
        </row>
        <row r="2075">
          <cell r="A2075">
            <v>72605</v>
          </cell>
          <cell r="B2075" t="str">
            <v>JUNCAO PVC ESGOTO 75X75MM - FORNECIMENTO E INSTALACAO</v>
          </cell>
          <cell r="C2075" t="str">
            <v>UN</v>
          </cell>
          <cell r="D2075">
            <v>20.260000000000002</v>
          </cell>
        </row>
        <row r="2076">
          <cell r="A2076">
            <v>72609</v>
          </cell>
          <cell r="B2076" t="str">
            <v>JUNCAO DUPLA PVC ESGOTO 100X100X100MM - FORNECIMENTO E INSTALACAO</v>
          </cell>
          <cell r="C2076" t="str">
            <v>UN</v>
          </cell>
          <cell r="D2076">
            <v>38.47</v>
          </cell>
        </row>
        <row r="2077">
          <cell r="A2077">
            <v>72610</v>
          </cell>
          <cell r="B2077" t="str">
            <v>JUNCAO DUPLA PVC ESGOTO 75X75X75MM - FORNECIMENTO E INSTALACAO</v>
          </cell>
          <cell r="C2077" t="str">
            <v>UN</v>
          </cell>
          <cell r="D2077">
            <v>23.19</v>
          </cell>
        </row>
        <row r="2078">
          <cell r="A2078">
            <v>72611</v>
          </cell>
          <cell r="B2078" t="str">
            <v>LUVA DE ACO GALVANIZADO 1.1/2" - FORNECIMENTO E INSTALACAO</v>
          </cell>
          <cell r="C2078" t="str">
            <v>UN</v>
          </cell>
          <cell r="D2078">
            <v>19.100000000000001</v>
          </cell>
        </row>
        <row r="2079">
          <cell r="A2079">
            <v>72612</v>
          </cell>
          <cell r="B2079" t="str">
            <v>LUVA DE ACO GALVANIZADO 1.1/4" - FORNECIMENTO E INSTALACAO</v>
          </cell>
          <cell r="C2079" t="str">
            <v>UN</v>
          </cell>
          <cell r="D2079">
            <v>15.57</v>
          </cell>
        </row>
        <row r="2080">
          <cell r="A2080">
            <v>72613</v>
          </cell>
          <cell r="B2080" t="str">
            <v>LUVA DE ACO GALVANIZADO 1" - FORNECIMENTO E INSTALACAO</v>
          </cell>
          <cell r="C2080" t="str">
            <v>UN</v>
          </cell>
          <cell r="D2080">
            <v>12.5</v>
          </cell>
        </row>
        <row r="2081">
          <cell r="A2081">
            <v>72614</v>
          </cell>
          <cell r="B2081" t="str">
            <v>LUVA DE ACO GALVANIZADO 1/2" - FORNECIMENTO E INSTALACAO</v>
          </cell>
          <cell r="C2081" t="str">
            <v>UN</v>
          </cell>
          <cell r="D2081">
            <v>8.25</v>
          </cell>
        </row>
        <row r="2082">
          <cell r="A2082">
            <v>72615</v>
          </cell>
          <cell r="B2082" t="str">
            <v>LUVA DE ACO GALVANIZADO 2.1/2" - FORNECIMENTO E INSTALACAO</v>
          </cell>
          <cell r="C2082" t="str">
            <v>UN</v>
          </cell>
          <cell r="D2082">
            <v>42.59</v>
          </cell>
        </row>
        <row r="2083">
          <cell r="A2083">
            <v>72616</v>
          </cell>
          <cell r="B2083" t="str">
            <v>LUVA DE ACO GALVANIZADO 2" - FORNECIMENTO E INSTALACAO</v>
          </cell>
          <cell r="C2083" t="str">
            <v>UN</v>
          </cell>
          <cell r="D2083">
            <v>25.61</v>
          </cell>
        </row>
        <row r="2084">
          <cell r="A2084">
            <v>72617</v>
          </cell>
          <cell r="B2084" t="str">
            <v>LUVA DE ACO GALVANIZADO 3" - FORNECIMENTO E INSTALACAO</v>
          </cell>
          <cell r="C2084" t="str">
            <v>UN</v>
          </cell>
          <cell r="D2084">
            <v>59.49</v>
          </cell>
        </row>
        <row r="2085">
          <cell r="A2085">
            <v>72618</v>
          </cell>
          <cell r="B2085" t="str">
            <v>LUVA DE ACO GALVANIZADO 3/4" - FORNECIMENTO E INSTALACAO</v>
          </cell>
          <cell r="C2085" t="str">
            <v>UN</v>
          </cell>
          <cell r="D2085">
            <v>10.039999999999999</v>
          </cell>
        </row>
        <row r="2086">
          <cell r="A2086">
            <v>72619</v>
          </cell>
          <cell r="B2086" t="str">
            <v>LUVA DE ACO GALVANIZADO 4" - FORNECIMENTO E INSTALACAO</v>
          </cell>
          <cell r="C2086" t="str">
            <v>UN</v>
          </cell>
          <cell r="D2086">
            <v>84.48</v>
          </cell>
        </row>
        <row r="2087">
          <cell r="A2087">
            <v>72620</v>
          </cell>
          <cell r="B2087" t="str">
            <v>LUVA DE ACO GALVANIZADO 5" - FORNECIMENTO E INSTALACAO</v>
          </cell>
          <cell r="C2087" t="str">
            <v>UN</v>
          </cell>
          <cell r="D2087">
            <v>159.49</v>
          </cell>
        </row>
        <row r="2088">
          <cell r="A2088">
            <v>72621</v>
          </cell>
          <cell r="B2088" t="str">
            <v>LUVA DE ACO GALVANIZADO 6" - FORNECIMENTO E INSTALACAO</v>
          </cell>
          <cell r="C2088" t="str">
            <v>UN</v>
          </cell>
          <cell r="D2088">
            <v>225.15</v>
          </cell>
        </row>
        <row r="2089">
          <cell r="A2089">
            <v>72622</v>
          </cell>
          <cell r="B2089" t="str">
            <v>LUVA DE COBRE SEM ANEL SOLDA 15MM - FORNECIMENTO E INSTALACAO</v>
          </cell>
          <cell r="C2089" t="str">
            <v>UN</v>
          </cell>
          <cell r="D2089">
            <v>4.88</v>
          </cell>
        </row>
        <row r="2090">
          <cell r="A2090">
            <v>72623</v>
          </cell>
          <cell r="B2090" t="str">
            <v>LUVA DE COBRE SEM ANEL SOLDA 28MM - FORNECIMENTO E INSTALACAO</v>
          </cell>
          <cell r="C2090" t="str">
            <v>UN</v>
          </cell>
          <cell r="D2090">
            <v>10.16</v>
          </cell>
        </row>
        <row r="2091">
          <cell r="A2091">
            <v>72624</v>
          </cell>
          <cell r="B2091" t="str">
            <v>LUVA DE COBRE SEM ANEL SOLDA 42MM - FORNECIMENTO E INSTALACAO</v>
          </cell>
          <cell r="C2091" t="str">
            <v>UN</v>
          </cell>
          <cell r="D2091">
            <v>26.32</v>
          </cell>
        </row>
        <row r="2092">
          <cell r="A2092">
            <v>72625</v>
          </cell>
          <cell r="B2092" t="str">
            <v>LUVA DE COBRE SEM ANEL SOLDA 54MM - FORNECIMENTO E INSTALACAO</v>
          </cell>
          <cell r="C2092" t="str">
            <v>UN</v>
          </cell>
          <cell r="D2092">
            <v>38.409999999999997</v>
          </cell>
        </row>
        <row r="2093">
          <cell r="A2093">
            <v>72626</v>
          </cell>
          <cell r="B2093" t="str">
            <v>LUVA DE COBRE SEM ANEL SOLDA 66MM - FORNECIMENTO E INSTALACAO</v>
          </cell>
          <cell r="C2093" t="str">
            <v>UN</v>
          </cell>
          <cell r="D2093">
            <v>101.54</v>
          </cell>
        </row>
        <row r="2094">
          <cell r="A2094">
            <v>72627</v>
          </cell>
          <cell r="B2094" t="str">
            <v>LUVA DE COBRE SEM ANEL SOLDA 79MM - FORNECIMENTO E INSTALACAO</v>
          </cell>
          <cell r="C2094" t="str">
            <v>UN</v>
          </cell>
          <cell r="D2094">
            <v>137.61000000000001</v>
          </cell>
        </row>
        <row r="2095">
          <cell r="A2095">
            <v>72628</v>
          </cell>
          <cell r="B2095" t="str">
            <v>LUVA PVC ESGOTO 100MM - FORNECIMENTO E INSTALACAO</v>
          </cell>
          <cell r="C2095" t="str">
            <v>UN</v>
          </cell>
          <cell r="D2095">
            <v>10.33</v>
          </cell>
        </row>
        <row r="2096">
          <cell r="A2096">
            <v>72629</v>
          </cell>
          <cell r="B2096" t="str">
            <v>LUVA PVC ESGOTO 40MM - FORNECIMENTO E INSTALACAO</v>
          </cell>
          <cell r="C2096" t="str">
            <v>UN</v>
          </cell>
          <cell r="D2096">
            <v>3.96</v>
          </cell>
        </row>
        <row r="2097">
          <cell r="A2097">
            <v>72630</v>
          </cell>
          <cell r="B2097" t="str">
            <v>LUVA PVC ESGOTO 50MM - FORNECIMENTO E INSTALACAO</v>
          </cell>
          <cell r="C2097" t="str">
            <v>UN</v>
          </cell>
          <cell r="D2097">
            <v>5.49</v>
          </cell>
        </row>
        <row r="2098">
          <cell r="A2098">
            <v>72631</v>
          </cell>
          <cell r="B2098" t="str">
            <v>LUVA PVC ESGOTO 75MM - FORNECIMENTO E INSTALACAO</v>
          </cell>
          <cell r="C2098" t="str">
            <v>UN</v>
          </cell>
          <cell r="D2098">
            <v>7.85</v>
          </cell>
        </row>
        <row r="2099">
          <cell r="A2099">
            <v>72632</v>
          </cell>
          <cell r="B2099" t="str">
            <v>LUVA PVC ROSQUEAVEL AGUA FRIA 1.1/2" - FORNECIMENTO E INSTALACAO</v>
          </cell>
          <cell r="C2099" t="str">
            <v>UN</v>
          </cell>
          <cell r="D2099">
            <v>5.28</v>
          </cell>
        </row>
        <row r="2100">
          <cell r="A2100">
            <v>72633</v>
          </cell>
          <cell r="B2100" t="str">
            <v>LUVA PVC ROSQUEAVEL AGUA FRIA 1.1/4" - FORNECIMENTO E INSTALACAO</v>
          </cell>
          <cell r="C2100" t="str">
            <v>UN</v>
          </cell>
          <cell r="D2100">
            <v>6.59</v>
          </cell>
        </row>
        <row r="2101">
          <cell r="A2101">
            <v>72634</v>
          </cell>
          <cell r="B2101" t="str">
            <v>LUVA PVC ROSQUEAVEL AGUA FRIA 1" - FORNECIMENTO E INSTALACAO</v>
          </cell>
          <cell r="C2101" t="str">
            <v>UN</v>
          </cell>
          <cell r="D2101">
            <v>4.29</v>
          </cell>
        </row>
        <row r="2102">
          <cell r="A2102">
            <v>72635</v>
          </cell>
          <cell r="B2102" t="str">
            <v>LUVA PVC ROSQUEAVEL AGUA FRIA 1/2" - FORNECIMENTO E INSTALACAO</v>
          </cell>
          <cell r="C2102" t="str">
            <v>UN</v>
          </cell>
          <cell r="D2102">
            <v>2.86</v>
          </cell>
        </row>
        <row r="2103">
          <cell r="A2103">
            <v>72636</v>
          </cell>
          <cell r="B2103" t="str">
            <v>LUVA PVC ROSQUEAVEL AGUA FRIA 2.1/2" - FORNECIMENTO E INSTALACAO</v>
          </cell>
          <cell r="C2103" t="str">
            <v>UN</v>
          </cell>
          <cell r="D2103">
            <v>15.94</v>
          </cell>
        </row>
        <row r="2104">
          <cell r="A2104">
            <v>72637</v>
          </cell>
          <cell r="B2104" t="str">
            <v>LUVA PVC ROSQUEAVEL AGUA FRIA 2" - FORNECIMENTO E INSTALACAO</v>
          </cell>
          <cell r="C2104" t="str">
            <v>UN</v>
          </cell>
          <cell r="D2104">
            <v>11.8</v>
          </cell>
        </row>
        <row r="2105">
          <cell r="A2105">
            <v>72638</v>
          </cell>
          <cell r="B2105" t="str">
            <v>LUVA PVC ROSQUEAVEL AGUA FRIA 3" - FORNECIMENTO E INSTALACAO</v>
          </cell>
          <cell r="C2105" t="str">
            <v>UN</v>
          </cell>
          <cell r="D2105">
            <v>18.809999999999999</v>
          </cell>
        </row>
        <row r="2106">
          <cell r="A2106">
            <v>72639</v>
          </cell>
          <cell r="B2106" t="str">
            <v>LUVA PVC ROSQUEAVEL AGUA FRIA 3/4" - FORNECIMENTO E INSTALACAO</v>
          </cell>
          <cell r="C2106" t="str">
            <v>UN</v>
          </cell>
          <cell r="D2106">
            <v>3.41</v>
          </cell>
        </row>
        <row r="2107">
          <cell r="A2107">
            <v>72640</v>
          </cell>
          <cell r="B2107" t="str">
            <v>LUVA PVC ROSQUEAVEL AGUA FRIA 4" - FORNECIMENTO E INSTALACAO</v>
          </cell>
          <cell r="C2107" t="str">
            <v>UN</v>
          </cell>
          <cell r="D2107">
            <v>29.08</v>
          </cell>
        </row>
        <row r="2108">
          <cell r="A2108">
            <v>72641</v>
          </cell>
          <cell r="B2108" t="str">
            <v>LUVA PVC SOLDAVEL AGUA FRIA 110MM - FORNECIMENTO E INSTALACAO</v>
          </cell>
          <cell r="C2108" t="str">
            <v>UN</v>
          </cell>
          <cell r="D2108">
            <v>49.64</v>
          </cell>
        </row>
        <row r="2109">
          <cell r="A2109">
            <v>72642</v>
          </cell>
          <cell r="B2109" t="str">
            <v>LUVA PVC SOLDAVEL AGUA FRIA 20MM - FORNECIMENTO E INSTALACAO</v>
          </cell>
          <cell r="C2109" t="str">
            <v>UN</v>
          </cell>
          <cell r="D2109">
            <v>2.66</v>
          </cell>
        </row>
        <row r="2110">
          <cell r="A2110">
            <v>72643</v>
          </cell>
          <cell r="B2110" t="str">
            <v>LUVA PVC SOLDAVEL AGUA FRIA 25MM - FORNECIMENTO E INSTALACAO</v>
          </cell>
          <cell r="C2110" t="str">
            <v>UN</v>
          </cell>
          <cell r="D2110">
            <v>2.91</v>
          </cell>
        </row>
        <row r="2111">
          <cell r="A2111">
            <v>72644</v>
          </cell>
          <cell r="B2111" t="str">
            <v>LUVA PVC SOLDAVEL AGUA FRIA 32MM - FORNECIMENTO E INSTALACAO</v>
          </cell>
          <cell r="C2111" t="str">
            <v>UN</v>
          </cell>
          <cell r="D2111">
            <v>3.91</v>
          </cell>
        </row>
        <row r="2112">
          <cell r="A2112">
            <v>72645</v>
          </cell>
          <cell r="B2112" t="str">
            <v>LUVA PVC SOLDAVEL AGUA FRIA 40MM - FORNECIMENTO E INSTALACAO</v>
          </cell>
          <cell r="C2112" t="str">
            <v>UN</v>
          </cell>
          <cell r="D2112">
            <v>5.83</v>
          </cell>
        </row>
        <row r="2113">
          <cell r="A2113">
            <v>72646</v>
          </cell>
          <cell r="B2113" t="str">
            <v>LUVA PVC SOLDAVEL AGUA FRIA 50MM - FORNECIMENTO E INSTALACAO</v>
          </cell>
          <cell r="C2113" t="str">
            <v>UN</v>
          </cell>
          <cell r="D2113">
            <v>6.3</v>
          </cell>
        </row>
        <row r="2114">
          <cell r="A2114">
            <v>72647</v>
          </cell>
          <cell r="B2114" t="str">
            <v>LUVA PVC SOLDAVEL AGUA FRIA 60MM - FORNECIMENTO E INSTALACAO</v>
          </cell>
          <cell r="C2114" t="str">
            <v>UN</v>
          </cell>
          <cell r="D2114">
            <v>12.87</v>
          </cell>
        </row>
        <row r="2115">
          <cell r="A2115">
            <v>72648</v>
          </cell>
          <cell r="B2115" t="str">
            <v>LUVA PVC SOLDAVEL AGUA FRIA 75MM - FORNECIMENTO E INSTALACAO</v>
          </cell>
          <cell r="C2115" t="str">
            <v>UN</v>
          </cell>
          <cell r="D2115">
            <v>16.440000000000001</v>
          </cell>
        </row>
        <row r="2116">
          <cell r="A2116">
            <v>72649</v>
          </cell>
          <cell r="B2116" t="str">
            <v>LUVA PVC SOLDAVEL AGUA FRIA 85MM - FORNECIMENTO E INSTALACAO</v>
          </cell>
          <cell r="C2116" t="str">
            <v>UN</v>
          </cell>
          <cell r="D2116">
            <v>37.119999999999997</v>
          </cell>
        </row>
        <row r="2117">
          <cell r="A2117">
            <v>72650</v>
          </cell>
          <cell r="B2117" t="str">
            <v>LUVA REDUCAO ACO GALVANIZADO 1.1/2X1.1/4" - FORNECIMENTO E INSTALACAO</v>
          </cell>
          <cell r="C2117" t="str">
            <v>UN</v>
          </cell>
          <cell r="D2117">
            <v>28.99</v>
          </cell>
        </row>
        <row r="2118">
          <cell r="A2118">
            <v>72651</v>
          </cell>
          <cell r="B2118" t="str">
            <v>LUVA REDUCAO ACO GALVANIZADO 1.1/2X1" - FORNECIMENTO E INSTALACAO</v>
          </cell>
          <cell r="C2118" t="str">
            <v>UN</v>
          </cell>
          <cell r="D2118">
            <v>27.77</v>
          </cell>
        </row>
        <row r="2119">
          <cell r="A2119">
            <v>72652</v>
          </cell>
          <cell r="B2119" t="str">
            <v>LUVA REDUCAO ACO GALVANIZADO 1.1/2X3/4" - FORNECIMENTO E INSTALACAO</v>
          </cell>
          <cell r="C2119" t="str">
            <v>UN</v>
          </cell>
          <cell r="D2119">
            <v>26.06</v>
          </cell>
        </row>
        <row r="2120">
          <cell r="A2120">
            <v>72653</v>
          </cell>
          <cell r="B2120" t="str">
            <v>LUVA REDUCAO ACO GALVANIZADO 1.1/4X1" - FORNECIMENTO E INSTALACAO</v>
          </cell>
          <cell r="C2120" t="str">
            <v>UN</v>
          </cell>
          <cell r="D2120">
            <v>22.37</v>
          </cell>
        </row>
        <row r="2121">
          <cell r="A2121">
            <v>72654</v>
          </cell>
          <cell r="B2121" t="str">
            <v>LUVA REDUCAO ACO GALVANIZADO 1.1/4X1/2" - FORNECIMENTO E INSTALACAO</v>
          </cell>
          <cell r="C2121" t="str">
            <v>UN</v>
          </cell>
          <cell r="D2121">
            <v>19.920000000000002</v>
          </cell>
        </row>
        <row r="2122">
          <cell r="A2122">
            <v>72655</v>
          </cell>
          <cell r="B2122" t="str">
            <v>LUVA REDUCAO ACO GALVANIZADO 1.1/4X3/4" - FORNECIMENTO E INSTALACAO</v>
          </cell>
          <cell r="C2122" t="str">
            <v>UN</v>
          </cell>
          <cell r="D2122">
            <v>21.06</v>
          </cell>
        </row>
        <row r="2123">
          <cell r="A2123">
            <v>72656</v>
          </cell>
          <cell r="B2123" t="str">
            <v>LUVA REDUCAO ACO GALVANIZADO 1X1/2" - FORNECIMENTO E INSTALACAO</v>
          </cell>
          <cell r="C2123" t="str">
            <v>UN</v>
          </cell>
          <cell r="D2123">
            <v>15.31</v>
          </cell>
        </row>
        <row r="2124">
          <cell r="A2124">
            <v>72657</v>
          </cell>
          <cell r="B2124" t="str">
            <v>LUVA REDUCAO ACO GALVANIZADO 1X3/4" - FORNECIMENTO E INSTALACAO</v>
          </cell>
          <cell r="C2124" t="str">
            <v>UN</v>
          </cell>
          <cell r="D2124">
            <v>16.3</v>
          </cell>
        </row>
        <row r="2125">
          <cell r="A2125">
            <v>72658</v>
          </cell>
          <cell r="B2125" t="str">
            <v>LUVA REDUCAO ACO GALVANIZADO 2.1/2X1.1/2" - FORNECIMENTO E INSTALACAO</v>
          </cell>
          <cell r="C2125" t="str">
            <v>UN</v>
          </cell>
          <cell r="D2125">
            <v>53.84</v>
          </cell>
        </row>
        <row r="2126">
          <cell r="A2126">
            <v>72659</v>
          </cell>
          <cell r="B2126" t="str">
            <v>LUVA REDUCAO ACO GALVANIZADO 2.1/2X2" - FORNECIMENTO E INSTALACAO</v>
          </cell>
          <cell r="C2126" t="str">
            <v>UN</v>
          </cell>
          <cell r="D2126">
            <v>54.31</v>
          </cell>
        </row>
        <row r="2127">
          <cell r="A2127">
            <v>72660</v>
          </cell>
          <cell r="B2127" t="str">
            <v>LUVA REDUCAO ACO GALVANIZADO 2X1.1/2" - FORNECIMENTO E INSTALACAO</v>
          </cell>
          <cell r="C2127" t="str">
            <v>UN</v>
          </cell>
          <cell r="D2127">
            <v>37.22</v>
          </cell>
        </row>
        <row r="2128">
          <cell r="A2128">
            <v>72661</v>
          </cell>
          <cell r="B2128" t="str">
            <v>LUVA REDUCAO ACO GALVANIZADO 2X1.1/4" - FORNECIMENTO E INSTALACAO</v>
          </cell>
          <cell r="C2128" t="str">
            <v>UN</v>
          </cell>
          <cell r="D2128">
            <v>36.26</v>
          </cell>
        </row>
        <row r="2129">
          <cell r="A2129">
            <v>72662</v>
          </cell>
          <cell r="B2129" t="str">
            <v>LUVA REDUCAO ACO GALVANIZADO 2X1" - FORNECIMENTO E INSTALACAO</v>
          </cell>
          <cell r="C2129" t="str">
            <v>UN</v>
          </cell>
          <cell r="D2129">
            <v>35.630000000000003</v>
          </cell>
        </row>
        <row r="2130">
          <cell r="A2130">
            <v>72663</v>
          </cell>
          <cell r="B2130" t="str">
            <v>LUVA REDUCAO ACO GALVANIZADO 3/4X1/2" - FORNECIMENTO E INSTALACAO</v>
          </cell>
          <cell r="C2130" t="str">
            <v>UN</v>
          </cell>
          <cell r="D2130">
            <v>12.55</v>
          </cell>
        </row>
        <row r="2131">
          <cell r="A2131">
            <v>72664</v>
          </cell>
          <cell r="B2131" t="str">
            <v>LUVA REDUCAO ACO GALVANIZADO 3X1.1/2" - FORNECIMENTO E INSTALACAO</v>
          </cell>
          <cell r="C2131" t="str">
            <v>UN</v>
          </cell>
          <cell r="D2131">
            <v>70.290000000000006</v>
          </cell>
        </row>
        <row r="2132">
          <cell r="A2132">
            <v>72665</v>
          </cell>
          <cell r="B2132" t="str">
            <v>LUVA REDUCAO ACO GALVANIZADO 3X2.1/2" - FORNECIMENTO E INSTALACAO</v>
          </cell>
          <cell r="C2132" t="str">
            <v>UN</v>
          </cell>
          <cell r="D2132">
            <v>71.45</v>
          </cell>
        </row>
        <row r="2133">
          <cell r="A2133">
            <v>72666</v>
          </cell>
          <cell r="B2133" t="str">
            <v>LUVA REDUCAO ACO GALVANIZADO 3X2" - FORNECIMENTO E INSTALACAO</v>
          </cell>
          <cell r="C2133" t="str">
            <v>UN</v>
          </cell>
          <cell r="D2133">
            <v>70.760000000000005</v>
          </cell>
        </row>
        <row r="2134">
          <cell r="A2134">
            <v>72667</v>
          </cell>
          <cell r="B2134" t="str">
            <v>LUVA REDUCAO ACO GALVANIZADO 4X2.1/2" - FORNECIMENTO E INSTALACAO</v>
          </cell>
          <cell r="C2134" t="str">
            <v>UN</v>
          </cell>
          <cell r="D2134">
            <v>96.49</v>
          </cell>
        </row>
        <row r="2135">
          <cell r="A2135">
            <v>72668</v>
          </cell>
          <cell r="B2135" t="str">
            <v>LUVA REDUCAO ACO GALVANIZADO 4X2" - FORNECIMENTO E INSTALACAO</v>
          </cell>
          <cell r="C2135" t="str">
            <v>UN</v>
          </cell>
          <cell r="D2135">
            <v>96.03</v>
          </cell>
        </row>
        <row r="2136">
          <cell r="A2136">
            <v>72669</v>
          </cell>
          <cell r="B2136" t="str">
            <v>LUVA REDUCAO ACO GALVANIZADO 4X3" - FORNECIMENTO E INSTALACAO</v>
          </cell>
          <cell r="C2136" t="str">
            <v>UN</v>
          </cell>
          <cell r="D2136">
            <v>100.01</v>
          </cell>
        </row>
        <row r="2137">
          <cell r="A2137">
            <v>72670</v>
          </cell>
          <cell r="B2137" t="str">
            <v>NIPLE DE PVC ROSQUEAVEL AGUA FRIA 1" - FORNECIMENTO E INSTALACAO</v>
          </cell>
          <cell r="C2137" t="str">
            <v>UN</v>
          </cell>
          <cell r="D2137">
            <v>4.7300000000000004</v>
          </cell>
        </row>
        <row r="2138">
          <cell r="A2138">
            <v>72671</v>
          </cell>
          <cell r="B2138" t="str">
            <v>NIPLE DE PVC ROSQUEAVEL AGUA FRIA 1/2" - FORNECIMENTO E INSTALACAO</v>
          </cell>
          <cell r="C2138" t="str">
            <v>UN</v>
          </cell>
          <cell r="D2138">
            <v>3.32</v>
          </cell>
        </row>
        <row r="2139">
          <cell r="A2139">
            <v>72672</v>
          </cell>
          <cell r="B2139" t="str">
            <v>NIPLE DE PVC ROSQUEAVEL AGUA FRIA 2" - FORNECIMENTO E INSTALACAO</v>
          </cell>
          <cell r="C2139" t="str">
            <v>UN</v>
          </cell>
          <cell r="D2139">
            <v>10.72</v>
          </cell>
        </row>
        <row r="2140">
          <cell r="A2140">
            <v>72673</v>
          </cell>
          <cell r="B2140" t="str">
            <v>NIPLE DE ACO GALVANIZADO 1.1/2" - FORNECIMENTO E INSTALACAO</v>
          </cell>
          <cell r="C2140" t="str">
            <v>UN</v>
          </cell>
          <cell r="D2140">
            <v>16.29</v>
          </cell>
        </row>
        <row r="2141">
          <cell r="A2141">
            <v>72674</v>
          </cell>
          <cell r="B2141" t="str">
            <v>NIPLE DE ACO GALVANIZADO 1.1/4" - FORNECIMENTO E INSTALACAO</v>
          </cell>
          <cell r="C2141" t="str">
            <v>UN</v>
          </cell>
          <cell r="D2141">
            <v>14.38</v>
          </cell>
        </row>
        <row r="2142">
          <cell r="A2142">
            <v>72675</v>
          </cell>
          <cell r="B2142" t="str">
            <v>NIPLE DE ACO GALVANIZADO 1" - FORNECIMENTO E INSTALACAO</v>
          </cell>
          <cell r="C2142" t="str">
            <v>UN</v>
          </cell>
          <cell r="D2142">
            <v>11.75</v>
          </cell>
        </row>
        <row r="2143">
          <cell r="A2143">
            <v>72676</v>
          </cell>
          <cell r="B2143" t="str">
            <v>NIPLE DE ACO GALVANIZADO 1/2" - FORNECIMENTO E INSTALACAO</v>
          </cell>
          <cell r="C2143" t="str">
            <v>UN</v>
          </cell>
          <cell r="D2143">
            <v>7.61</v>
          </cell>
        </row>
        <row r="2144">
          <cell r="A2144">
            <v>72677</v>
          </cell>
          <cell r="B2144" t="str">
            <v>NIPLE DE ACO GALVANIZADO 2.1/2" - FORNECIMENTO E INSTALACAO</v>
          </cell>
          <cell r="C2144" t="str">
            <v>UN</v>
          </cell>
          <cell r="D2144">
            <v>36.1</v>
          </cell>
        </row>
        <row r="2145">
          <cell r="A2145">
            <v>72678</v>
          </cell>
          <cell r="B2145" t="str">
            <v>NIPLE DE ACO GALVANIZADO 2" - FORNECIMENTO E INSTALACAO</v>
          </cell>
          <cell r="C2145" t="str">
            <v>UN</v>
          </cell>
          <cell r="D2145">
            <v>27.49</v>
          </cell>
        </row>
        <row r="2146">
          <cell r="A2146">
            <v>72679</v>
          </cell>
          <cell r="B2146" t="str">
            <v>NIPLE DE ACO GALVANIZADO 3" - FORNECIMENTO E INSTALACAO</v>
          </cell>
          <cell r="C2146" t="str">
            <v>UN</v>
          </cell>
          <cell r="D2146">
            <v>48.67</v>
          </cell>
        </row>
        <row r="2147">
          <cell r="A2147">
            <v>72680</v>
          </cell>
          <cell r="B2147" t="str">
            <v>NIPLE DE ACO GALVANIZADO 3/4" - FORNECIMENTO E INSTALACAO</v>
          </cell>
          <cell r="C2147" t="str">
            <v>UN</v>
          </cell>
          <cell r="D2147">
            <v>9.0500000000000007</v>
          </cell>
        </row>
        <row r="2148">
          <cell r="A2148">
            <v>72681</v>
          </cell>
          <cell r="B2148" t="str">
            <v>NIPLE DE ACO GALVANIZADO 4" - FORNECIMENTO E INSTALACAO</v>
          </cell>
          <cell r="C2148" t="str">
            <v>UN</v>
          </cell>
          <cell r="D2148">
            <v>71.86</v>
          </cell>
        </row>
        <row r="2149">
          <cell r="A2149">
            <v>72682</v>
          </cell>
          <cell r="B2149" t="str">
            <v>NIPLE DE ACO GALVANIZADO 5" - FORNECIMENTO E INSTALACAO</v>
          </cell>
          <cell r="C2149" t="str">
            <v>UN</v>
          </cell>
          <cell r="D2149">
            <v>121.35</v>
          </cell>
        </row>
        <row r="2150">
          <cell r="A2150">
            <v>72683</v>
          </cell>
          <cell r="B2150" t="str">
            <v>NIPLE DE ACO GALVANIZADO 6" - FORNECIMENTO E INSTALACAO</v>
          </cell>
          <cell r="C2150" t="str">
            <v>UN</v>
          </cell>
          <cell r="D2150">
            <v>146.68</v>
          </cell>
        </row>
        <row r="2151">
          <cell r="A2151">
            <v>72686</v>
          </cell>
          <cell r="B2151" t="str">
            <v>REDUCAO DE PVC ROSQUEAVEL AGUA FRIA 1.1/2X1.1/4" - FORNECIMENTO E INSTALACAO</v>
          </cell>
          <cell r="C2151" t="str">
            <v>UN</v>
          </cell>
          <cell r="D2151">
            <v>8.89</v>
          </cell>
        </row>
        <row r="2152">
          <cell r="A2152">
            <v>72687</v>
          </cell>
          <cell r="B2152" t="str">
            <v>REDUCAO DE PVC ROSQUEAVEL AGUA FRIA 1.1/2X1" - FORNECIMENTO E INSTALACAO</v>
          </cell>
          <cell r="C2152" t="str">
            <v>UN</v>
          </cell>
          <cell r="D2152">
            <v>10.79</v>
          </cell>
        </row>
        <row r="2153">
          <cell r="A2153">
            <v>72688</v>
          </cell>
          <cell r="B2153" t="str">
            <v>REDUCAO DE PVC ROSQUEAVEL AGUA FRIA 1.1/2X3/4" - FORNECIMENTO E INSTALACAO</v>
          </cell>
          <cell r="C2153" t="str">
            <v>UN</v>
          </cell>
          <cell r="D2153">
            <v>10.199999999999999</v>
          </cell>
        </row>
        <row r="2154">
          <cell r="A2154">
            <v>72689</v>
          </cell>
          <cell r="B2154" t="str">
            <v>REDUCAO DE PVC ROSQUEAVEL AGUA FRIA 1.1/4X1" - FORNECIMENTO E INSTALACAO</v>
          </cell>
          <cell r="C2154" t="str">
            <v>UN</v>
          </cell>
          <cell r="D2154">
            <v>6.2</v>
          </cell>
        </row>
        <row r="2155">
          <cell r="A2155">
            <v>72690</v>
          </cell>
          <cell r="B2155" t="str">
            <v>REDUCAO DE PVC ROSQUEAVEL AGUA FRIA 1.1/4X3/4" - FORNECIMENTO E INSTALACAO</v>
          </cell>
          <cell r="C2155" t="str">
            <v>UN</v>
          </cell>
          <cell r="D2155">
            <v>5.66</v>
          </cell>
        </row>
        <row r="2156">
          <cell r="A2156">
            <v>72691</v>
          </cell>
          <cell r="B2156" t="str">
            <v>REDUCAO DE PVC ROSQUEAVEL AGUA FRIA 1X1/2" - FORNECIMENTO E INSTALACAO</v>
          </cell>
          <cell r="C2156" t="str">
            <v>UN</v>
          </cell>
          <cell r="D2156">
            <v>4.83</v>
          </cell>
        </row>
        <row r="2157">
          <cell r="A2157">
            <v>72692</v>
          </cell>
          <cell r="B2157" t="str">
            <v>REDUCAO DE PVC ROSQUEAVEL AGUA FRIA 1X3/4" - FORNECIMENTO E INSTALACAO</v>
          </cell>
          <cell r="C2157" t="str">
            <v>UN</v>
          </cell>
          <cell r="D2157">
            <v>4.3600000000000003</v>
          </cell>
        </row>
        <row r="2158">
          <cell r="A2158">
            <v>72693</v>
          </cell>
          <cell r="B2158" t="str">
            <v>REDUCAO DE PVC ROSQUEAVEL AGUA FRIA 2X1.1/2" - FORNECIMENTO E INSTALACAO</v>
          </cell>
          <cell r="C2158" t="str">
            <v>UN</v>
          </cell>
          <cell r="D2158">
            <v>14.23</v>
          </cell>
        </row>
        <row r="2159">
          <cell r="A2159">
            <v>72694</v>
          </cell>
          <cell r="B2159" t="str">
            <v>REDUCAO DE PVC ROSQUEAVEL AGUA FRIA 2X1.1/4" - FORNECIMENTO E INSTALACAO</v>
          </cell>
          <cell r="C2159" t="str">
            <v>UN</v>
          </cell>
          <cell r="D2159">
            <v>14.44</v>
          </cell>
        </row>
        <row r="2160">
          <cell r="A2160">
            <v>72695</v>
          </cell>
          <cell r="B2160" t="str">
            <v>REDUCAO DE PVC ROSQUEAVEL AGUA FRIA 2X1" - FORNECIMENTO E INSTALACAO</v>
          </cell>
          <cell r="C2160" t="str">
            <v>UN</v>
          </cell>
          <cell r="D2160">
            <v>15.52</v>
          </cell>
        </row>
        <row r="2161">
          <cell r="A2161">
            <v>72696</v>
          </cell>
          <cell r="B2161" t="str">
            <v>REDUCAO DE PVC ROSQUEAVEL AGUA FRIA 3/4X1/2" - FORNECIMENTO E INSTALACAO</v>
          </cell>
          <cell r="C2161" t="str">
            <v>UN</v>
          </cell>
          <cell r="D2161">
            <v>3.05</v>
          </cell>
        </row>
        <row r="2162">
          <cell r="A2162">
            <v>72697</v>
          </cell>
          <cell r="B2162" t="str">
            <v>REDUCAO DE PVC SOLDAVEL AGUA FRIA 110X60MM - FORNECIMENTO E INSTALACAO</v>
          </cell>
          <cell r="C2162" t="str">
            <v>UN</v>
          </cell>
          <cell r="D2162">
            <v>28.42</v>
          </cell>
        </row>
        <row r="2163">
          <cell r="A2163">
            <v>72698</v>
          </cell>
          <cell r="B2163" t="str">
            <v>REDUCAO DE PVC SOLDAVEL AGUA FRIA 110X75MM - FORNECIMENTO E INSTALACAO</v>
          </cell>
          <cell r="C2163" t="str">
            <v>UN</v>
          </cell>
          <cell r="D2163">
            <v>32.76</v>
          </cell>
        </row>
        <row r="2164">
          <cell r="A2164">
            <v>72699</v>
          </cell>
          <cell r="B2164" t="str">
            <v>REDUCAO DE PVC SOLDAVEL AGUA FRIA 32X20MM - FORNECIMENTO E INSTALACAO</v>
          </cell>
          <cell r="C2164" t="str">
            <v>UN</v>
          </cell>
          <cell r="D2164">
            <v>3.7</v>
          </cell>
        </row>
        <row r="2165">
          <cell r="A2165">
            <v>72700</v>
          </cell>
          <cell r="B2165" t="str">
            <v>REDUCAO DE PVC SOLDAVEL AGUA FRIA 40X20MM - FORNECIMENTO E INSTALACAO</v>
          </cell>
          <cell r="C2165" t="str">
            <v>UN</v>
          </cell>
          <cell r="D2165">
            <v>4.5599999999999996</v>
          </cell>
        </row>
        <row r="2166">
          <cell r="A2166">
            <v>72701</v>
          </cell>
          <cell r="B2166" t="str">
            <v>REDUCAO DE PVC SOLDAVEL AGUA FRIA 40X25MM - FORNECIMENTO E INSTALACAO</v>
          </cell>
          <cell r="C2166" t="str">
            <v>UN</v>
          </cell>
          <cell r="D2166">
            <v>5.16</v>
          </cell>
        </row>
        <row r="2167">
          <cell r="A2167">
            <v>72702</v>
          </cell>
          <cell r="B2167" t="str">
            <v>REDUCAO DE PVC SOLDAVEL AGUA FRIA 50X20MM - FORNECIMENTO E INSTALACAO</v>
          </cell>
          <cell r="C2167" t="str">
            <v>UN</v>
          </cell>
          <cell r="D2167">
            <v>5.89</v>
          </cell>
        </row>
        <row r="2168">
          <cell r="A2168">
            <v>72703</v>
          </cell>
          <cell r="B2168" t="str">
            <v>REDUCAO DE PVC SOLDAVEL AGUA FRIA 50X25MM - FORNECIMENTO E INSTALACAO</v>
          </cell>
          <cell r="C2168" t="str">
            <v>UN</v>
          </cell>
          <cell r="D2168">
            <v>6.2</v>
          </cell>
        </row>
        <row r="2169">
          <cell r="A2169">
            <v>72704</v>
          </cell>
          <cell r="B2169" t="str">
            <v>REDUCAO DE PVC SOLDAVEL AGUA FRIA 50X32MM - FORNECIMENTO E INSTALACAO</v>
          </cell>
          <cell r="C2169" t="str">
            <v>UN</v>
          </cell>
          <cell r="D2169">
            <v>7.3</v>
          </cell>
        </row>
        <row r="2170">
          <cell r="A2170">
            <v>72705</v>
          </cell>
          <cell r="B2170" t="str">
            <v>REDUCAO DE PVC SOLDAVEL AGUA FRIA 60X25MM - FORNECIMENTO E INSTALACAO</v>
          </cell>
          <cell r="C2170" t="str">
            <v>UN</v>
          </cell>
          <cell r="D2170">
            <v>10.31</v>
          </cell>
        </row>
        <row r="2171">
          <cell r="A2171">
            <v>72706</v>
          </cell>
          <cell r="B2171" t="str">
            <v>REDUCAO DE PVC SOLDAVEL AGUA FRIA 60X32MM - FORNECIMENTO E INSTALACAO</v>
          </cell>
          <cell r="C2171" t="str">
            <v>UN</v>
          </cell>
          <cell r="D2171">
            <v>12.26</v>
          </cell>
        </row>
        <row r="2172">
          <cell r="A2172">
            <v>72707</v>
          </cell>
          <cell r="B2172" t="str">
            <v>REDUCAO DE PVC SOLDAVEL AGUA FRIA 60X40MM - FORNECIMENTO E INSTALACAO</v>
          </cell>
          <cell r="C2172" t="str">
            <v>UN</v>
          </cell>
          <cell r="D2172">
            <v>13.8</v>
          </cell>
        </row>
        <row r="2173">
          <cell r="A2173">
            <v>72708</v>
          </cell>
          <cell r="B2173" t="str">
            <v>REDUCAO DE PVC SOLDAVEL AGUA FRIA 60X50MM - FORNECIMENTO E INSTALACAO</v>
          </cell>
          <cell r="C2173" t="str">
            <v>UN</v>
          </cell>
          <cell r="D2173">
            <v>16.989999999999998</v>
          </cell>
        </row>
        <row r="2174">
          <cell r="A2174">
            <v>72709</v>
          </cell>
          <cell r="B2174" t="str">
            <v>REDUCAO DE PVC SOLDAVEL AGUA FRIA 75X50MM - FORNECIMENTO E INSTALACAO</v>
          </cell>
          <cell r="C2174" t="str">
            <v>UN</v>
          </cell>
          <cell r="D2174">
            <v>19.18</v>
          </cell>
        </row>
        <row r="2175">
          <cell r="A2175">
            <v>72710</v>
          </cell>
          <cell r="B2175" t="str">
            <v>REDUCAO DE PVC SOLDAVEL AGUA FRIA 85X60MM - FORNECIMENTO E INSTALACAO</v>
          </cell>
          <cell r="C2175" t="str">
            <v>UN</v>
          </cell>
          <cell r="D2175">
            <v>21.19</v>
          </cell>
        </row>
        <row r="2176">
          <cell r="A2176">
            <v>72712</v>
          </cell>
          <cell r="B2176" t="str">
            <v>TE DE ACO GALVANIZADO 1.1/2" - FORNECIMENTO E INSTALACAO</v>
          </cell>
          <cell r="C2176" t="str">
            <v>UN</v>
          </cell>
          <cell r="D2176">
            <v>34.22</v>
          </cell>
        </row>
        <row r="2177">
          <cell r="A2177">
            <v>72713</v>
          </cell>
          <cell r="B2177" t="str">
            <v>TE DE ACO GALVANIZADO 1.1/4" - FORNECIMENTO E INSTALACAO</v>
          </cell>
          <cell r="C2177" t="str">
            <v>UN</v>
          </cell>
          <cell r="D2177">
            <v>28.6</v>
          </cell>
        </row>
        <row r="2178">
          <cell r="A2178">
            <v>72714</v>
          </cell>
          <cell r="B2178" t="str">
            <v>TE DE ACO GALVANIZADO 1" - FORNECIMENTO E INSTALACAO</v>
          </cell>
          <cell r="C2178" t="str">
            <v>UN</v>
          </cell>
          <cell r="D2178">
            <v>19.93</v>
          </cell>
        </row>
        <row r="2179">
          <cell r="A2179">
            <v>72715</v>
          </cell>
          <cell r="B2179" t="str">
            <v>TE DE ACO GALVANIZADO 2.1/2" - FORNECIMENTO E INSTALACAO</v>
          </cell>
          <cell r="C2179" t="str">
            <v>UN</v>
          </cell>
          <cell r="D2179">
            <v>78.67</v>
          </cell>
        </row>
        <row r="2180">
          <cell r="A2180">
            <v>72716</v>
          </cell>
          <cell r="B2180" t="str">
            <v>TE DE ACO GALVANIZADO 2" - FORNECIMENTO E INSTALACAO</v>
          </cell>
          <cell r="C2180" t="str">
            <v>UN</v>
          </cell>
          <cell r="D2180">
            <v>51.71</v>
          </cell>
        </row>
        <row r="2181">
          <cell r="A2181">
            <v>72717</v>
          </cell>
          <cell r="B2181" t="str">
            <v>TE DE ACO GALVANIZADO 3" - FORNECIMENTO E INSTALACAO</v>
          </cell>
          <cell r="C2181" t="str">
            <v>UN</v>
          </cell>
          <cell r="D2181">
            <v>97.58</v>
          </cell>
        </row>
        <row r="2182">
          <cell r="A2182">
            <v>72718</v>
          </cell>
          <cell r="B2182" t="str">
            <v>TE DE ACO GALVANIZADO 3/4" - FORNECIMENTO E INSTALACAO</v>
          </cell>
          <cell r="C2182" t="str">
            <v>UN</v>
          </cell>
          <cell r="D2182">
            <v>15.16</v>
          </cell>
        </row>
        <row r="2183">
          <cell r="A2183">
            <v>72719</v>
          </cell>
          <cell r="B2183" t="str">
            <v>TE DE ACO GALVANIZADO 4" - FORNECIMENTO E INSTALACAO</v>
          </cell>
          <cell r="C2183" t="str">
            <v>UN</v>
          </cell>
          <cell r="D2183">
            <v>172.24</v>
          </cell>
        </row>
        <row r="2184">
          <cell r="A2184">
            <v>72720</v>
          </cell>
          <cell r="B2184" t="str">
            <v>TE DE ACO GALVANIZADO 5" - FORNECIMENTO E INSTALACAO</v>
          </cell>
          <cell r="C2184" t="str">
            <v>UN</v>
          </cell>
          <cell r="D2184">
            <v>305.7</v>
          </cell>
        </row>
        <row r="2185">
          <cell r="A2185">
            <v>72721</v>
          </cell>
          <cell r="B2185" t="str">
            <v>TE DE ACO GALVANIZADO 6" - FORNECIMENTO E INSTALACAO</v>
          </cell>
          <cell r="C2185" t="str">
            <v>UN</v>
          </cell>
          <cell r="D2185">
            <v>429.17</v>
          </cell>
        </row>
        <row r="2186">
          <cell r="A2186">
            <v>72722</v>
          </cell>
          <cell r="B2186" t="str">
            <v>TE DE COBRE 15MM LIGAÇÃO SOLDADA - FORNECIMENTO E INSTALACAO</v>
          </cell>
          <cell r="C2186" t="str">
            <v>UN</v>
          </cell>
          <cell r="D2186">
            <v>6.82</v>
          </cell>
        </row>
        <row r="2187">
          <cell r="A2187">
            <v>72723</v>
          </cell>
          <cell r="B2187" t="str">
            <v>TE DE COBRE 22MM LIGAÇÃO SOLDADA - FORNECIMENTO E INSTALACAO</v>
          </cell>
          <cell r="C2187" t="str">
            <v>UN</v>
          </cell>
          <cell r="D2187">
            <v>11.62</v>
          </cell>
        </row>
        <row r="2188">
          <cell r="A2188">
            <v>72724</v>
          </cell>
          <cell r="B2188" t="str">
            <v>TE DE COBRE 28MM LIGAÇÃO SOLDADA - FORNECIMENTO E INSTALACAO</v>
          </cell>
          <cell r="C2188" t="str">
            <v>UN</v>
          </cell>
          <cell r="D2188">
            <v>17.62</v>
          </cell>
        </row>
        <row r="2189">
          <cell r="A2189">
            <v>72725</v>
          </cell>
          <cell r="B2189" t="str">
            <v>TE DE COBRE 35MM LIGAÇÃO SOLDADA - FORNECIMENTO E INSTALACAO</v>
          </cell>
          <cell r="C2189" t="str">
            <v>UN</v>
          </cell>
          <cell r="D2189">
            <v>36.549999999999997</v>
          </cell>
        </row>
        <row r="2190">
          <cell r="A2190">
            <v>72726</v>
          </cell>
          <cell r="B2190" t="str">
            <v>TE DE COBRE 42MM LIGAÇÃO SOLDADA - FORNECIMENTO E INSTALACAO</v>
          </cell>
          <cell r="C2190" t="str">
            <v>UN</v>
          </cell>
          <cell r="D2190">
            <v>48.27</v>
          </cell>
        </row>
        <row r="2191">
          <cell r="A2191">
            <v>72727</v>
          </cell>
          <cell r="B2191" t="str">
            <v>TE DE COBRE 54MM LIGAÇÃO SOLDADA - FORNECIMENTO E INSTALACAO</v>
          </cell>
          <cell r="C2191" t="str">
            <v>UN</v>
          </cell>
          <cell r="D2191">
            <v>96.32</v>
          </cell>
        </row>
        <row r="2192">
          <cell r="A2192">
            <v>72728</v>
          </cell>
          <cell r="B2192" t="str">
            <v>TE DE COBRE 66MM LIGAÇÃO SOLDADA - FORNECIMENTO E INSTALACAO</v>
          </cell>
          <cell r="C2192" t="str">
            <v>UN</v>
          </cell>
          <cell r="D2192">
            <v>211.56</v>
          </cell>
        </row>
        <row r="2193">
          <cell r="A2193">
            <v>72729</v>
          </cell>
          <cell r="B2193" t="str">
            <v>TE DE COBRE 79MM LIGAÇÃO SOLDADA - FORNECIMENTO E INSTALACAO</v>
          </cell>
          <cell r="C2193" t="str">
            <v>UN</v>
          </cell>
          <cell r="D2193">
            <v>339.19</v>
          </cell>
        </row>
        <row r="2194">
          <cell r="A2194">
            <v>72773</v>
          </cell>
          <cell r="B2194" t="str">
            <v>JUNCAO PVC ESGOTO 75X50MM - FORNECIMENTO E INSTALACAO</v>
          </cell>
          <cell r="C2194" t="str">
            <v>UN</v>
          </cell>
          <cell r="D2194">
            <v>21.15</v>
          </cell>
        </row>
        <row r="2195">
          <cell r="A2195">
            <v>72774</v>
          </cell>
          <cell r="B2195" t="str">
            <v>JUNCAO PVC ESGOTO 100X50MM - FORNECIMENTO E INSTALACAO</v>
          </cell>
          <cell r="C2195" t="str">
            <v>UN</v>
          </cell>
          <cell r="D2195">
            <v>24.87</v>
          </cell>
        </row>
        <row r="2196">
          <cell r="A2196">
            <v>72775</v>
          </cell>
          <cell r="B2196" t="str">
            <v>JUNCAO PVC ESGOTO 100X75MM - FORNECIMENTO E INSTALACAO</v>
          </cell>
          <cell r="C2196" t="str">
            <v>UN</v>
          </cell>
          <cell r="D2196">
            <v>32.71</v>
          </cell>
        </row>
        <row r="2197">
          <cell r="A2197">
            <v>72783</v>
          </cell>
          <cell r="B2197" t="str">
            <v>ADAPTADOR PVC SOLDAVEL COM FLANGES E ANEL PARA CAIXA D'AGUA 20MMX1/2" - FORNECIMENTO E INSTALACAO</v>
          </cell>
          <cell r="C2197" t="str">
            <v>UN</v>
          </cell>
          <cell r="D2197">
            <v>8.6999999999999993</v>
          </cell>
        </row>
        <row r="2198">
          <cell r="A2198">
            <v>72784</v>
          </cell>
          <cell r="B2198" t="str">
            <v>ADAPTADOR PVC SOLDAVEL COM FLANGES E ANEL PARA CAIXA D'AGUA 25MMX3/4" - FORNECIMENTO E INSTALACAO</v>
          </cell>
          <cell r="C2198" t="str">
            <v>UN</v>
          </cell>
          <cell r="D2198">
            <v>10.3</v>
          </cell>
        </row>
        <row r="2199">
          <cell r="A2199">
            <v>72785</v>
          </cell>
          <cell r="B2199" t="str">
            <v>ADAPTADOR PVC SOLDAVEL COM FLANGES E ANEL PARA CAIXA D'AGUA 32MMX1" - FORNECIMENTO E INSTALACAO</v>
          </cell>
          <cell r="C2199" t="str">
            <v>UN</v>
          </cell>
          <cell r="D2199">
            <v>16.45</v>
          </cell>
        </row>
        <row r="2200">
          <cell r="A2200">
            <v>72786</v>
          </cell>
          <cell r="B2200" t="str">
            <v>ADAPTADOR PVC SOLDAVEL COM FLANGES E ANEL PARA CAIXA D'AGUA 40MMX1.1/4" - FORNECIMENTO E INSTALACAO</v>
          </cell>
          <cell r="C2200" t="str">
            <v>UN</v>
          </cell>
          <cell r="D2200">
            <v>21.87</v>
          </cell>
        </row>
        <row r="2201">
          <cell r="A2201">
            <v>72787</v>
          </cell>
          <cell r="B2201" t="str">
            <v>ADAPTADOR PVC SOLDAVEL COM FLANGES E ANEL PARA CAIXA D'AGUA 50MMX1.1/2" - FORNECIMENTO E INSTALACAO</v>
          </cell>
          <cell r="C2201" t="str">
            <v>UN</v>
          </cell>
          <cell r="D2201">
            <v>22.65</v>
          </cell>
        </row>
        <row r="2202">
          <cell r="A2202">
            <v>72788</v>
          </cell>
          <cell r="B2202" t="str">
            <v>ADAPTADOR PVC SOLDAVEL COM FLANGES E ANEL PARA CAIXA D'AGUA 60MMX2" - FORNECIMENTO E INSTALACAO</v>
          </cell>
          <cell r="C2202" t="str">
            <v>UN</v>
          </cell>
          <cell r="D2202">
            <v>33.92</v>
          </cell>
        </row>
        <row r="2203">
          <cell r="A2203">
            <v>72789</v>
          </cell>
          <cell r="B2203" t="str">
            <v>ADAPTADOR PVC SOLDAVEL COM FLANGES LIVRES PARA CAIXA D'AGUA 25MMX3/4" - FORNECIMENTO E INSTALACAO</v>
          </cell>
          <cell r="C2203" t="str">
            <v>UN</v>
          </cell>
          <cell r="D2203">
            <v>11.44</v>
          </cell>
        </row>
        <row r="2204">
          <cell r="A2204">
            <v>72790</v>
          </cell>
          <cell r="B2204" t="str">
            <v>ADAPTADOR PVC SOLDAVEL COM FLANGES LIVRES PARA CAIXA D'AGUA 32MMX1" - FORNECIMENTO E INSTALACAO</v>
          </cell>
          <cell r="C2204" t="str">
            <v>UN</v>
          </cell>
          <cell r="D2204">
            <v>13.77</v>
          </cell>
        </row>
        <row r="2205">
          <cell r="A2205">
            <v>72791</v>
          </cell>
          <cell r="B2205" t="str">
            <v>ADAPTADOR PVC SOLDAVEL COM FLANGES LIVRES PARA CAIXA D'AGUA 40MMX1.1/4" - FORNECIMENTO E INSTALACAO</v>
          </cell>
          <cell r="C2205" t="str">
            <v>UN</v>
          </cell>
          <cell r="D2205">
            <v>17.600000000000001</v>
          </cell>
        </row>
        <row r="2206">
          <cell r="A2206">
            <v>72792</v>
          </cell>
          <cell r="B2206" t="str">
            <v>ADAPTADOR PVC SOLDAVEL COM FLANGES LIVRES PARA CAIXA D'AGUA 50MMX1.1/2" - FORNECIMENTO E INSTALACAO</v>
          </cell>
          <cell r="C2206" t="str">
            <v>UN</v>
          </cell>
          <cell r="D2206">
            <v>30.69</v>
          </cell>
        </row>
        <row r="2207">
          <cell r="A2207">
            <v>72793</v>
          </cell>
          <cell r="B2207" t="str">
            <v>ADAPTADOR PVC SOLDAVEL COM FLANGES LIVRES PARA CAIXA D'AGUA 60MMX2" - FORNECIMENTO E INSTALACAO</v>
          </cell>
          <cell r="C2207" t="str">
            <v>UN</v>
          </cell>
          <cell r="D2207">
            <v>42.81</v>
          </cell>
        </row>
        <row r="2208">
          <cell r="A2208">
            <v>72794</v>
          </cell>
          <cell r="B2208" t="str">
            <v>ADAPTADOR PVC SOLDAVEL COM FLANGES LIVRES PARA CAIXA D'AGUA 75MMX2.1/2" - FORNECIMENTO E INSTALACAO</v>
          </cell>
          <cell r="C2208" t="str">
            <v>UN</v>
          </cell>
          <cell r="D2208">
            <v>127.48</v>
          </cell>
        </row>
        <row r="2209">
          <cell r="A2209">
            <v>72795</v>
          </cell>
          <cell r="B2209" t="str">
            <v>ADAPTADOR PVC SOLDAVEL COM FLANGES LIVRES PARA CAIXA D'AGUA 85MMX3" - FORNECIMENTO E INSTALACAO</v>
          </cell>
          <cell r="C2209" t="str">
            <v>UN</v>
          </cell>
          <cell r="D2209">
            <v>173.98</v>
          </cell>
        </row>
        <row r="2210">
          <cell r="A2210">
            <v>72796</v>
          </cell>
          <cell r="B2210" t="str">
            <v>ADAPTADOR PVC SOLDAVEL COM FLANGES LIVRES PARA CAIXA D'AGUA 110MMX4" - FORNECIMENTO E INSTALACAO</v>
          </cell>
          <cell r="C2210" t="str">
            <v>UN</v>
          </cell>
          <cell r="D2210">
            <v>242.28</v>
          </cell>
        </row>
        <row r="2211">
          <cell r="A2211">
            <v>72797</v>
          </cell>
          <cell r="B2211" t="str">
            <v>ADAPTADOR PVC SOLDAVEL LONGO COM FLANGES LIVRES PARA CAIXA D'AGUA 25MMX3/4" - FORNECIMENTO E INSTALACAO</v>
          </cell>
          <cell r="C2211" t="str">
            <v>UN</v>
          </cell>
          <cell r="D2211">
            <v>12.98</v>
          </cell>
        </row>
        <row r="2212">
          <cell r="A2212">
            <v>72798</v>
          </cell>
          <cell r="B2212" t="str">
            <v>ADAPTADOR PVC SOLDAVEL LONGO COM FLANGES LIVRES PARA CAIXA D'AGUA 32MMX1" - FORNECIMENTO E INSTALACAO</v>
          </cell>
          <cell r="C2212" t="str">
            <v>UN</v>
          </cell>
          <cell r="D2212">
            <v>15.59</v>
          </cell>
        </row>
        <row r="2213">
          <cell r="A2213">
            <v>72800</v>
          </cell>
          <cell r="B2213" t="str">
            <v>ADAPTADOR PVC SOLDAVEL LONGO COM FLANGES LIVRES PARA CAIXA D'AGUA 40MMX1.1/4" - FORNECIMENTO E INSTALACAO</v>
          </cell>
          <cell r="C2213" t="str">
            <v>UN</v>
          </cell>
          <cell r="D2213">
            <v>19.940000000000001</v>
          </cell>
        </row>
        <row r="2214">
          <cell r="A2214">
            <v>72801</v>
          </cell>
          <cell r="B2214" t="str">
            <v>ADAPTADOR PVC SOLDAVEL LONGO COM FLANGES LIVRES PARA CAIXA D'AGUA 50MMX1.1/2" - FORNECIMENTO E INSTALACAO</v>
          </cell>
          <cell r="C2214" t="str">
            <v>UN</v>
          </cell>
          <cell r="D2214">
            <v>34.97</v>
          </cell>
        </row>
        <row r="2215">
          <cell r="A2215">
            <v>72802</v>
          </cell>
          <cell r="B2215" t="str">
            <v>ADAPTADOR PVC SOLDAVEL LONGO COM FLANGES LIVRES PARA CAIXA D'AGUA 60MMX2" - FORNECIMENTO E INSTALACAO</v>
          </cell>
          <cell r="C2215" t="str">
            <v>UN</v>
          </cell>
          <cell r="D2215">
            <v>46.75</v>
          </cell>
        </row>
        <row r="2216">
          <cell r="A2216">
            <v>72803</v>
          </cell>
          <cell r="B2216" t="str">
            <v>ADAPTADOR PVC SOLDAVEL LONGO COM FLANGES LIVRES PARA CAIXA D'AGUA 75MMX2.1/2" - FORNECIMENTO E INSTALACAO</v>
          </cell>
          <cell r="C2216" t="str">
            <v>UN</v>
          </cell>
          <cell r="D2216">
            <v>139.68</v>
          </cell>
        </row>
        <row r="2217">
          <cell r="A2217">
            <v>72804</v>
          </cell>
          <cell r="B2217" t="str">
            <v>ADAPTADOR PVC SOLDAVEL LONGO COM FLANGES LIVRES PARA CAIXA D'AGUA 85MMX3" - FORNECIMENTO E INSTALACAO</v>
          </cell>
          <cell r="C2217" t="str">
            <v>UN</v>
          </cell>
          <cell r="D2217">
            <v>189.12</v>
          </cell>
        </row>
        <row r="2218">
          <cell r="A2218">
            <v>72805</v>
          </cell>
          <cell r="B2218" t="str">
            <v>ADAPTADOR PVC SOLDAVEL LONGO COM FLANGES LIVRES PARA CAIXA D'AGUA 110MMX4" - FORNECIMENTO E INSTALACAO</v>
          </cell>
          <cell r="C2218" t="str">
            <v>UN</v>
          </cell>
          <cell r="D2218">
            <v>265.99</v>
          </cell>
        </row>
        <row r="2219">
          <cell r="A2219">
            <v>72806</v>
          </cell>
          <cell r="B2219" t="str">
            <v>TE PVC SOLDAVEL COM ROSCA AGUA FRIA 20MMX20MMX1/2" - FORNECIMENTO E INSTALACAO</v>
          </cell>
          <cell r="C2219" t="str">
            <v>UN</v>
          </cell>
          <cell r="D2219">
            <v>4.78</v>
          </cell>
        </row>
        <row r="2220">
          <cell r="A2220">
            <v>72808</v>
          </cell>
          <cell r="B2220" t="str">
            <v>TE PVC SOLDAVEL COM ROSCA AGUA FRIA 25MMX25MMX1/2" - FORNECIMENTO E INSTALACAO</v>
          </cell>
          <cell r="C2220" t="str">
            <v>UN</v>
          </cell>
          <cell r="D2220">
            <v>6.06</v>
          </cell>
        </row>
        <row r="2221">
          <cell r="A2221">
            <v>72809</v>
          </cell>
          <cell r="B2221" t="str">
            <v>TE PVC SOLDAVEL COM ROSCA AGUA FRIA 32MMX32MMX3/4" - FORNECIMENTO E INSTALACAO</v>
          </cell>
          <cell r="C2221" t="str">
            <v>UN</v>
          </cell>
          <cell r="D2221">
            <v>11.18</v>
          </cell>
        </row>
        <row r="2222">
          <cell r="A2222">
            <v>73636</v>
          </cell>
          <cell r="B2222" t="str">
            <v>TE PVC SOLDAVEL COM ROSCA METALICA AGUA FRIA 25MMX25MMX1/2" - FORNECIMENTO E INSTALACAO</v>
          </cell>
          <cell r="C2222" t="str">
            <v>UN</v>
          </cell>
          <cell r="D2222">
            <v>12.84</v>
          </cell>
        </row>
        <row r="2223">
          <cell r="A2223">
            <v>73637</v>
          </cell>
          <cell r="B2223" t="str">
            <v>TE PVC SOLDAVEL COM ROSCA METALICA AGUA FRIA 25MMX25MMX3/4" - FORNECIMENTO E INSTALACAO</v>
          </cell>
          <cell r="C2223" t="str">
            <v>UN</v>
          </cell>
          <cell r="D2223">
            <v>13.03</v>
          </cell>
        </row>
        <row r="2224">
          <cell r="A2224">
            <v>73638</v>
          </cell>
          <cell r="B2224" t="str">
            <v>TE PVC SOLDAVEL COM ROSCA METALICA AGUA FRIA 20MMX20MMX1/2" - FORNECIMENTO E INSTALACAO</v>
          </cell>
          <cell r="C2224" t="str">
            <v>UN</v>
          </cell>
          <cell r="D2224">
            <v>12.01</v>
          </cell>
        </row>
        <row r="2225">
          <cell r="A2225">
            <v>73639</v>
          </cell>
          <cell r="B2225" t="str">
            <v>JOELHO PVC SOLDAVEL COM ROSCA METALICA 90º AGUA FRIA 25MMX3/4" - FORNECIMENTO E INSTALACAO</v>
          </cell>
          <cell r="C2225" t="str">
            <v>UN</v>
          </cell>
          <cell r="D2225">
            <v>9.25</v>
          </cell>
        </row>
        <row r="2226">
          <cell r="A2226">
            <v>73640</v>
          </cell>
          <cell r="B2226" t="str">
            <v>JOELHO PVC SOLDAVEL COM ROSCA METALICA 90º ÁGUA FRIA 20MMX1/2" - FORNECIMENTO E INSTALACAO</v>
          </cell>
          <cell r="C2226" t="str">
            <v>UN</v>
          </cell>
          <cell r="D2226">
            <v>8.09</v>
          </cell>
        </row>
        <row r="2227">
          <cell r="A2227">
            <v>73641</v>
          </cell>
          <cell r="B2227" t="str">
            <v>JOELHO PVC SOLDAVEL COM ROSCA 90º AGUA FRIA 25MMX1/2" - FORNECIMENTO E INSTALACAO</v>
          </cell>
          <cell r="C2227" t="str">
            <v>UN</v>
          </cell>
          <cell r="D2227">
            <v>6</v>
          </cell>
        </row>
        <row r="2228">
          <cell r="A2228">
            <v>73642</v>
          </cell>
          <cell r="B2228" t="str">
            <v>JOELHO PVC SOLDAVEL COM ROSCA METALICA 90º AGUA FRIA 25MMX1/2" - FORNECIMENTO E INSTALACAO</v>
          </cell>
          <cell r="C2228" t="str">
            <v>UN</v>
          </cell>
          <cell r="D2228">
            <v>8.44</v>
          </cell>
        </row>
        <row r="2229">
          <cell r="A2229">
            <v>73643</v>
          </cell>
          <cell r="B2229" t="str">
            <v>JOELHO PVC SOLDAVEL COM ROSCA 90º AGUA FRIA 25MMX3/4" - FORNECIMENTO E INSTALACAO</v>
          </cell>
          <cell r="C2229" t="str">
            <v>UN</v>
          </cell>
          <cell r="D2229">
            <v>6.51</v>
          </cell>
        </row>
        <row r="2230">
          <cell r="A2230">
            <v>73644</v>
          </cell>
          <cell r="B2230" t="str">
            <v>JOELHO PVC SOLDAVEL COM ROSCA 90º AGUA FRIA 20MMX1/2" - FORNECIMENTO E INSTALACAO</v>
          </cell>
          <cell r="C2230" t="str">
            <v>UN</v>
          </cell>
          <cell r="D2230">
            <v>5.7</v>
          </cell>
        </row>
        <row r="2231">
          <cell r="A2231">
            <v>73645</v>
          </cell>
          <cell r="B2231" t="str">
            <v>LUVA PVC SOLDAVEL COM ROSCA AGUA FRIA 50MMX1.1/2" - FORNECIMENTO E INSTALACAO</v>
          </cell>
          <cell r="C2231" t="str">
            <v>UN</v>
          </cell>
          <cell r="D2231">
            <v>21.89</v>
          </cell>
        </row>
        <row r="2232">
          <cell r="A2232">
            <v>73646</v>
          </cell>
          <cell r="B2232" t="str">
            <v>LUVA PVC SOLDAVEL COM ROSCA AGUA FRIA 40MMX1.1/4" - FORNECIMENTO E INSTALACAO</v>
          </cell>
          <cell r="C2232" t="str">
            <v>UN</v>
          </cell>
          <cell r="D2232">
            <v>12.39</v>
          </cell>
        </row>
        <row r="2233">
          <cell r="A2233">
            <v>73647</v>
          </cell>
          <cell r="B2233" t="str">
            <v>LUVA PVC SOLDAVEL COM ROSCA AGUA FRIA 32MMX1" - FORNECIMENTO E INSTALACAO</v>
          </cell>
          <cell r="C2233" t="str">
            <v>UN</v>
          </cell>
          <cell r="D2233">
            <v>5.84</v>
          </cell>
        </row>
        <row r="2234">
          <cell r="A2234">
            <v>73648</v>
          </cell>
          <cell r="B2234" t="str">
            <v>LUVA PVC SOLDAVEL COM ROSCA AGUA FRIA 25MMX3/4" - FORNECIMENTO E INSTALACAO</v>
          </cell>
          <cell r="C2234" t="str">
            <v>UN</v>
          </cell>
          <cell r="D2234">
            <v>4.2699999999999996</v>
          </cell>
        </row>
        <row r="2235">
          <cell r="A2235">
            <v>73649</v>
          </cell>
          <cell r="B2235" t="str">
            <v>LUVA PVC SOLDAVEL COM ROSCA AGUA FRIA 20MMX1/2" - FORNECIMENTO E INSTALACAO</v>
          </cell>
          <cell r="C2235" t="str">
            <v>UN</v>
          </cell>
          <cell r="D2235">
            <v>4.12</v>
          </cell>
        </row>
        <row r="2236">
          <cell r="A2236">
            <v>73650</v>
          </cell>
          <cell r="B2236" t="str">
            <v>LUVA PVC SOLDAVEL COM ROSCA AGUA FRIA 25MMX1/2" - FORNECIMENTO E INSTALACAO</v>
          </cell>
          <cell r="C2236" t="str">
            <v>UN</v>
          </cell>
          <cell r="D2236">
            <v>4.6100000000000003</v>
          </cell>
        </row>
        <row r="2237">
          <cell r="A2237">
            <v>73691</v>
          </cell>
          <cell r="B2237" t="str">
            <v>LUVA PVC SOLDAVEL COM ROSCA METALICA AGUA FRIA 25MMX1/2" - FORNECIMENTO E INSTALACAO</v>
          </cell>
          <cell r="C2237" t="str">
            <v>UN</v>
          </cell>
          <cell r="D2237">
            <v>5.5</v>
          </cell>
        </row>
        <row r="2238">
          <cell r="A2238" t="str">
            <v>74059/1</v>
          </cell>
          <cell r="B2238" t="str">
            <v>LUVA DE COBRE SEM ANEL SOLDA 22MM - FORNECIMENTO E INSTALACAO</v>
          </cell>
          <cell r="C2238" t="str">
            <v>UN</v>
          </cell>
          <cell r="D2238">
            <v>7.18</v>
          </cell>
        </row>
        <row r="2239">
          <cell r="A2239" t="str">
            <v>74059/2</v>
          </cell>
          <cell r="B2239" t="str">
            <v>LUVA DE COBRE SEM ANEL SOLDA 35MM - FORNECIMENTO E INSTALAÇÃO</v>
          </cell>
          <cell r="C2239" t="str">
            <v>UN</v>
          </cell>
          <cell r="D2239">
            <v>21.21</v>
          </cell>
        </row>
        <row r="2240">
          <cell r="A2240" t="str">
            <v>74060/1</v>
          </cell>
          <cell r="B2240" t="str">
            <v>COTOVELO DE COBRE SEM ANEL SOLDA 22MM - FORNECIMENTO E INSTALACAO</v>
          </cell>
          <cell r="C2240" t="str">
            <v>UN</v>
          </cell>
          <cell r="D2240">
            <v>11.28</v>
          </cell>
        </row>
        <row r="2241">
          <cell r="A2241" t="str">
            <v>74060/2</v>
          </cell>
          <cell r="B2241" t="str">
            <v>COTOVELO DE COBRE SEM ANEL SOLDA 28MM - FORNECIMENTO E INSTALACAO</v>
          </cell>
          <cell r="C2241" t="str">
            <v>UN</v>
          </cell>
          <cell r="D2241">
            <v>13.97</v>
          </cell>
        </row>
        <row r="2242">
          <cell r="A2242" t="str">
            <v>74060/3</v>
          </cell>
          <cell r="B2242" t="str">
            <v>COTOVELO DE COBRE SEM ANEL SOLDA 35MM - FORNECIMENTO E INSTALACAO</v>
          </cell>
          <cell r="C2242" t="str">
            <v>UN</v>
          </cell>
          <cell r="D2242">
            <v>32.96</v>
          </cell>
        </row>
        <row r="2243">
          <cell r="A2243" t="str">
            <v>74060/4</v>
          </cell>
          <cell r="B2243" t="str">
            <v>COTOVELO DE COBRE SEM ANEL SOLDA 15MM - FORNECIMENTO E INSTALACAO</v>
          </cell>
          <cell r="C2243" t="str">
            <v>UN</v>
          </cell>
          <cell r="D2243">
            <v>7.08</v>
          </cell>
        </row>
        <row r="2244">
          <cell r="A2244" t="str">
            <v>73735/1</v>
          </cell>
          <cell r="B2244" t="str">
            <v>RESERV. DE FIBROC. CAP=1000L C/ACESSORIOS</v>
          </cell>
          <cell r="C2244" t="str">
            <v>UN</v>
          </cell>
          <cell r="D2244">
            <v>594.36</v>
          </cell>
        </row>
        <row r="2245">
          <cell r="A2245" t="str">
            <v>74051/1</v>
          </cell>
          <cell r="B2245" t="str">
            <v>CAIXA DE GORDURA DUPLA EM CONCRETO PRE-MOLDADO DN 60MM COM TAMPA - FORNECIMENTO E INSTALACAO</v>
          </cell>
          <cell r="C2245" t="str">
            <v>UN</v>
          </cell>
          <cell r="D2245">
            <v>148.99</v>
          </cell>
        </row>
        <row r="2246">
          <cell r="A2246" t="str">
            <v>74051/2</v>
          </cell>
          <cell r="B2246" t="str">
            <v>CAIXA DE GORDURA SIMPLES EM CONCRETO PRE-MOLDADO DN 40MM COM TAMPA - FORNECIMENTO E INSTALACAO</v>
          </cell>
          <cell r="C2246" t="str">
            <v>UN</v>
          </cell>
          <cell r="D2246">
            <v>93.18</v>
          </cell>
        </row>
        <row r="2247">
          <cell r="A2247" t="str">
            <v>74058/1</v>
          </cell>
          <cell r="B2247" t="str">
            <v>TORNEIRA DE BOIA REAL 1/2 COM BALAO METALICO - FORNECIMENTO E INSTALACAO</v>
          </cell>
          <cell r="C2247" t="str">
            <v>UN</v>
          </cell>
          <cell r="D2247">
            <v>33.5</v>
          </cell>
        </row>
        <row r="2248">
          <cell r="A2248" t="str">
            <v>74058/2</v>
          </cell>
          <cell r="B2248" t="str">
            <v>TORNEIRA DE BOIA VAZAO TOTAL 3/4 COM BALAO PLASTICO - FORNECIMENTO E INSTALACAO</v>
          </cell>
          <cell r="C2248" t="str">
            <v>UN</v>
          </cell>
          <cell r="D2248">
            <v>46.57</v>
          </cell>
        </row>
        <row r="2249">
          <cell r="A2249" t="str">
            <v>74058/3</v>
          </cell>
          <cell r="B2249" t="str">
            <v>TORNEIRA DE BOIA REAL 1 COM BALAO PLASTICO - FORNECIMENTO E INSTALACAO</v>
          </cell>
          <cell r="C2249" t="str">
            <v>UN</v>
          </cell>
          <cell r="D2249">
            <v>46.77</v>
          </cell>
        </row>
        <row r="2250">
          <cell r="A2250" t="str">
            <v>74058/4</v>
          </cell>
          <cell r="B2250" t="str">
            <v>TORNEIRA DE BÓIA REAL 2" COM BALAO PLASTICO - FORNECIMENTO E INSTALACAO</v>
          </cell>
          <cell r="C2250" t="str">
            <v>UN</v>
          </cell>
          <cell r="D2250">
            <v>97.84</v>
          </cell>
        </row>
        <row r="2251">
          <cell r="A2251" t="str">
            <v>74104/1</v>
          </cell>
          <cell r="B2251" t="str">
            <v>CAIXA DE INSPEÇÃO EM ALVENARIA DE TIJOLO MACIÇO 60X60X60CM, REVESTIDA INTERNAMENTO COM BARRA LISA (CIMENTO E AREIA, TRAÇO 1:4) E=2,0CM, COM TAMPA PRÉ-MOLDADA DE CONCRETO E FUNDO DE CONCRETO 15MPA TIPO C - ESCAVAÇÃO E CONFECÇÃO</v>
          </cell>
          <cell r="C2251" t="str">
            <v>UN</v>
          </cell>
          <cell r="D2251">
            <v>108.29</v>
          </cell>
        </row>
        <row r="2252">
          <cell r="A2252" t="str">
            <v>74166/1</v>
          </cell>
          <cell r="B2252" t="str">
            <v>CAIXA DE INSPEÇÃO EM CONCRETO PRÉ-MOLDADO DN 60MM COM TAMPA H= 60CM - FORNECIMENTO E INSTALACAO</v>
          </cell>
          <cell r="C2252" t="str">
            <v>UN</v>
          </cell>
          <cell r="D2252">
            <v>144.58000000000001</v>
          </cell>
        </row>
        <row r="2253">
          <cell r="A2253" t="str">
            <v>74166/2</v>
          </cell>
          <cell r="B2253" t="str">
            <v>CAIXA DE INSPECAO EM ANEL DE CONCRETO PRE MOLDADO, COM 950MM DE ALTURA TOTAL. ANEIS COM ESP=50MM, DIAM.=600MM. EXCLUSIVE TAMPAO E ESCAVACAO - FORNECIMENTO E INSTALACAO</v>
          </cell>
          <cell r="C2253" t="str">
            <v>UN</v>
          </cell>
          <cell r="D2253">
            <v>130.71</v>
          </cell>
        </row>
        <row r="2254">
          <cell r="A2254" t="str">
            <v>78598/1</v>
          </cell>
          <cell r="B2254" t="str">
            <v>RESERVATORIO DE FIBROCIMENTO 500L COM ACESSORIOS</v>
          </cell>
          <cell r="C2254" t="str">
            <v>UN</v>
          </cell>
          <cell r="D2254">
            <v>432.83</v>
          </cell>
        </row>
        <row r="2255">
          <cell r="A2255">
            <v>83703</v>
          </cell>
          <cell r="B2255" t="str">
            <v>TORNEIRA BOIA METALICA D=32MM (1 1/4")</v>
          </cell>
          <cell r="C2255" t="str">
            <v>UN</v>
          </cell>
          <cell r="D2255">
            <v>70.33</v>
          </cell>
        </row>
        <row r="2256">
          <cell r="A2256">
            <v>83704</v>
          </cell>
          <cell r="B2256" t="str">
            <v>TORNEIRA BOIA METALICA D=40MM (1 1/2")</v>
          </cell>
          <cell r="C2256" t="str">
            <v>UN</v>
          </cell>
          <cell r="D2256">
            <v>82.13</v>
          </cell>
        </row>
        <row r="2257">
          <cell r="A2257">
            <v>40777</v>
          </cell>
          <cell r="B2257" t="str">
            <v>CAIXA SIFONADA PVC 150X150X50MM COM GRELHA REDONDA BRANCA - FORNECIMENTO E INSTALACAO</v>
          </cell>
          <cell r="C2257" t="str">
            <v>UN</v>
          </cell>
          <cell r="D2257">
            <v>27.65</v>
          </cell>
        </row>
        <row r="2258">
          <cell r="A2258">
            <v>72291</v>
          </cell>
          <cell r="B2258" t="str">
            <v>CAIXA SIFONADA EM PVC 150X185X75MM SIMPLES - FORNECIMENTO E INSTALAÇÃO</v>
          </cell>
          <cell r="C2258" t="str">
            <v>UN</v>
          </cell>
          <cell r="D2258">
            <v>37.090000000000003</v>
          </cell>
        </row>
        <row r="2259">
          <cell r="A2259">
            <v>72292</v>
          </cell>
          <cell r="B2259" t="str">
            <v>CAIXA SIFONADA EM PVC 100X100X50MM SIMPLES - FORNECIMENTO E INSTALAÇÃO</v>
          </cell>
          <cell r="C2259" t="str">
            <v>UN</v>
          </cell>
          <cell r="D2259">
            <v>31.57</v>
          </cell>
        </row>
        <row r="2260">
          <cell r="A2260">
            <v>72684</v>
          </cell>
          <cell r="B2260" t="str">
            <v>RALO SECO DE PVC 100X100MM SIMPLES - FORNECIMENTO E INSTALACAO</v>
          </cell>
          <cell r="C2260" t="str">
            <v>UN</v>
          </cell>
          <cell r="D2260">
            <v>14.69</v>
          </cell>
        </row>
        <row r="2261">
          <cell r="A2261">
            <v>72685</v>
          </cell>
          <cell r="B2261" t="str">
            <v>RALO SIFONADO DE PVC 100X100MM SIMPLES - FORNECIMENTO E INSTALACAO</v>
          </cell>
          <cell r="C2261" t="str">
            <v>UN</v>
          </cell>
          <cell r="D2261">
            <v>17.190000000000001</v>
          </cell>
        </row>
        <row r="2262">
          <cell r="A2262">
            <v>85426</v>
          </cell>
          <cell r="B2262" t="str">
            <v>CAIXA SIFONADA PVC 250 X 230 X 75 MM C/ TAMPA E  PORTA - FORNECIMENTO E INSTALACAO</v>
          </cell>
          <cell r="C2262" t="str">
            <v>UN</v>
          </cell>
          <cell r="D2262">
            <v>63.82</v>
          </cell>
        </row>
        <row r="2263">
          <cell r="A2263">
            <v>6021</v>
          </cell>
          <cell r="B2263" t="str">
            <v>VASO SANITARIO SIFONADO LOUÇA BRANCA PADRAO POPULAR, COM CONJUNTO PARA FIXAÇAO PARA VASO SANITÁRIO COM PARAFUSO, ARRUELA E BUCHA - FORNECIMENTO E INSTALACAO</v>
          </cell>
          <cell r="C2263" t="str">
            <v>UN</v>
          </cell>
          <cell r="D2263">
            <v>170.2</v>
          </cell>
        </row>
        <row r="2264">
          <cell r="A2264">
            <v>6024</v>
          </cell>
          <cell r="B2264" t="str">
            <v>CAIXA DE DESCARGA PLASTICA EXTERNA COMPLETA,CAPACIDADE 9L COM TUBO DE DESCARGA, ENGATE FLEXIVEL, BOIA E SUPORTE PARA FIXAÇÃO, BOLSA DE LIGAÇÃO EM PVC FLEXÍVEL E CONJUNTO PARA FIXACAO DE CAIXA DE DESCARGA - FORNECIMENTO E INSTALACAO</v>
          </cell>
          <cell r="C2264" t="str">
            <v>UN</v>
          </cell>
          <cell r="D2264">
            <v>58.47</v>
          </cell>
        </row>
        <row r="2265">
          <cell r="A2265">
            <v>68061</v>
          </cell>
          <cell r="B2265" t="str">
            <v>CHUVEIRO PLASTICO BRANCO SIMPLES - FORNECIMENTO E INSTALACAO</v>
          </cell>
          <cell r="C2265" t="str">
            <v>UN</v>
          </cell>
          <cell r="D2265">
            <v>11.05</v>
          </cell>
        </row>
        <row r="2266">
          <cell r="A2266">
            <v>72739</v>
          </cell>
          <cell r="B2266" t="str">
            <v>VASO SANITARIO INFANTIL SIFONADO, PARA VALVULA DE DESCARGA, EM LOUCA BRANCA, COM ACESSORIOS, INCLUSIVE ASSENTO PLASTICO, BOLSA DE BORRACHA PARA LIGACAO, TUBO PVC LIGACAO - FORNECIMENTO E INSTALACAO</v>
          </cell>
          <cell r="C2266" t="str">
            <v>UN</v>
          </cell>
          <cell r="D2266">
            <v>228.85</v>
          </cell>
        </row>
        <row r="2267">
          <cell r="A2267" t="str">
            <v>74101/1</v>
          </cell>
          <cell r="B2267" t="str">
            <v>VASO SANITARIO, ASSENTO PLASTICO, CAIXA DE DESCARGA PVC DE SOBREPOR,  ENGATE PLASTICO, TUBO DE DESCIDA E BOLSA DE BORRACHA</v>
          </cell>
          <cell r="C2267" t="str">
            <v>UN</v>
          </cell>
          <cell r="D2267">
            <v>225.04</v>
          </cell>
        </row>
        <row r="2268">
          <cell r="A2268" t="str">
            <v>74113/1</v>
          </cell>
          <cell r="B2268" t="str">
            <v>ASSENTO PARA VASO SANITARIO INFANTIL DE PLASTICO - FORNECIMENTO E INSTALACAO</v>
          </cell>
          <cell r="C2268" t="str">
            <v>UN</v>
          </cell>
          <cell r="D2268">
            <v>20.28</v>
          </cell>
        </row>
        <row r="2269">
          <cell r="A2269" t="str">
            <v>74227/1</v>
          </cell>
          <cell r="B2269" t="str">
            <v>CAIXA DESCARGA PLASTICA, EMBUTIR, COMPLETA, COM ESPELHO CROMADO E TUBO BENGALA PVC  PARA LIGACAO EM CAIXA DESCARGA DE EMBUTIR - FORNECIMENTO E INSTALACAO</v>
          </cell>
          <cell r="C2269" t="str">
            <v>UN</v>
          </cell>
          <cell r="D2269">
            <v>225.2</v>
          </cell>
        </row>
        <row r="2270">
          <cell r="A2270" t="str">
            <v>74230/1</v>
          </cell>
          <cell r="B2270" t="str">
            <v>ASSENTO PARA VASO SANITARIO  DE PLASTICO PADRAO POPULAR - FORNECIMENTO E INSTALACAO</v>
          </cell>
          <cell r="C2270" t="str">
            <v>UN</v>
          </cell>
          <cell r="D2270">
            <v>19.809999999999999</v>
          </cell>
        </row>
        <row r="2271">
          <cell r="A2271" t="str">
            <v>74234/1</v>
          </cell>
          <cell r="B2271" t="str">
            <v>MICTORIO SIFONADO DE LOUCA BRANCA COM PERTENCES, COM REGISTRO DE PRESSAO 1/2" COM CANOPLA CROMADA ACABAMENTO SIMPLES E CONJUNTO PARA FIXACAO  - FORNECIMENTO E INSTALACAO</v>
          </cell>
          <cell r="C2271" t="str">
            <v>UN</v>
          </cell>
          <cell r="D2271">
            <v>290.69</v>
          </cell>
        </row>
        <row r="2272">
          <cell r="A2272">
            <v>85095</v>
          </cell>
          <cell r="B2272" t="str">
            <v>DUCHA HIGIENICA MANUAL C/ REGISTRO 1/2"</v>
          </cell>
          <cell r="C2272" t="str">
            <v>UN</v>
          </cell>
          <cell r="D2272">
            <v>79.92</v>
          </cell>
        </row>
        <row r="2273">
          <cell r="A2273">
            <v>86872</v>
          </cell>
          <cell r="B2273" t="str">
            <v>TANQUE DE LOUÇA BRANCA COM COLUNA, 22L OU EQUIVALENTE - FORNECIMENTO E INSTALAÇÃO. AF_12/2013_P</v>
          </cell>
          <cell r="C2273" t="str">
            <v>UN</v>
          </cell>
          <cell r="D2273">
            <v>229.71</v>
          </cell>
        </row>
        <row r="2274">
          <cell r="A2274">
            <v>86874</v>
          </cell>
          <cell r="B2274" t="str">
            <v>TANQUE DE LOUÇA BRANCA SUSPENSO, 18L OU EQUIVALENTE  FORNECIMENTO E INSTALAÇÃO. AF_12/2013_P</v>
          </cell>
          <cell r="C2274" t="str">
            <v>UN</v>
          </cell>
          <cell r="D2274">
            <v>181.84</v>
          </cell>
        </row>
        <row r="2275">
          <cell r="A2275">
            <v>86876</v>
          </cell>
          <cell r="B2275" t="str">
            <v>TANQUE DE MÁRMORE SINTÉTICO SUSPENSO, 22L OU EQUIVALENTE - FORNECIMENTO E INSTALAÇÃO. AF_12/2013_P</v>
          </cell>
          <cell r="C2275" t="str">
            <v>UN</v>
          </cell>
          <cell r="D2275">
            <v>125.49</v>
          </cell>
        </row>
        <row r="2276">
          <cell r="A2276">
            <v>86878</v>
          </cell>
          <cell r="B2276" t="str">
            <v>VÁLVULA EM METAL CROMADO TIPO AMERICANA 3.1/2" X 1.1/2" PARA PIA - FORNECIMENTO E INSTALAÇÃO. AF_12/2013</v>
          </cell>
          <cell r="C2276" t="str">
            <v>UN</v>
          </cell>
          <cell r="D2276">
            <v>30.74</v>
          </cell>
        </row>
        <row r="2277">
          <cell r="A2277">
            <v>86879</v>
          </cell>
          <cell r="B2277" t="str">
            <v>VÁLVULA EM PLÁSTICO 1" PARA PIA, TANQUE OU LAVATÓRIO, COM OU SEM LADRÃO - FORNECIMENTO E INSTALAÇÃO. AF_12/2013</v>
          </cell>
          <cell r="C2277" t="str">
            <v>UN</v>
          </cell>
          <cell r="D2277">
            <v>3.97</v>
          </cell>
        </row>
        <row r="2278">
          <cell r="A2278">
            <v>86880</v>
          </cell>
          <cell r="B2278" t="str">
            <v>VÁLVULA EM PLÁSTICO CROMADO TIPO AMERICANA 3.1/2" X 1.1/2" SEM ADAPTADOR PARA PIA - FORNECIMENTO E INSTALAÇÃO. AF_12/2013</v>
          </cell>
          <cell r="C2278" t="str">
            <v>UN</v>
          </cell>
          <cell r="D2278">
            <v>5.96</v>
          </cell>
        </row>
        <row r="2279">
          <cell r="A2279">
            <v>86881</v>
          </cell>
          <cell r="B2279" t="str">
            <v>SIFÃO DO TIPO GARRAFA EM METAL CROMADO 1 X 1.1/2" - FORNECIMENTO E INSTALAÇÃO. AF_12/2013</v>
          </cell>
          <cell r="C2279" t="str">
            <v>UN</v>
          </cell>
          <cell r="D2279">
            <v>69.260000000000005</v>
          </cell>
        </row>
        <row r="2280">
          <cell r="A2280">
            <v>86882</v>
          </cell>
          <cell r="B2280" t="str">
            <v>SIFÃO DO TIPO GARRAFA EM PVC 1.1/4"  - FORNECIMENTO E INSTALAÇÃO. AF_12/2013</v>
          </cell>
          <cell r="C2280" t="str">
            <v>UN</v>
          </cell>
          <cell r="D2280">
            <v>9.9</v>
          </cell>
        </row>
        <row r="2281">
          <cell r="A2281">
            <v>86883</v>
          </cell>
          <cell r="B2281" t="str">
            <v>SIFÃO DO TIPO FLEXÍVEL EM PVC 3/4" X 1.1/2" - FORNECIMENTO E INSTALAÇÃO. AF_12/2013</v>
          </cell>
          <cell r="C2281" t="str">
            <v>UN</v>
          </cell>
          <cell r="D2281">
            <v>11.88</v>
          </cell>
        </row>
        <row r="2282">
          <cell r="A2282">
            <v>86884</v>
          </cell>
          <cell r="B2282" t="str">
            <v>ENGATE FLEXÍVEL EM PLÁSTICO BRANCO, 1/2" X 30CM - FORNECIMENTO E INSTALAÇÃO. AF_12/2013</v>
          </cell>
          <cell r="C2282" t="str">
            <v>UN</v>
          </cell>
          <cell r="D2282">
            <v>4.79</v>
          </cell>
        </row>
        <row r="2283">
          <cell r="A2283">
            <v>86885</v>
          </cell>
          <cell r="B2283" t="str">
            <v>ENGATE FLEXÍVEL EM PLÁSTICO BRANCO, 1/2" X 40CM - FORNECIMENTO E INSTALAÇÃO. AF_12/2013</v>
          </cell>
          <cell r="C2283" t="str">
            <v>UN</v>
          </cell>
          <cell r="D2283">
            <v>6.24</v>
          </cell>
        </row>
        <row r="2284">
          <cell r="A2284">
            <v>86886</v>
          </cell>
          <cell r="B2284" t="str">
            <v>ENGATE FLEXÍVEL EM METAL CROMADO, 1/2" X 30CM - FORNECIMENTO E INSTALAÇÃO. AF_12/2013</v>
          </cell>
          <cell r="C2284" t="str">
            <v>UN</v>
          </cell>
          <cell r="D2284">
            <v>18.36</v>
          </cell>
        </row>
        <row r="2285">
          <cell r="A2285">
            <v>86887</v>
          </cell>
          <cell r="B2285" t="str">
            <v>ENGATE FLEXÍVEL EM METAL CROMADO, 1/2" X 40CM - FORNECIMENTO E INSTALAÇÃO. AF_12/2013</v>
          </cell>
          <cell r="C2285" t="str">
            <v>UN</v>
          </cell>
          <cell r="D2285">
            <v>19.96</v>
          </cell>
        </row>
        <row r="2286">
          <cell r="A2286">
            <v>86888</v>
          </cell>
          <cell r="B2286" t="str">
            <v>VASO SANITÁRIO SIFONADO COM CAIXA ACOPLADA LOUÇA BRANCA - PADRÃO MÉDIO - FORNECIMENTO E INSTALAÇÃO. AF_12/2013_P</v>
          </cell>
          <cell r="C2286" t="str">
            <v>UN</v>
          </cell>
          <cell r="D2286">
            <v>292.22000000000003</v>
          </cell>
        </row>
        <row r="2287">
          <cell r="A2287">
            <v>86889</v>
          </cell>
          <cell r="B2287" t="str">
            <v>BANCADA DE GRANITO CINZA POLIDO PARA PIA DE COZINHA 1,50 X 0,60 M - FORNECIMENTO E INSTALAÇÃO. AF_12/2013_P</v>
          </cell>
          <cell r="C2287" t="str">
            <v>UN</v>
          </cell>
          <cell r="D2287">
            <v>390.85</v>
          </cell>
        </row>
        <row r="2288">
          <cell r="A2288">
            <v>86890</v>
          </cell>
          <cell r="B2288" t="str">
            <v>BANCADA DE GRANITO AMÊNDOA POLIDO PARA PIA DE COZINHA 1,50 X 0,60 M - FORNECIMENTO E INSTALAÇÃO. AF_12/2013_P</v>
          </cell>
          <cell r="C2288" t="str">
            <v>UN</v>
          </cell>
          <cell r="D2288">
            <v>463.88</v>
          </cell>
        </row>
        <row r="2289">
          <cell r="A2289">
            <v>86891</v>
          </cell>
          <cell r="B2289" t="str">
            <v>BANCADA DE GRANITO PRETO TIJUCA POLIDO PARA PIA DE COZINHA 1,50 X 0,60 M - FORNECIMENTO E INSTALAÇÃO. AF_12/2013_P</v>
          </cell>
          <cell r="C2289" t="str">
            <v>UN</v>
          </cell>
          <cell r="D2289">
            <v>546.16</v>
          </cell>
        </row>
        <row r="2290">
          <cell r="A2290">
            <v>86892</v>
          </cell>
          <cell r="B2290" t="str">
            <v>BANCADA DE MÁRMORE ACINZENTADO POLIDO PARA PIA DE COZINHA 1,50 X 0,60 M - FORNECIMENTO E INSTALAÇÃO. AF_12/2013_P</v>
          </cell>
          <cell r="C2290" t="str">
            <v>UN</v>
          </cell>
          <cell r="D2290">
            <v>552.45000000000005</v>
          </cell>
        </row>
        <row r="2291">
          <cell r="A2291">
            <v>86893</v>
          </cell>
          <cell r="B2291" t="str">
            <v>BANCADA DE MÁRMORE BRANCO POLIDO PARA PIA DE COZINHA 1,50 X 0,60 M - FORNECIMENTO E INSTALAÇÃO. AF_12/2013_P</v>
          </cell>
          <cell r="C2291" t="str">
            <v>UN</v>
          </cell>
          <cell r="D2291">
            <v>636.82000000000005</v>
          </cell>
        </row>
        <row r="2292">
          <cell r="A2292">
            <v>86894</v>
          </cell>
          <cell r="B2292" t="str">
            <v>BANCADA DE MÁRMORE SINTÉTICO 120 X 60CM, COM CUBA INTEGRADA - FORNECIMENTO E INSTALAÇÃO. AF_12/2013_P</v>
          </cell>
          <cell r="C2292" t="str">
            <v>UN</v>
          </cell>
          <cell r="D2292">
            <v>168.63</v>
          </cell>
        </row>
        <row r="2293">
          <cell r="A2293">
            <v>86895</v>
          </cell>
          <cell r="B2293" t="str">
            <v>BANCADA DE GRANITO CINZA POLIDO PARA LAVATÓRIO 0,50 X 0,60 M - FORNECIMENTO E INSTALAÇÃO. AF_12/2013_P</v>
          </cell>
          <cell r="C2293" t="str">
            <v>UN</v>
          </cell>
          <cell r="D2293">
            <v>196.08</v>
          </cell>
        </row>
        <row r="2294">
          <cell r="A2294">
            <v>86896</v>
          </cell>
          <cell r="B2294" t="str">
            <v>BANCADA DE GRANITO AMÊNDOA POLIDO PARA LAVATÓRIO 0,50 X 0,60 M - FORNECIMENTO E INSTALAÇÃO. AF_12/2013_P</v>
          </cell>
          <cell r="C2294" t="str">
            <v>UN</v>
          </cell>
          <cell r="D2294">
            <v>223.47</v>
          </cell>
        </row>
        <row r="2295">
          <cell r="A2295">
            <v>86897</v>
          </cell>
          <cell r="B2295" t="str">
            <v>BANCADA DE GRANITO PRETO TIJUCA POLIDO PARA LAVATÓRIO 0,50 X 0,60 M - FORNECIMENTO E INSTALAÇÃO. AF_12/2013_P</v>
          </cell>
          <cell r="C2295" t="str">
            <v>UN</v>
          </cell>
          <cell r="D2295">
            <v>254.34</v>
          </cell>
        </row>
        <row r="2296">
          <cell r="A2296">
            <v>86898</v>
          </cell>
          <cell r="B2296" t="str">
            <v>BANCADA DE MÁRMORE ACINZENTADO POLIDO PARA LAVATÓRIO 0,50 X 0,60 M - FORNECIMENTO E INSTALAÇÃO. AF_12/2013_P</v>
          </cell>
          <cell r="C2296" t="str">
            <v>UN</v>
          </cell>
          <cell r="D2296">
            <v>256.69</v>
          </cell>
        </row>
        <row r="2297">
          <cell r="A2297">
            <v>86899</v>
          </cell>
          <cell r="B2297" t="str">
            <v>BANCADA DE MÁRMORE BRANCO POLIDO PARA LAVATÓRIO 0,50 X 0,60 M - FORNECIMENTO E INSTALAÇÃO. AF_12/2013_P</v>
          </cell>
          <cell r="C2297" t="str">
            <v>UN</v>
          </cell>
          <cell r="D2297">
            <v>288.35000000000002</v>
          </cell>
        </row>
        <row r="2298">
          <cell r="A2298">
            <v>86900</v>
          </cell>
          <cell r="B2298" t="str">
            <v>CUBA DE EMBUTIR DE AÇO INOXIDÁVEL MÉDIA - FORNECIMENTO E INSTALAÇÃO. AF_12/2013</v>
          </cell>
          <cell r="C2298" t="str">
            <v>UN</v>
          </cell>
          <cell r="D2298">
            <v>60.3</v>
          </cell>
        </row>
        <row r="2299">
          <cell r="A2299">
            <v>86901</v>
          </cell>
          <cell r="B2299" t="str">
            <v>CUBA DE EMBUTIR OVAL EM LOUÇA BRANCA, 35 X 50CM OU EQUIVALENTE - FORNECIMENTO E INSTALAÇÃO. AF_12/2013</v>
          </cell>
          <cell r="C2299" t="str">
            <v>UN</v>
          </cell>
          <cell r="D2299">
            <v>88.46</v>
          </cell>
        </row>
        <row r="2300">
          <cell r="A2300">
            <v>86903</v>
          </cell>
          <cell r="B2300" t="str">
            <v>LAVATÓRIO LOUÇA BRANCA COM COLUNA, 45 X 55CM OU EQUIVALENTE, PADRÃO MÉDIO - FORNECIMENTO E INSTALAÇÃO. AF_12/2013_P</v>
          </cell>
          <cell r="C2300" t="str">
            <v>UN</v>
          </cell>
          <cell r="D2300">
            <v>136.16</v>
          </cell>
        </row>
        <row r="2301">
          <cell r="A2301">
            <v>86904</v>
          </cell>
          <cell r="B2301" t="str">
            <v>LAVATÓRIO LOUÇA BRANCA SUSPENSO, 29,5 X 39CM OU EQUIVALENTE, PADRÃO POPULAR - FORNECIMENTO E INSTALAÇÃO. AF_12/2013_P</v>
          </cell>
          <cell r="C2301" t="str">
            <v>UN</v>
          </cell>
          <cell r="D2301">
            <v>56.98</v>
          </cell>
        </row>
        <row r="2302">
          <cell r="A2302">
            <v>86905</v>
          </cell>
          <cell r="B2302" t="str">
            <v>APARELHO MISTURADOR DE MESA PARA LAVATÓRIO, PADRÃO MÉDIO - FORNECIMENTO E INSTALAÇÃO. AF_12/2013</v>
          </cell>
          <cell r="C2302" t="str">
            <v>UN</v>
          </cell>
          <cell r="D2302">
            <v>201.18</v>
          </cell>
        </row>
        <row r="2303">
          <cell r="A2303">
            <v>86906</v>
          </cell>
          <cell r="B2303" t="str">
            <v>TORNEIRA CROMADA DE MESA, 1/2" OU 3/4", PARA LAVATÓRIO, PADRÃO POPULAR - FORNECIMENTO E INSTALAÇÃO. AF_12/2013</v>
          </cell>
          <cell r="C2303" t="str">
            <v>UN</v>
          </cell>
          <cell r="D2303">
            <v>28.45</v>
          </cell>
        </row>
        <row r="2304">
          <cell r="A2304">
            <v>86908</v>
          </cell>
          <cell r="B2304" t="str">
            <v>APARELHO MISTURADOR DE MESA PARA PIA DE COZINHA, PADRÃO MÉDIO - FORNECIMENTO E INSTALAÇÃO. AF_12/2013</v>
          </cell>
          <cell r="C2304" t="str">
            <v>UN</v>
          </cell>
          <cell r="D2304">
            <v>271.49</v>
          </cell>
        </row>
        <row r="2305">
          <cell r="A2305">
            <v>86909</v>
          </cell>
          <cell r="B2305" t="str">
            <v>TORNEIRA CROMADA TUBO MÓVEL, DE MESA, 1/2" OU 3/4", PARA PIA DE COZINHA, PADRÃO ALTO - FORNECIMENTO E INSTALAÇÃO. AF_12/2013</v>
          </cell>
          <cell r="C2305" t="str">
            <v>UN</v>
          </cell>
          <cell r="D2305">
            <v>167.37</v>
          </cell>
        </row>
        <row r="2306">
          <cell r="A2306">
            <v>86910</v>
          </cell>
          <cell r="B2306" t="str">
            <v>TORNEIRA CROMADA TUBO MÓVEL, DE PAREDE, 1/2" OU 3/4", PARA PIA DE COZINHA, PADRÃO MÉDIO - FORNECIMENTO E INSTALAÇÃO. AF_12/2013</v>
          </cell>
          <cell r="C2306" t="str">
            <v>UN</v>
          </cell>
          <cell r="D2306">
            <v>98.3</v>
          </cell>
        </row>
        <row r="2307">
          <cell r="A2307">
            <v>86911</v>
          </cell>
          <cell r="B2307" t="str">
            <v>TORNEIRA CROMADA LONGA, DE PAREDE, 1/2" OU 3/4", PARA PIA DE COZINHA, PADRÃO POPULAR - FORNECIMENTO E INSTALAÇÃO. AF_12/2013</v>
          </cell>
          <cell r="C2307" t="str">
            <v>UN</v>
          </cell>
          <cell r="D2307">
            <v>27.69</v>
          </cell>
        </row>
        <row r="2308">
          <cell r="A2308">
            <v>86912</v>
          </cell>
          <cell r="B2308" t="str">
            <v>TORNEIRA CROMADA LONGA, DE PAREDE, 1/2" OU 3/4", PARA PIA DE COZINHA, PADRÃO MÉDIO   FORNECIMENTO E INSTALAÇÃO. AF_12/2013</v>
          </cell>
          <cell r="C2308" t="str">
            <v>UN</v>
          </cell>
          <cell r="D2308">
            <v>41.32</v>
          </cell>
        </row>
        <row r="2309">
          <cell r="A2309">
            <v>86913</v>
          </cell>
          <cell r="B2309" t="str">
            <v>TORNEIRA CROMADA 1/2" OU 3/4" PARA TANQUE, PADRÃO POPULAR - FORNECIMENTO E INSTALAÇÃO. AF_12/2013</v>
          </cell>
          <cell r="C2309" t="str">
            <v>UN</v>
          </cell>
          <cell r="D2309">
            <v>15.96</v>
          </cell>
        </row>
        <row r="2310">
          <cell r="A2310">
            <v>86914</v>
          </cell>
          <cell r="B2310" t="str">
            <v>TORNEIRA CROMADA 1/2" OU 3/4" PARA TANQUE, PADRÃO MÉDIO - FORNECIMENTO E INSTALAÇÃO. AF_12/2013</v>
          </cell>
          <cell r="C2310" t="str">
            <v>UN</v>
          </cell>
          <cell r="D2310">
            <v>25.99</v>
          </cell>
        </row>
        <row r="2311">
          <cell r="A2311">
            <v>86916</v>
          </cell>
          <cell r="B2311" t="str">
            <v>TORNEIRA PLÁSTICA 3/4" PARA TANQUE - FORNECIMENTO E INSTALAÇÃO. AF_12/2013</v>
          </cell>
          <cell r="C2311" t="str">
            <v>UN</v>
          </cell>
          <cell r="D2311">
            <v>13.11</v>
          </cell>
        </row>
        <row r="2312">
          <cell r="A2312">
            <v>86917</v>
          </cell>
          <cell r="B2312" t="str">
            <v>MANOPLA E CANOPLA CROMADA - FORNECIMENTO E INSTALAÇÃO. AF_12/2013</v>
          </cell>
          <cell r="C2312" t="str">
            <v>UN</v>
          </cell>
          <cell r="D2312">
            <v>12.23</v>
          </cell>
        </row>
        <row r="2313">
          <cell r="A2313">
            <v>86920</v>
          </cell>
          <cell r="B2313" t="str">
            <v>TANQUE DE LOUÇA BRANCA COM COLUNA, 22L OU EQUIVALENTE, INCLUSO SIFÃO FLEXÍVEL EM PVC, VÁLVULA PLÁSTICA E TORNEIRA DE METAL CROMADO PADRÃO POPULAR - FORNECIMENTO E INSTALAÇÃO. AF_12/2013_P</v>
          </cell>
          <cell r="C2313" t="str">
            <v>UN</v>
          </cell>
          <cell r="D2313">
            <v>261.54000000000002</v>
          </cell>
        </row>
        <row r="2314">
          <cell r="A2314">
            <v>86921</v>
          </cell>
          <cell r="B2314" t="str">
            <v>TANQUE DE LOUÇA BRANCA COM COLUNA, 22L OU EQUIVALENTE, INCLUSO SIFÃO FLEXÍVEL EM PVC, VÁLVULA PLÁSTICA E TORNEIRA DE PLÁSTICO - FORNECIMENTO E INSTALAÇÃO. AF_12/2013_P</v>
          </cell>
          <cell r="C2314" t="str">
            <v>UN</v>
          </cell>
          <cell r="D2314">
            <v>258.68</v>
          </cell>
        </row>
        <row r="2315">
          <cell r="A2315">
            <v>86923</v>
          </cell>
          <cell r="B2315" t="str">
            <v>TANQUE DE LOUÇA BRANCA SUSPENSO, 18L OU EQUIVALENTE, INCLUSO SIFÃO TIPO GARRAFA EM PVC, VÁLVULA PLÁSTICA E TORNEIRA DE METAL CROMADO PADRÃO POPULAR - FORNECIMENTO E INSTALAÇÃO. AF_12/2013_P</v>
          </cell>
          <cell r="C2315" t="str">
            <v>UN</v>
          </cell>
          <cell r="D2315">
            <v>211.68</v>
          </cell>
        </row>
        <row r="2316">
          <cell r="A2316">
            <v>86924</v>
          </cell>
          <cell r="B2316" t="str">
            <v>TANQUE DE LOUÇA BRANCA SUSPENSO, 18L OU EQUIVALENTE, INCLUSO SIFÃO TIPO GARRAFA EM PVC, VÁLVULA PLÁSTICA E TORNEIRA DE PLÁSTICO - FORNECIMENTO E INSTALAÇÃO. AF_12/2013_P</v>
          </cell>
          <cell r="C2316" t="str">
            <v>UN</v>
          </cell>
          <cell r="D2316">
            <v>208.83</v>
          </cell>
        </row>
        <row r="2317">
          <cell r="A2317">
            <v>86927</v>
          </cell>
          <cell r="B2317" t="str">
            <v>TANQUE DE MÁRMORE SINTÉTICO SUSPENSO, 22L OU EQUIVALENTE, INCLUSO SIFÃO TIPO GARRAFA EM PVC, VÁLVULA PLÁSTICA E TORNEIRA DE METAL CROMADO PADRÃO POPULAR - FORNECIMENTO E INSTALAÇÃO. AF_12/2013_P</v>
          </cell>
          <cell r="C2317" t="str">
            <v>UN</v>
          </cell>
          <cell r="D2317">
            <v>155.33000000000001</v>
          </cell>
        </row>
        <row r="2318">
          <cell r="A2318">
            <v>86928</v>
          </cell>
          <cell r="B2318" t="str">
            <v>TANQUE DE MÁRMORE SINTÉTICO SUSPENSO, 22L OU EQUIVALENTE, INCLUSO SIFÃO TIPO GARRAFA EM PVC, VÁLVULA PLÁSTICA E TORNEIRA DE PLÁSTICO - FORNECIMENTO E INSTALAÇÃO. AF_12/2013_P</v>
          </cell>
          <cell r="C2318" t="str">
            <v>UN</v>
          </cell>
          <cell r="D2318">
            <v>152.47</v>
          </cell>
        </row>
        <row r="2319">
          <cell r="A2319">
            <v>86929</v>
          </cell>
          <cell r="B2319" t="str">
            <v>TANQUE DE MÁRMORE SINTÉTICO SUSPENSO, 22L OU EQUIVALENTE, INCLUSO SIFÃO FLEXÍVEL EM PVC, VÁLVULA PLÁSTICA E TORNEIRA DE METAL CROMADO PADRÃO POPULAR - FORNECIMENTO E INSTALAÇÃO. AF_12/2013_P</v>
          </cell>
          <cell r="C2319" t="str">
            <v>UN</v>
          </cell>
          <cell r="D2319">
            <v>157.31</v>
          </cell>
        </row>
        <row r="2320">
          <cell r="A2320">
            <v>86930</v>
          </cell>
          <cell r="B2320" t="str">
            <v>TANQUE DE MÁRMORE SINTÉTICO SUSPENSO, 22L OU EQUIVALENTE, INCLUSO SIFÃO FLEXÍVEL EM PVC, VÁLVULA PLÁSTICA E TORNEIRA DE PLÁSTICO - FORNECIMENTO E INSTALAÇÃO. AF_12/2013_P</v>
          </cell>
          <cell r="C2320" t="str">
            <v>UN</v>
          </cell>
          <cell r="D2320">
            <v>154.46</v>
          </cell>
        </row>
        <row r="2321">
          <cell r="A2321">
            <v>86931</v>
          </cell>
          <cell r="B2321" t="str">
            <v>VASO SANITÁRIO SIFONADO COM CAIXA ACOPLADA LOUÇA BRANCA - PADRÃO MÉDIO, INCLUSO ENGATE FLEXÍVEL EM PLÁSTICO BRANCO, 1/2" X 40CM - FORNECIMENTO E INSTALAÇÃO. AF_12/2013_P</v>
          </cell>
          <cell r="C2321" t="str">
            <v>UN</v>
          </cell>
          <cell r="D2321">
            <v>298.47000000000003</v>
          </cell>
        </row>
        <row r="2322">
          <cell r="A2322">
            <v>86932</v>
          </cell>
          <cell r="B2322" t="str">
            <v>VASO SANITÁRIO SIFONADO COM CAIXA ACOPLADA LOUÇA BRANCA - PADRÃO MÉDIO, INCLUSO ENGATE FLEXÍVEL EM METAL CROMADO, 1/2" X 40CM - FORNECIMENTO E INSTALAÇÃO. AF_12/2013_P</v>
          </cell>
          <cell r="C2322" t="str">
            <v>UN</v>
          </cell>
          <cell r="D2322">
            <v>312.19</v>
          </cell>
        </row>
        <row r="2323">
          <cell r="A2323">
            <v>86933</v>
          </cell>
          <cell r="B2323" t="str">
            <v>BANCADA DE MÁRMORE SINTÉTICO 120 X 60CM, COM CUBA INTEGRADA, INCLUSO SIFÃO TIPO GARRAFA EM PVC, VÁLVULA EM PLÁSTICO CROMADO TIPO AMERICANA E TORNEIRA CROMADA LONGA, DE PAREDE, PADRÃO POPULAR - FORNECIMENTO E INSTALAÇÃO. AF_12/2013_P</v>
          </cell>
          <cell r="C2323" t="str">
            <v>UN</v>
          </cell>
          <cell r="D2323">
            <v>212.2</v>
          </cell>
        </row>
        <row r="2324">
          <cell r="A2324">
            <v>86934</v>
          </cell>
          <cell r="B2324" t="str">
            <v>BANCADA DE MÁRMORE SINTÉTICO 120 X 60CM, COM CUBA INTEGRADA, INCLUSO SIFÃO TIPO FLEXÍVEL EM PVC, VÁLVULA EM PLÁSTICO CROMADO TIPO AMERICANA E TORNEIRA CROMADA LONGA, DE PAREDE, PADRÃO POPULAR - FORNECIMENTO E INSTALAÇÃO. AF_12/2013_P</v>
          </cell>
          <cell r="C2324" t="str">
            <v>UN</v>
          </cell>
          <cell r="D2324">
            <v>214.18</v>
          </cell>
        </row>
        <row r="2325">
          <cell r="A2325">
            <v>86935</v>
          </cell>
          <cell r="B2325" t="str">
            <v>CUBA DE EMBUTIR DE AÇO INOXIDÁVEL MÉDIA, INCLUSO VÁLVULA TIPO AMERICANA EM METAL CROMADO E SIFÃO FLEXÍVEL EM PVC - FORNECIMENTO E INSTALAÇÃO. AF_12/2013</v>
          </cell>
          <cell r="C2325" t="str">
            <v>UN</v>
          </cell>
          <cell r="D2325">
            <v>102.94</v>
          </cell>
        </row>
        <row r="2326">
          <cell r="A2326">
            <v>86936</v>
          </cell>
          <cell r="B2326" t="str">
            <v>CUBA DE EMBUTIR DE AÇO INOXIDÁVEL MÉDIA, INCLUSO VÁLVULA TIPO AMERICANA E SIFÃO TIPO GARRAFA EM METAL CROMADO - FORNECIMENTO E INSTALAÇÃO. AF_12/2013</v>
          </cell>
          <cell r="C2326" t="str">
            <v>UN</v>
          </cell>
          <cell r="D2326">
            <v>160.31</v>
          </cell>
        </row>
        <row r="2327">
          <cell r="A2327">
            <v>86942</v>
          </cell>
          <cell r="B2327" t="str">
            <v>LAVATÓRIO LOUÇA BRANCA SUSPENSO, 29,5 X 39CM OU EQUIVALENTE, PADRÃO POPULAR, INCLUSO SIFÃO TIPO GARRAFA EM PVC, VÁLVULA E ENGATE FLEXÍVEL 30CM EM PLÁSTICO E TORNEIRA CROMADA DE MESA, PADRÃO POPULAR - FORNECIMENTO E INSTALAÇÃO. AF_12/2013_P</v>
          </cell>
          <cell r="C2327" t="str">
            <v>UN</v>
          </cell>
          <cell r="D2327">
            <v>104.11</v>
          </cell>
        </row>
        <row r="2328">
          <cell r="A2328">
            <v>86943</v>
          </cell>
          <cell r="B2328" t="str">
            <v>LAVATÓRIO LOUÇA BRANCA SUSPENSO, 29,5 X 39CM OU EQUIVALENTE, PADRÃO POPULAR, INCLUSO SIFÃO FLEXÍVEL EM PVC, VÁLVULA E ENGATE FLEXÍVEL 30CM EM PLÁSTICO E TORNEIRA CROMADA DE MESA, PADRÃO POPULAR - FORNECIMENTO E INSTALAÇÃO. AF_12/2013_P</v>
          </cell>
          <cell r="C2328" t="str">
            <v>UN</v>
          </cell>
          <cell r="D2328">
            <v>106.1</v>
          </cell>
        </row>
        <row r="2329">
          <cell r="A2329">
            <v>86944</v>
          </cell>
          <cell r="B2329" t="str">
            <v>BANCADA DE GRANITO CINZA POLIDO 0,50 X 0,60 M, INCLUSO CUBA DE EMBUTIR DE AÇO INOXIDÁVEL MÉDIA, VÁLVULA TIPO AMERICANA EM METAL CROMADO, SIFÃO FLEXÍVEL EM PVC, ENGATE FLEXÍVEL 30CM EM PLÁSTICO E TORNEIRA CROMADA TUBO MÓVEL, DE MESA, PADRÃO ALTO - FORNECI</v>
          </cell>
          <cell r="C2329" t="str">
            <v>UN</v>
          </cell>
          <cell r="D2329">
            <v>665.96</v>
          </cell>
        </row>
        <row r="2330">
          <cell r="A2330">
            <v>86945</v>
          </cell>
          <cell r="B2330" t="str">
            <v>BANCADA DE GRANITO PRETO TIJUCA POLIDO 1,50 X 0,60 M, INCLUSO CUBA DE EMBUTIR DE AÇO INOXIDÁVEL MÉDIA, VÁLVULA TIPO AMERICANA, SIFÃO TIPO GARRAFA E ENGATE FLEXÍVEL 40CM EM METAL CROMADO E APARELHO MISTURADOR DE MESA, PADRÃO MÉDIO - FORNECIMENTO E INSTALA</v>
          </cell>
          <cell r="C2330" t="str">
            <v>UN</v>
          </cell>
          <cell r="D2330">
            <v>1017.9</v>
          </cell>
        </row>
        <row r="2331">
          <cell r="A2331">
            <v>6087</v>
          </cell>
          <cell r="B2331" t="str">
            <v>TAMPA EM CONCRETO ARMADO 60X60X5CM P/CX INSPECAO/FOSSA SEPTICA</v>
          </cell>
          <cell r="C2331" t="str">
            <v>UN</v>
          </cell>
          <cell r="D2331">
            <v>18.43</v>
          </cell>
        </row>
        <row r="2332">
          <cell r="A2332" t="str">
            <v>74197/1</v>
          </cell>
          <cell r="B2332" t="str">
            <v>FOSSA SEPTICA EM ALVENARIA DE TIJOLO CERAMICO MACICO DIMENSOES EXTERNAS 1,90X1,10X1,40M, 1.500 LITROS, REVESTIDA INTERNAMENTE COM BARRA LISA, COM TAMPA EM CONCRETO ARMADO COM ESPESSURA 8CM</v>
          </cell>
          <cell r="C2332" t="str">
            <v>UN</v>
          </cell>
          <cell r="D2332">
            <v>838.33</v>
          </cell>
        </row>
        <row r="2333">
          <cell r="A2333" t="str">
            <v>74198/1</v>
          </cell>
          <cell r="B2333" t="str">
            <v>SUMIDOURO EM ALVENARIA DE TIJOLO CERAMICO MACICO DIAMETRO 1,20M E ALTURA 5,00M, COM TAMPA EM CONCRETO ARMADO DIAMETRO 1,40M E ESPESSURA 10CM</v>
          </cell>
          <cell r="C2333" t="str">
            <v>UN</v>
          </cell>
          <cell r="D2333">
            <v>998.63</v>
          </cell>
        </row>
        <row r="2334">
          <cell r="A2334" t="str">
            <v>74198/2</v>
          </cell>
          <cell r="B2334" t="str">
            <v>SUMIDOURO EM ALVENARIA DE TIJOLO CERAMICO MACIÇO DIAMETRO 1,40M E ALTURA 5,00M, COM TAMPA EM CONCRETO ARMADO DIAMETRO 1,60M E ESPESSURA 10CM</v>
          </cell>
          <cell r="C2334" t="str">
            <v>UN</v>
          </cell>
          <cell r="D2334">
            <v>1231.48</v>
          </cell>
        </row>
        <row r="2335">
          <cell r="A2335">
            <v>40729</v>
          </cell>
          <cell r="B2335" t="str">
            <v>VALVULA DESCARGA 1.1/2" COM REGISTRO, ACABAMENTO EM METAL CROMADO - FORNECIMENTO E INSTALACAO</v>
          </cell>
          <cell r="C2335" t="str">
            <v>UN</v>
          </cell>
          <cell r="D2335">
            <v>183.58</v>
          </cell>
        </row>
        <row r="2336">
          <cell r="A2336">
            <v>72711</v>
          </cell>
          <cell r="B2336" t="str">
            <v>REGISTRO GAVETA 1/2" BRUTO LATAO - FORNECIMENTO E INSTALACAO</v>
          </cell>
          <cell r="C2336" t="str">
            <v>UN</v>
          </cell>
          <cell r="D2336">
            <v>32.35</v>
          </cell>
        </row>
        <row r="2337">
          <cell r="A2337">
            <v>73663</v>
          </cell>
          <cell r="B2337" t="str">
            <v>REGISTRO DE GAVETA COM CANOPLA Ø 25MM (1) - FORNECIMENTO E INSTALAÇÃO</v>
          </cell>
          <cell r="C2337" t="str">
            <v>UN</v>
          </cell>
          <cell r="D2337">
            <v>75.7</v>
          </cell>
        </row>
        <row r="2338">
          <cell r="A2338">
            <v>73664</v>
          </cell>
          <cell r="B2338" t="str">
            <v>REGISTRO DE PRESSÃO COM CANOPLA Ø 15MM (1/2") - FORNECIMENTO E INSTALAÇÃO</v>
          </cell>
          <cell r="C2338" t="str">
            <v>UN</v>
          </cell>
          <cell r="D2338">
            <v>59.31</v>
          </cell>
        </row>
        <row r="2339">
          <cell r="A2339" t="str">
            <v>73795/1</v>
          </cell>
          <cell r="B2339" t="str">
            <v>VÁLVULA DE RETENÇÃO VERTICAL Ø 20MM (3/4") - FORNECIMENTO E INSTALAÇÃO</v>
          </cell>
          <cell r="C2339" t="str">
            <v>UN</v>
          </cell>
          <cell r="D2339">
            <v>82.48</v>
          </cell>
        </row>
        <row r="2340">
          <cell r="A2340" t="str">
            <v>73795/2</v>
          </cell>
          <cell r="B2340" t="str">
            <v>VÁLVULA DE RETENÇÃO VERTICAL Ø 25MM (1") - FORNECIMENTO E INSTALAÇÃO</v>
          </cell>
          <cell r="C2340" t="str">
            <v>UN</v>
          </cell>
          <cell r="D2340">
            <v>93.6</v>
          </cell>
        </row>
        <row r="2341">
          <cell r="A2341" t="str">
            <v>73795/3</v>
          </cell>
          <cell r="B2341" t="str">
            <v>VÁLVULA DE RETENÇÃO VERTICAL Ø 32MM (1.1/4") - FORNECIMENTO E INSTALAÇÃO</v>
          </cell>
          <cell r="C2341" t="str">
            <v>UN</v>
          </cell>
          <cell r="D2341">
            <v>117.43</v>
          </cell>
        </row>
        <row r="2342">
          <cell r="A2342" t="str">
            <v>73795/4</v>
          </cell>
          <cell r="B2342" t="str">
            <v>VÁLVULA DE RETENÇÃO VERTICAL Ø 40MM (1.1/2") - FORNECIMENTO E INSTALAÇÃO</v>
          </cell>
          <cell r="C2342" t="str">
            <v>UN</v>
          </cell>
          <cell r="D2342">
            <v>145.63</v>
          </cell>
        </row>
        <row r="2343">
          <cell r="A2343" t="str">
            <v>73795/5</v>
          </cell>
          <cell r="B2343" t="str">
            <v>VÁLVULA DE RETENÇÃO VERTICAL Ø 50MM (2") - FORNECIMENTO E INSTALAÇÃO</v>
          </cell>
          <cell r="C2343" t="str">
            <v>UN</v>
          </cell>
          <cell r="D2343">
            <v>187.13</v>
          </cell>
        </row>
        <row r="2344">
          <cell r="A2344" t="str">
            <v>73795/6</v>
          </cell>
          <cell r="B2344" t="str">
            <v>VÁLVULA DE RETENÇÃO VERTICAL Ø 80MM (3") - FORNECIMENTO E INSTALAÇÃO</v>
          </cell>
          <cell r="C2344" t="str">
            <v>UN</v>
          </cell>
          <cell r="D2344">
            <v>396.57</v>
          </cell>
        </row>
        <row r="2345">
          <cell r="A2345" t="str">
            <v>73795/7</v>
          </cell>
          <cell r="B2345" t="str">
            <v>VÁLVULA DE RETENÇÃO VERTICAL Ø 100MM (4") - FORNECIMENTO E INSTALAÇÃO</v>
          </cell>
          <cell r="C2345" t="str">
            <v>UN</v>
          </cell>
          <cell r="D2345">
            <v>754.63</v>
          </cell>
        </row>
        <row r="2346">
          <cell r="A2346" t="str">
            <v>73795/8</v>
          </cell>
          <cell r="B2346" t="str">
            <v>VÁLVULA DE RETENÇÃO HORIZONTAL Ø 20MM (3/4") - FORNECIMENTO E INSTALAÇÃO</v>
          </cell>
          <cell r="C2346" t="str">
            <v>UN</v>
          </cell>
          <cell r="D2346">
            <v>110.42</v>
          </cell>
        </row>
        <row r="2347">
          <cell r="A2347" t="str">
            <v>73795/9</v>
          </cell>
          <cell r="B2347" t="str">
            <v>VALVULA DE RETENCAO HORIZONTAL Ø 25MM (1) - FORNECIMENTO E INSTALACAO</v>
          </cell>
          <cell r="C2347" t="str">
            <v>UN</v>
          </cell>
          <cell r="D2347">
            <v>145.11000000000001</v>
          </cell>
        </row>
        <row r="2348">
          <cell r="A2348" t="str">
            <v>73795/10</v>
          </cell>
          <cell r="B2348" t="str">
            <v>VÁLVULA DE RETENÇÃO HORIZONTAL Ø 32MM (1.1/4") - FORNECIMENTO E INSTALAÇÃO</v>
          </cell>
          <cell r="C2348" t="str">
            <v>UN</v>
          </cell>
          <cell r="D2348">
            <v>204.05</v>
          </cell>
        </row>
        <row r="2349">
          <cell r="A2349" t="str">
            <v>73795/11</v>
          </cell>
          <cell r="B2349" t="str">
            <v>VÁLVULA DE RETENÇÃO HORIZONTAL Ø 40MM (1.1/2") - FORNECIMENTO E INSTALAÇÃO</v>
          </cell>
          <cell r="C2349" t="str">
            <v>UN</v>
          </cell>
          <cell r="D2349">
            <v>237.6</v>
          </cell>
        </row>
        <row r="2350">
          <cell r="A2350" t="str">
            <v>73795/12</v>
          </cell>
          <cell r="B2350" t="str">
            <v>VÁLVULA DE RETENÇÃO HORIZONTAL Ø 50MM (2") - FORNECIMENTO E INSTALAÇÃO</v>
          </cell>
          <cell r="C2350" t="str">
            <v>UN</v>
          </cell>
          <cell r="D2350">
            <v>341.44</v>
          </cell>
        </row>
        <row r="2351">
          <cell r="A2351" t="str">
            <v>73795/13</v>
          </cell>
          <cell r="B2351" t="str">
            <v>VÁLVULA DE RETENÇÃO HORIZONTAL Ø 65MM (2.1/2") - FORNECIMENTO E INSTALAÇÃO</v>
          </cell>
          <cell r="C2351" t="str">
            <v>UN</v>
          </cell>
          <cell r="D2351">
            <v>454.84</v>
          </cell>
        </row>
        <row r="2352">
          <cell r="A2352" t="str">
            <v>73795/14</v>
          </cell>
          <cell r="B2352" t="str">
            <v>VÁLVULA DE RETENÇÃO HORIZONTAL Ø 80MM (3") - FORNECIMENTO E INSTALAÇÃO</v>
          </cell>
          <cell r="C2352" t="str">
            <v>UN</v>
          </cell>
          <cell r="D2352">
            <v>524.20000000000005</v>
          </cell>
        </row>
        <row r="2353">
          <cell r="A2353" t="str">
            <v>73795/15</v>
          </cell>
          <cell r="B2353" t="str">
            <v>VÁLVULA DE RETENÇÃO HORIZONTAL Ø 100MM (4") - FORNECIMENTO E INSTALAÇÃO</v>
          </cell>
          <cell r="C2353" t="str">
            <v>UN</v>
          </cell>
          <cell r="D2353">
            <v>1005.47</v>
          </cell>
        </row>
        <row r="2354">
          <cell r="A2354" t="str">
            <v>73796/1</v>
          </cell>
          <cell r="B2354" t="str">
            <v>VÁLVULA DE PÉ COM CRIVO Ø 20MM (3/4") - FORNECIMENTO E INSTALAÇÃO</v>
          </cell>
          <cell r="C2354" t="str">
            <v>UN</v>
          </cell>
          <cell r="D2354">
            <v>49.71</v>
          </cell>
        </row>
        <row r="2355">
          <cell r="A2355" t="str">
            <v>73796/2</v>
          </cell>
          <cell r="B2355" t="str">
            <v>VÁLVULA DE PÉ COM CRIVO Ø 25MM (1") - FORNECIMENTO E INSTALAÇÃO</v>
          </cell>
          <cell r="C2355" t="str">
            <v>UN</v>
          </cell>
          <cell r="D2355">
            <v>55.07</v>
          </cell>
        </row>
        <row r="2356">
          <cell r="A2356" t="str">
            <v>73796/3</v>
          </cell>
          <cell r="B2356" t="str">
            <v>VÁLVULA DE PÉ COM CRIVO Ø 40MM (1.1/2") - FORNECIMENTO E INSTALAÇÃO</v>
          </cell>
          <cell r="C2356" t="str">
            <v>UN</v>
          </cell>
          <cell r="D2356">
            <v>86.81</v>
          </cell>
        </row>
        <row r="2357">
          <cell r="A2357" t="str">
            <v>73796/4</v>
          </cell>
          <cell r="B2357" t="str">
            <v>VÁLVULA DE PÉ COM CRIVO Ø 50MM (2") - FORNECIMENTO E INSTALAÇÃO</v>
          </cell>
          <cell r="C2357" t="str">
            <v>UN</v>
          </cell>
          <cell r="D2357">
            <v>114.19</v>
          </cell>
        </row>
        <row r="2358">
          <cell r="A2358" t="str">
            <v>73796/5</v>
          </cell>
          <cell r="B2358" t="str">
            <v>VÁLVULA DE PÉ COM CRIVO Ø 65MM (2.1/2") - FORNECIMENTO E INSTALAÇÃO</v>
          </cell>
          <cell r="C2358" t="str">
            <v>UN</v>
          </cell>
          <cell r="D2358">
            <v>200.37</v>
          </cell>
        </row>
        <row r="2359">
          <cell r="A2359" t="str">
            <v>73796/6</v>
          </cell>
          <cell r="B2359" t="str">
            <v>VÁLVULA DE PÉ COM CRIVO Ø 80MM (3") - FORNECIMENTO E INSTALAÇÃO</v>
          </cell>
          <cell r="C2359" t="str">
            <v>UN</v>
          </cell>
          <cell r="D2359">
            <v>250.97</v>
          </cell>
        </row>
        <row r="2360">
          <cell r="A2360" t="str">
            <v>73796/7</v>
          </cell>
          <cell r="B2360" t="str">
            <v>VÁLVULA DE PÉ COM CRIVO Ø 100MM (4") - FORNECIMENTO E INSTALAÇÃO</v>
          </cell>
          <cell r="C2360" t="str">
            <v>UN</v>
          </cell>
          <cell r="D2360">
            <v>409.51</v>
          </cell>
        </row>
        <row r="2361">
          <cell r="A2361" t="str">
            <v>73797/1</v>
          </cell>
          <cell r="B2361" t="str">
            <v>REGISTRO DE GAVETA COM CANOPLA Ø 32MM (1.1/4") - FORNECIMENTO E INSTALAÇÃO</v>
          </cell>
          <cell r="C2361" t="str">
            <v>UN</v>
          </cell>
          <cell r="D2361">
            <v>103.1</v>
          </cell>
        </row>
        <row r="2362">
          <cell r="A2362" t="str">
            <v>73870/1</v>
          </cell>
          <cell r="B2362" t="str">
            <v>VÁLVULA DE ESFERA EM BRONZE Ø 1/2" - FORNECIMENTO E INSTALAÇÃO</v>
          </cell>
          <cell r="C2362" t="str">
            <v>UN</v>
          </cell>
          <cell r="D2362">
            <v>38.96</v>
          </cell>
        </row>
        <row r="2363">
          <cell r="A2363" t="str">
            <v>73870/2</v>
          </cell>
          <cell r="B2363" t="str">
            <v>VÁLVULA DE ESFERA EM BRONZE Ø 3/4" - FORNECIMENTO E INSTALAÇÃO</v>
          </cell>
          <cell r="C2363" t="str">
            <v>UN</v>
          </cell>
          <cell r="D2363">
            <v>43.63</v>
          </cell>
        </row>
        <row r="2364">
          <cell r="A2364" t="str">
            <v>73870/3</v>
          </cell>
          <cell r="B2364" t="str">
            <v>VÁLVULA DE ESFERA EM BRONZE Ø 1"  - FORNECIMENTO E INSTALAÇÃO</v>
          </cell>
          <cell r="C2364" t="str">
            <v>UN</v>
          </cell>
          <cell r="D2364">
            <v>55.4</v>
          </cell>
        </row>
        <row r="2365">
          <cell r="A2365" t="str">
            <v>73870/4</v>
          </cell>
          <cell r="B2365" t="str">
            <v>REGISTRO DE ESFERA EM BRONZE D= 1.1/4" FORNEC E COLOCACAO</v>
          </cell>
          <cell r="C2365" t="str">
            <v>UN</v>
          </cell>
          <cell r="D2365">
            <v>76.14</v>
          </cell>
        </row>
        <row r="2366">
          <cell r="A2366" t="str">
            <v>73870/5</v>
          </cell>
          <cell r="B2366" t="str">
            <v>VÁLVULA DE ESFERA EM BRONZE Ø 1.1/2" - FORNECIMENTO E INSTALAÇÃO</v>
          </cell>
          <cell r="C2366" t="str">
            <v>UN</v>
          </cell>
          <cell r="D2366">
            <v>91.18</v>
          </cell>
        </row>
        <row r="2367">
          <cell r="A2367" t="str">
            <v>73870/6</v>
          </cell>
          <cell r="B2367" t="str">
            <v>VÁLVULA DE ESFERA EM BRONZE Ø 2" - FORNECIMENTO E INSTALAÇÃO</v>
          </cell>
          <cell r="C2367" t="str">
            <v>UN</v>
          </cell>
          <cell r="D2367">
            <v>133.29</v>
          </cell>
        </row>
        <row r="2368">
          <cell r="A2368" t="str">
            <v>74091/1</v>
          </cell>
          <cell r="B2368" t="str">
            <v>VALVULA RETENCAO VERTICAL BRONZE (PN-16) 2.1/2" 200PSI - EXTREMIDADES COM ROSCA - FORNECIMENTO E INSTALACAO</v>
          </cell>
          <cell r="C2368" t="str">
            <v>UN</v>
          </cell>
          <cell r="D2368">
            <v>333.99</v>
          </cell>
        </row>
        <row r="2369">
          <cell r="A2369" t="str">
            <v>74093/1</v>
          </cell>
          <cell r="B2369" t="str">
            <v>VALVULA PE COM CRIVO BRONZE 1.1/4" - FORNECIMENTO E INSTALACAO</v>
          </cell>
          <cell r="C2369" t="str">
            <v>UN</v>
          </cell>
          <cell r="D2369">
            <v>75.7</v>
          </cell>
        </row>
        <row r="2370">
          <cell r="A2370" t="str">
            <v>74169/1</v>
          </cell>
          <cell r="B2370" t="str">
            <v>REGISTRO/VALVULA GLOBO ANGULAR 45 GRAUS EM LATAO PARA HIDRANTES DE INCÊNDIO PREDIAL DN 2.1/2" - FORNECIMENTO E INSTALACAO</v>
          </cell>
          <cell r="C2370" t="str">
            <v>UN</v>
          </cell>
          <cell r="D2370">
            <v>160.53</v>
          </cell>
        </row>
        <row r="2371">
          <cell r="A2371" t="str">
            <v>74174/1</v>
          </cell>
          <cell r="B2371" t="str">
            <v>REGISTRO GAVETA 1.1/2" COM CANOPLA ACABAMENTO CROMADO SIMPLES - FORNECIMENTO E INSTALACAO</v>
          </cell>
          <cell r="C2371" t="str">
            <v>UN</v>
          </cell>
          <cell r="D2371">
            <v>118.01</v>
          </cell>
        </row>
        <row r="2372">
          <cell r="A2372" t="str">
            <v>74175/1</v>
          </cell>
          <cell r="B2372" t="str">
            <v>REGISTRO GAVETA 1" COM CANOPLA ACABAMENTO CROMADO SIMPLES - FORNECIMENTO E INSTALACAO</v>
          </cell>
          <cell r="C2372" t="str">
            <v>UN</v>
          </cell>
          <cell r="D2372">
            <v>72.92</v>
          </cell>
        </row>
        <row r="2373">
          <cell r="A2373" t="str">
            <v>74176/1</v>
          </cell>
          <cell r="B2373" t="str">
            <v>REGISTRO GAVETA 3/4" COM CANOPLA ACABAMENTO CROMADO SIMPLES - FORNECIMENTO E INSTALACAO</v>
          </cell>
          <cell r="C2373" t="str">
            <v>UN</v>
          </cell>
          <cell r="D2373">
            <v>63.23</v>
          </cell>
        </row>
        <row r="2374">
          <cell r="A2374" t="str">
            <v>74177/1</v>
          </cell>
          <cell r="B2374" t="str">
            <v>REGISTRO GAVETA 1/2" COM CANOPLA ACABAMENTO CROMADO SIMPLES - FORNECIMENTO E INSTALACAO</v>
          </cell>
          <cell r="C2374" t="str">
            <v>UN</v>
          </cell>
          <cell r="D2374">
            <v>62.32</v>
          </cell>
        </row>
        <row r="2375">
          <cell r="A2375" t="str">
            <v>74178/1</v>
          </cell>
          <cell r="B2375" t="str">
            <v>REGISTRO GAVETA 4" BRUTO LATAO - FORNECIMENTO E INSTALACAO</v>
          </cell>
          <cell r="C2375" t="str">
            <v>UN</v>
          </cell>
          <cell r="D2375">
            <v>532.9</v>
          </cell>
        </row>
        <row r="2376">
          <cell r="A2376" t="str">
            <v>74179/1</v>
          </cell>
          <cell r="B2376" t="str">
            <v>REGISTRO GAVETA 3" BRUTO LATAO - FORNECIMENTO E INSTALACAO</v>
          </cell>
          <cell r="C2376" t="str">
            <v>UN</v>
          </cell>
          <cell r="D2376">
            <v>319.24</v>
          </cell>
        </row>
        <row r="2377">
          <cell r="A2377" t="str">
            <v>74180/1</v>
          </cell>
          <cell r="B2377" t="str">
            <v>REGISTRO GAVETA 2.1/2" BRUTO LATAO - FORNECIMENTO E INSTALACAO</v>
          </cell>
          <cell r="C2377" t="str">
            <v>UN</v>
          </cell>
          <cell r="D2377">
            <v>219.26</v>
          </cell>
        </row>
        <row r="2378">
          <cell r="A2378" t="str">
            <v>74181/1</v>
          </cell>
          <cell r="B2378" t="str">
            <v>REGISTRO GAVETA 2" BRUTO LATAO - FORNECIMENTO E INSTALACAO</v>
          </cell>
          <cell r="C2378" t="str">
            <v>UN</v>
          </cell>
          <cell r="D2378">
            <v>96.33</v>
          </cell>
        </row>
        <row r="2379">
          <cell r="A2379" t="str">
            <v>74182/1</v>
          </cell>
          <cell r="B2379" t="str">
            <v>REGISTRO GAVETA 1.1/2" BRUTO LATAO - FORNECIMENTO E INSTALACAO</v>
          </cell>
          <cell r="C2379" t="str">
            <v>UN</v>
          </cell>
          <cell r="D2379">
            <v>70.760000000000005</v>
          </cell>
        </row>
        <row r="2380">
          <cell r="A2380" t="str">
            <v>74183/1</v>
          </cell>
          <cell r="B2380" t="str">
            <v>REGISTRO GAVETA 1.1/4" BRUTO LATAO - FORNECIMENTO E INSTALACAO</v>
          </cell>
          <cell r="C2380" t="str">
            <v>UN</v>
          </cell>
          <cell r="D2380">
            <v>60.19</v>
          </cell>
        </row>
        <row r="2381">
          <cell r="A2381" t="str">
            <v>74184/1</v>
          </cell>
          <cell r="B2381" t="str">
            <v>REGISTRO GAVETA 1" BRUTO LATAO - FORNECIMENTO E INSTALACAO</v>
          </cell>
          <cell r="C2381" t="str">
            <v>UN</v>
          </cell>
          <cell r="D2381">
            <v>42.31</v>
          </cell>
        </row>
        <row r="2382">
          <cell r="A2382" t="str">
            <v>74185/1</v>
          </cell>
          <cell r="B2382" t="str">
            <v>REGISTRO GAVETA 3/4" BRUTO LATAO - FORNECIMENTO E INSTALACAO</v>
          </cell>
          <cell r="C2382" t="str">
            <v>UN</v>
          </cell>
          <cell r="D2382">
            <v>33.57</v>
          </cell>
        </row>
        <row r="2383">
          <cell r="A2383">
            <v>85117</v>
          </cell>
          <cell r="B2383" t="str">
            <v>VALVULA DE RETENCAO VERTICAL BRONZE (PN-16) 1/2" 200 PSI - EXTREMIDADE COM ROSCA - FORNECIMENTO E INSTALACAO</v>
          </cell>
          <cell r="C2383" t="str">
            <v>UN</v>
          </cell>
          <cell r="D2383">
            <v>69.17</v>
          </cell>
        </row>
        <row r="2384">
          <cell r="A2384">
            <v>85118</v>
          </cell>
          <cell r="B2384" t="str">
            <v>REGISTRO PRESSAO 3/4" COM CANOPLA ACABAMENTO CROMADO - FORNECIMENTO E INSTALACAO</v>
          </cell>
          <cell r="C2384" t="str">
            <v>UN</v>
          </cell>
          <cell r="D2384">
            <v>62.52</v>
          </cell>
        </row>
        <row r="2385">
          <cell r="A2385">
            <v>85119</v>
          </cell>
          <cell r="B2385" t="str">
            <v>REGISTRO DE PRESSAO CROMADO C/ CANOPLA 1/2" - FORNECIMENTO E INSTALACAO</v>
          </cell>
          <cell r="C2385" t="str">
            <v>UN</v>
          </cell>
          <cell r="D2385">
            <v>58.36</v>
          </cell>
        </row>
        <row r="2386">
          <cell r="A2386">
            <v>72135</v>
          </cell>
          <cell r="B2386" t="str">
            <v>ABERTURA/FECHAMENTO RASGO ALVENARIA PARA TUBOS, FECHAMENTO COM ARGAMASSA TRACO 1:4 (CIMENTO E AREIA)</v>
          </cell>
          <cell r="C2386" t="str">
            <v>M</v>
          </cell>
          <cell r="D2386">
            <v>2.98</v>
          </cell>
        </row>
        <row r="2387">
          <cell r="A2387">
            <v>72285</v>
          </cell>
          <cell r="B2387" t="str">
            <v>CAIXA DE AREIA 40X40X40CM EM ALVENARIA - EXECUÇÃO</v>
          </cell>
          <cell r="C2387" t="str">
            <v>UN</v>
          </cell>
          <cell r="D2387">
            <v>63.32</v>
          </cell>
        </row>
        <row r="2388">
          <cell r="A2388">
            <v>72286</v>
          </cell>
          <cell r="B2388" t="str">
            <v>CAIXA DE AREIA 60X60X60CM EM ALVENARIA - EXECUÇÃO</v>
          </cell>
          <cell r="C2388" t="str">
            <v>UN</v>
          </cell>
          <cell r="D2388">
            <v>116.97</v>
          </cell>
        </row>
        <row r="2389">
          <cell r="A2389">
            <v>72289</v>
          </cell>
          <cell r="B2389" t="str">
            <v>CAIXA DE INSPEÇÃO 80X80X80CM EM ALVENARIA - EXECUÇÃO</v>
          </cell>
          <cell r="C2389" t="str">
            <v>UN</v>
          </cell>
          <cell r="D2389">
            <v>259.82</v>
          </cell>
        </row>
        <row r="2390">
          <cell r="A2390">
            <v>72290</v>
          </cell>
          <cell r="B2390" t="str">
            <v>CAIXA DE INSPEÇÃO 90X90X80CM EM ALVENARIA - EXECUÇÃO</v>
          </cell>
          <cell r="C2390" t="str">
            <v>UN</v>
          </cell>
          <cell r="D2390">
            <v>293.74</v>
          </cell>
        </row>
        <row r="2391">
          <cell r="A2391" t="str">
            <v>73828/1</v>
          </cell>
          <cell r="B2391" t="str">
            <v>ABRIGO PARA CAVALETE/HIDRÔMETRO PRÉ-MOLDADO DE CONCRETO - FORNECIMENTO E INSTALAÇÃO</v>
          </cell>
          <cell r="C2391" t="str">
            <v>UN</v>
          </cell>
          <cell r="D2391">
            <v>115.7</v>
          </cell>
        </row>
        <row r="2392">
          <cell r="A2392" t="str">
            <v>74092/1</v>
          </cell>
          <cell r="B2392" t="str">
            <v>AUTOMATICO DE BOIA SUPERIOR 10A/250V - FORNECIMENTO E INSTALACAO</v>
          </cell>
          <cell r="C2392" t="str">
            <v>UN</v>
          </cell>
          <cell r="D2392">
            <v>43.84</v>
          </cell>
        </row>
        <row r="2393">
          <cell r="A2393" t="str">
            <v>74102/1</v>
          </cell>
          <cell r="B2393" t="str">
            <v>CAIXA PARA HIDROMETRO CONCRETO PRE-MOLDADO - FORNECIMENTO E INSTALACAO</v>
          </cell>
          <cell r="C2393" t="str">
            <v>UN</v>
          </cell>
          <cell r="D2393">
            <v>115.7</v>
          </cell>
        </row>
        <row r="2394">
          <cell r="A2394" t="str">
            <v>73826/1</v>
          </cell>
          <cell r="B2394" t="str">
            <v>INSTALACAO DE COMPRESSOR DE AR, POTENCIA &lt;= 5 CV</v>
          </cell>
          <cell r="C2394" t="str">
            <v>UN</v>
          </cell>
          <cell r="D2394">
            <v>335.97</v>
          </cell>
        </row>
        <row r="2395">
          <cell r="A2395" t="str">
            <v>73826/2</v>
          </cell>
          <cell r="B2395" t="str">
            <v>INSTALACAO DE COMPRESSOR DE AR, POTENCIA &gt; 5 E &lt;= 10 CV</v>
          </cell>
          <cell r="C2395" t="str">
            <v>UN</v>
          </cell>
          <cell r="D2395">
            <v>436.77</v>
          </cell>
        </row>
        <row r="2396">
          <cell r="A2396" t="str">
            <v>73834/1</v>
          </cell>
          <cell r="B2396" t="str">
            <v>INSTALACAO DE CONJ.MOTO BOMBA SUBMERSIVEL ATE 10 CV</v>
          </cell>
          <cell r="C2396" t="str">
            <v>UN</v>
          </cell>
          <cell r="D2396">
            <v>119.65</v>
          </cell>
        </row>
        <row r="2397">
          <cell r="A2397" t="str">
            <v>73834/2</v>
          </cell>
          <cell r="B2397" t="str">
            <v>INSTALACAO DE CONJ.MOTO BOMBA SUBMERSIVEL DE 11 A 25 CV</v>
          </cell>
          <cell r="C2397" t="str">
            <v>UN</v>
          </cell>
          <cell r="D2397">
            <v>191.44</v>
          </cell>
        </row>
        <row r="2398">
          <cell r="A2398" t="str">
            <v>73834/3</v>
          </cell>
          <cell r="B2398" t="str">
            <v>INSTALACAO DE CONJ.MOTO BOMBA SUBMERSIVEL DE 26 A 50 CV</v>
          </cell>
          <cell r="C2398" t="str">
            <v>UN</v>
          </cell>
          <cell r="D2398">
            <v>382.89</v>
          </cell>
        </row>
        <row r="2399">
          <cell r="A2399" t="str">
            <v>73834/4</v>
          </cell>
          <cell r="B2399" t="str">
            <v>INSTALACAO DE CONJ.MOTO BOMBA SUBMERSIVEL DE 51 A 100 CV</v>
          </cell>
          <cell r="C2399" t="str">
            <v>UN</v>
          </cell>
          <cell r="D2399">
            <v>574.33000000000004</v>
          </cell>
        </row>
        <row r="2400">
          <cell r="A2400" t="str">
            <v>73835/1</v>
          </cell>
          <cell r="B2400" t="str">
            <v>INSTALACAO DE CONJ.MOTO BOMBA VERTICAL POT &lt;= 100 CV</v>
          </cell>
          <cell r="C2400" t="str">
            <v>UN</v>
          </cell>
          <cell r="D2400">
            <v>800.34</v>
          </cell>
        </row>
        <row r="2401">
          <cell r="A2401" t="str">
            <v>73835/2</v>
          </cell>
          <cell r="B2401" t="str">
            <v>INSTALACAO DE CONJ.MOTO BOMBA VERTICAL 100 &lt; POT &lt;= 200 CV</v>
          </cell>
          <cell r="C2401" t="str">
            <v>UN</v>
          </cell>
          <cell r="D2401">
            <v>1088.46</v>
          </cell>
        </row>
        <row r="2402">
          <cell r="A2402" t="str">
            <v>73835/3</v>
          </cell>
          <cell r="B2402" t="str">
            <v>INSTALACAO DE CONJ.MOTO BOMBA VERTICAL 200 &lt; POT &lt;= 300 CV</v>
          </cell>
          <cell r="C2402" t="str">
            <v>UN</v>
          </cell>
          <cell r="D2402">
            <v>1216.52</v>
          </cell>
        </row>
        <row r="2403">
          <cell r="A2403" t="str">
            <v>73836/1</v>
          </cell>
          <cell r="B2403" t="str">
            <v>INSTALACAO DE CONJ.MOTO BOMBA HORIZONTAL ATE 10 CV</v>
          </cell>
          <cell r="C2403" t="str">
            <v>UN</v>
          </cell>
          <cell r="D2403">
            <v>320.13</v>
          </cell>
        </row>
        <row r="2404">
          <cell r="A2404" t="str">
            <v>73836/2</v>
          </cell>
          <cell r="B2404" t="str">
            <v>INSTALACAO DE CONJ.MOTO BOMBA HORIZONTAL DE 12,5 A 25 CV</v>
          </cell>
          <cell r="C2404" t="str">
            <v>UN</v>
          </cell>
          <cell r="D2404">
            <v>416.17</v>
          </cell>
        </row>
        <row r="2405">
          <cell r="A2405" t="str">
            <v>73836/3</v>
          </cell>
          <cell r="B2405" t="str">
            <v>INSTALACAO DE CONJ.MOTO BOMBA HORIZONTAL DE 30 A 75 CV</v>
          </cell>
          <cell r="C2405" t="str">
            <v>UN</v>
          </cell>
          <cell r="D2405">
            <v>640.27</v>
          </cell>
        </row>
        <row r="2406">
          <cell r="A2406" t="str">
            <v>73836/4</v>
          </cell>
          <cell r="B2406" t="str">
            <v>INSTALACAO DE CONJ.MOTO BOMBA HORIZONTAL DE 100 A 150 CV</v>
          </cell>
          <cell r="C2406" t="str">
            <v>UN</v>
          </cell>
          <cell r="D2406">
            <v>1024.44</v>
          </cell>
        </row>
        <row r="2407">
          <cell r="A2407" t="str">
            <v>73837/1</v>
          </cell>
          <cell r="B2407" t="str">
            <v>INSTALACAO DE CONJ.MOTO BOMBA SUBMERSO ATE 5 CV</v>
          </cell>
          <cell r="C2407" t="str">
            <v>UN</v>
          </cell>
          <cell r="D2407">
            <v>119.65</v>
          </cell>
        </row>
        <row r="2408">
          <cell r="A2408" t="str">
            <v>73837/2</v>
          </cell>
          <cell r="B2408" t="str">
            <v>INSTALACAO DE CONJ.MOTO BOMBA SUBMERSO DE 6 A 25 CV</v>
          </cell>
          <cell r="C2408" t="str">
            <v>UN</v>
          </cell>
          <cell r="D2408">
            <v>239.3</v>
          </cell>
        </row>
        <row r="2409">
          <cell r="A2409" t="str">
            <v>73837/3</v>
          </cell>
          <cell r="B2409" t="str">
            <v>INSTALACAO DE CONJ.MOTO BOMBA SUBMERSO DE 26 A 50 CV</v>
          </cell>
          <cell r="C2409" t="str">
            <v>UN</v>
          </cell>
          <cell r="D2409">
            <v>478.61</v>
          </cell>
        </row>
        <row r="2410">
          <cell r="A2410">
            <v>73612</v>
          </cell>
          <cell r="B2410" t="str">
            <v>INSTALACAO DE CLORADOR</v>
          </cell>
          <cell r="C2410" t="str">
            <v>UN</v>
          </cell>
          <cell r="D2410">
            <v>253.29</v>
          </cell>
        </row>
        <row r="2411">
          <cell r="A2411">
            <v>73660</v>
          </cell>
          <cell r="B2411" t="str">
            <v>LEITO FILTRANTE - ASSENTAMENTO DE BLOCOS LEOPOLD</v>
          </cell>
          <cell r="C2411" t="str">
            <v>M2</v>
          </cell>
          <cell r="D2411">
            <v>48.65</v>
          </cell>
        </row>
        <row r="2412">
          <cell r="A2412">
            <v>73661</v>
          </cell>
          <cell r="B2412" t="str">
            <v>FORNECIMENTO E INSTALACAO DE TALHA E TROLEY MANUAL DE 1 TONELADA</v>
          </cell>
          <cell r="C2412" t="str">
            <v>UN</v>
          </cell>
          <cell r="D2412">
            <v>1277.1600000000001</v>
          </cell>
        </row>
        <row r="2413">
          <cell r="A2413">
            <v>73693</v>
          </cell>
          <cell r="B2413" t="str">
            <v>LEITO FILTRANTE - COLOCACAO DE LONA PLASTICA</v>
          </cell>
          <cell r="C2413" t="str">
            <v>M2</v>
          </cell>
          <cell r="D2413">
            <v>12.42</v>
          </cell>
        </row>
        <row r="2414">
          <cell r="A2414">
            <v>73694</v>
          </cell>
          <cell r="B2414" t="str">
            <v>INSTALACAO DE BOMBA DOSADORA</v>
          </cell>
          <cell r="C2414" t="str">
            <v>UN</v>
          </cell>
          <cell r="D2414">
            <v>92.24</v>
          </cell>
        </row>
        <row r="2415">
          <cell r="A2415">
            <v>73695</v>
          </cell>
          <cell r="B2415" t="str">
            <v>INSTALACAO DE AGITADOR</v>
          </cell>
          <cell r="C2415" t="str">
            <v>UN</v>
          </cell>
          <cell r="D2415">
            <v>47.43</v>
          </cell>
        </row>
        <row r="2416">
          <cell r="A2416" t="str">
            <v>73824/1</v>
          </cell>
          <cell r="B2416" t="str">
            <v>INSTALACAO DE MISTURADOR VERTICAL</v>
          </cell>
          <cell r="C2416" t="str">
            <v>UN</v>
          </cell>
          <cell r="D2416">
            <v>253.29</v>
          </cell>
        </row>
        <row r="2417">
          <cell r="A2417" t="str">
            <v>73825/2</v>
          </cell>
          <cell r="B2417" t="str">
            <v>VERTEDOR TRIANGULAR DE ALUMINIO</v>
          </cell>
          <cell r="C2417" t="str">
            <v>M2</v>
          </cell>
          <cell r="D2417">
            <v>300.42</v>
          </cell>
        </row>
        <row r="2418">
          <cell r="A2418" t="str">
            <v>73873/1</v>
          </cell>
          <cell r="B2418" t="str">
            <v>LEITO FILTRANTE - COLOCACAO E APILOAMENTO DE TERRA NO FILTRO</v>
          </cell>
          <cell r="C2418" t="str">
            <v>M3</v>
          </cell>
          <cell r="D2418">
            <v>42.65</v>
          </cell>
        </row>
        <row r="2419">
          <cell r="A2419" t="str">
            <v>73873/2</v>
          </cell>
          <cell r="B2419" t="str">
            <v>LEITO FILTRANTE - FORN.E ENCHIMENTO C/ BRITA NO. 4</v>
          </cell>
          <cell r="C2419" t="str">
            <v>M3</v>
          </cell>
          <cell r="D2419">
            <v>99.08</v>
          </cell>
        </row>
        <row r="2420">
          <cell r="A2420" t="str">
            <v>73873/3</v>
          </cell>
          <cell r="B2420" t="str">
            <v>LEITO FILTRANTE - COLOCACAO DE AREIA NOS FILTROS</v>
          </cell>
          <cell r="C2420" t="str">
            <v>M3</v>
          </cell>
          <cell r="D2420">
            <v>42.65</v>
          </cell>
        </row>
        <row r="2421">
          <cell r="A2421" t="str">
            <v>73873/4</v>
          </cell>
          <cell r="B2421" t="str">
            <v>LEITO FILTRANTE - COLOCACAO DE PEDREGULHOS NOS FILTROS</v>
          </cell>
          <cell r="C2421" t="str">
            <v>M3</v>
          </cell>
          <cell r="D2421">
            <v>46.71</v>
          </cell>
        </row>
        <row r="2422">
          <cell r="A2422" t="str">
            <v>73873/5</v>
          </cell>
          <cell r="B2422" t="str">
            <v>LEITO FILTRANTE - COLOCACAO DE ANTRACITO NOS FILTROS</v>
          </cell>
          <cell r="C2422" t="str">
            <v>M3</v>
          </cell>
          <cell r="D2422">
            <v>42.65</v>
          </cell>
        </row>
        <row r="2423">
          <cell r="A2423" t="str">
            <v>73827/1</v>
          </cell>
          <cell r="B2423" t="str">
            <v>KIT CAVALETE PVC COM REGISTRO 1/2" - FORNECIMENTO E INSTALAÇÃO</v>
          </cell>
          <cell r="C2423" t="str">
            <v>UN</v>
          </cell>
          <cell r="D2423">
            <v>46.7</v>
          </cell>
        </row>
        <row r="2424">
          <cell r="A2424" t="str">
            <v>74217/1</v>
          </cell>
          <cell r="B2424" t="str">
            <v>HIDROMETRO 3,00M3/H, D=1/2" - FORNECIMENTO E INSTALACAO</v>
          </cell>
          <cell r="C2424" t="str">
            <v>UN</v>
          </cell>
          <cell r="D2424">
            <v>94.5</v>
          </cell>
        </row>
        <row r="2425">
          <cell r="A2425" t="str">
            <v>74217/2</v>
          </cell>
          <cell r="B2425" t="str">
            <v>HIDROMETRO 5,00M3/H, D=3/4"  - FORNECIMENTO E INSTALACAO</v>
          </cell>
          <cell r="C2425" t="str">
            <v>UN</v>
          </cell>
          <cell r="D2425">
            <v>121.66</v>
          </cell>
        </row>
        <row r="2426">
          <cell r="A2426" t="str">
            <v>74217/3</v>
          </cell>
          <cell r="B2426" t="str">
            <v>HIDROMETRO 1,50M3/H, D=1/2" - FORNECIMENTO E INSTALACAO</v>
          </cell>
          <cell r="C2426" t="str">
            <v>UN</v>
          </cell>
          <cell r="D2426">
            <v>90.4</v>
          </cell>
        </row>
        <row r="2427">
          <cell r="A2427" t="str">
            <v>74218/1</v>
          </cell>
          <cell r="B2427" t="str">
            <v>KIT CAVALETE PVC COM REGISTRO 3/4" - FORNECIMENTO E INSTALACAO</v>
          </cell>
          <cell r="C2427" t="str">
            <v>UN</v>
          </cell>
          <cell r="D2427">
            <v>49.17</v>
          </cell>
        </row>
        <row r="2428">
          <cell r="A2428" t="str">
            <v>74253/1</v>
          </cell>
          <cell r="B2428" t="str">
            <v>RAMAL PREDIAL EM TUBO PEAD 20MM - FORNECIMENTO, INSTALAÇÃO, ESCAVAÇÃO E REATERRO</v>
          </cell>
          <cell r="C2428" t="str">
            <v>M</v>
          </cell>
          <cell r="D2428">
            <v>13.55</v>
          </cell>
        </row>
        <row r="2429">
          <cell r="A2429">
            <v>83878</v>
          </cell>
          <cell r="B2429" t="str">
            <v>LIGACAO DA REDE 50MM AO RAMAL PREDIAL 1/2"</v>
          </cell>
          <cell r="C2429" t="str">
            <v>UN</v>
          </cell>
          <cell r="D2429">
            <v>30.83</v>
          </cell>
        </row>
        <row r="2430">
          <cell r="A2430">
            <v>83879</v>
          </cell>
          <cell r="B2430" t="str">
            <v>LIGACAO DA REDE 75MM AO RAMAL PREDIAL 1/2"</v>
          </cell>
          <cell r="C2430" t="str">
            <v>UN</v>
          </cell>
          <cell r="D2430">
            <v>36.85</v>
          </cell>
        </row>
        <row r="2431">
          <cell r="A2431" t="str">
            <v>73784/1</v>
          </cell>
          <cell r="B2431" t="str">
            <v>LIGAÇÃO DE ESGOTO EM TUBO PVC ESGOTO SÉRIE-R DN 100MM, DA CAIXA ATÉ A REDE, INCLUINDO ESCAVAÇÃO E REATERRO ATÉ 1,00M, COMPOSTO POR 10,50M DE TUBO PVC SÉRIE-R ESGOTO DN 100MM, JUNÇÃO SIMPLES PVC PARA ESGOTO PREDIAL DN 100X100MM E CURVA PVC 90GRAUS PARA RE</v>
          </cell>
          <cell r="C2431" t="str">
            <v>UN</v>
          </cell>
          <cell r="D2431">
            <v>714.63</v>
          </cell>
        </row>
        <row r="2432">
          <cell r="A2432" t="str">
            <v>73784/2</v>
          </cell>
          <cell r="B2432" t="str">
            <v>LIGAÇÃO DE ESGOTO EM TUBO PVC ESGOTO SÉRIE-R DN 150MM, DA CAIXA ATÉ A REDE, INCLUINDO ESCAVAÇÃO E REATERRO ATÉ 1,00M, COMPOSTO POR 13,65M DE TUBO PVC SÉRIE-R ESGOTO DN 150MM - FORNECIMENTO E INSTALAÇÃO</v>
          </cell>
          <cell r="C2432" t="str">
            <v>UN</v>
          </cell>
          <cell r="D2432">
            <v>992.72</v>
          </cell>
        </row>
        <row r="2433">
          <cell r="A2433" t="str">
            <v>73869/1</v>
          </cell>
          <cell r="B2433" t="str">
            <v>LIGAÇÃO DE ESGOTO EM TUBO CERÂMICO DN 100MM, DA CAIXA ATÉ A REDE, INCLUINDO ESCAVAÇÃO E REATERRO ATÉ 1,00M, COMPOSTO POR 11,48M DE TUBO CERÂMICO ESGOTO DN 100MM E CURVA CERÂMICA 45GRAUS ESGOTO DN 100MM - FORNECIMENTO E INSTALAÇÃO</v>
          </cell>
          <cell r="C2433" t="str">
            <v>UN</v>
          </cell>
          <cell r="D2433">
            <v>673.83</v>
          </cell>
        </row>
        <row r="2434">
          <cell r="A2434" t="str">
            <v>73869/2</v>
          </cell>
          <cell r="B2434" t="str">
            <v>LIGAÇÃO DE ESGOTO EM TUBO CERÂMICO DN 150MM, DA CAIXA ATÉ A REDE, INCLUINDO ESCAVAÇÃO E REATERRO ATÉ 1,00M, COMPOSTO POR 11,48M DE TUBO CERÂMICO ESGOTO DN 150MM E CURVA CERÂMICA 45GRAUS ESGOTO DN 150MM - FORNECIMENTO E INSTALAÇÃO</v>
          </cell>
          <cell r="C2434" t="str">
            <v>UN</v>
          </cell>
          <cell r="D2434">
            <v>786.95</v>
          </cell>
        </row>
        <row r="2435">
          <cell r="A2435" t="str">
            <v>73869/3</v>
          </cell>
          <cell r="B2435" t="str">
            <v>LIGAÇÃO DE ESGOTO EM TUBO CERÂMICO DN 200MM, DA CAIXA ATÉ A REDE, INCLUINDO ESCAVAÇÃO E REATERRO ATÉ 1,00M, COMPOSTO POR 11,48M DE TUBO CERÂMICO ESGOTO DN 200MM E CURVA CERÂMICA 45GRAUS ESGOTO DN 200MM - FORNECIMENTO E INSTALAÇÃO</v>
          </cell>
          <cell r="C2435" t="str">
            <v>UN</v>
          </cell>
          <cell r="D2435">
            <v>999.42</v>
          </cell>
        </row>
        <row r="2436">
          <cell r="A2436" t="str">
            <v>74216/1</v>
          </cell>
          <cell r="B2436" t="str">
            <v>RAMAL PREDIAL DE ESGOTO EM TUBO PVC ESGOTO DN 100MM - FORNECIMENTO, INSTALACAO, ESCAVACAO E REATERRO</v>
          </cell>
          <cell r="C2436" t="str">
            <v>M</v>
          </cell>
          <cell r="D2436">
            <v>53.95</v>
          </cell>
        </row>
        <row r="2437">
          <cell r="A2437" t="str">
            <v>74216/2</v>
          </cell>
          <cell r="B2437" t="str">
            <v>RAMAL PREDIAL DE ESGOTO EM TUBO CERAMICO ESGOTO DN 100MM - FORNECIMENTO, INSTALACAO, ESCAVACAO E REATERRO</v>
          </cell>
          <cell r="C2437" t="str">
            <v>M</v>
          </cell>
          <cell r="D2437">
            <v>62.38</v>
          </cell>
        </row>
        <row r="2438">
          <cell r="A2438" t="str">
            <v>76451/1</v>
          </cell>
          <cell r="B2438" t="str">
            <v>ESCAVACAO MECANIZADA SUBMERSA (DRAGAGEM E CARGA), UTILIZANDO CAMINHÃO BASCULANTE, ESCAVADEIRA TIPO DRAGA DE ARRASTE E RETROESCAVADEIRA COM CARREGADEIRA</v>
          </cell>
          <cell r="C2438" t="str">
            <v>M3</v>
          </cell>
          <cell r="D2438">
            <v>24.5</v>
          </cell>
        </row>
        <row r="2439">
          <cell r="A2439">
            <v>83335</v>
          </cell>
          <cell r="B2439" t="str">
            <v>ESCAVACAO SUBMERSA COM DRAGA DE MANDIBULA</v>
          </cell>
          <cell r="C2439" t="str">
            <v>M3</v>
          </cell>
          <cell r="D2439">
            <v>27.53</v>
          </cell>
        </row>
        <row r="2440">
          <cell r="A2440">
            <v>7011</v>
          </cell>
          <cell r="B2440" t="str">
            <v>ESCAVACAO E ACERTO MANUAL NA FAIXA DE 0,45M DE LARGURA P/ EXECUCAO    DE MEIO-FIO E SARJETA CONJUGADOS</v>
          </cell>
          <cell r="C2440" t="str">
            <v>M</v>
          </cell>
          <cell r="D2440">
            <v>3.29</v>
          </cell>
        </row>
        <row r="2441">
          <cell r="A2441" t="str">
            <v>73903/1</v>
          </cell>
          <cell r="B2441" t="str">
            <v>LIMPEZA SUPERFICIAL DA CAMADA VEGETAL EM JAZIDA</v>
          </cell>
          <cell r="C2441" t="str">
            <v>M2</v>
          </cell>
          <cell r="D2441">
            <v>0.5</v>
          </cell>
        </row>
        <row r="2442">
          <cell r="A2442" t="str">
            <v>73903/2</v>
          </cell>
          <cell r="B2442" t="str">
            <v>EXPURGO DE JAZIDA</v>
          </cell>
          <cell r="C2442" t="str">
            <v>M3</v>
          </cell>
          <cell r="D2442">
            <v>2.66</v>
          </cell>
        </row>
        <row r="2443">
          <cell r="A2443" t="str">
            <v>74151/1</v>
          </cell>
          <cell r="B2443" t="str">
            <v>ESCAVACAO E CARGA MATERIAL 1A CATEGORIA, UTILIZANDO TRATOR DE ESTEIRAS DE 110 A 160HP COM LAMINA, PESO OPERACIONAL * 13T  E PA CARREGADEIRA COM 170 HP.</v>
          </cell>
          <cell r="C2443" t="str">
            <v>M3</v>
          </cell>
          <cell r="D2443">
            <v>3.35</v>
          </cell>
        </row>
        <row r="2444">
          <cell r="A2444" t="str">
            <v>74154/1</v>
          </cell>
          <cell r="B2444" t="str">
            <v>ESCAVACAO, CARGA E TRANSPORTE DE  MATERIAL DE 1A CATEGORIA COM TRATOR SOBRE ESTEIRAS 305 HP E CACAMBA 5M3,  DMT 50 A 200M</v>
          </cell>
          <cell r="C2444" t="str">
            <v>M3</v>
          </cell>
          <cell r="D2444">
            <v>4.93</v>
          </cell>
        </row>
        <row r="2445">
          <cell r="A2445" t="str">
            <v>74155/1</v>
          </cell>
          <cell r="B2445" t="str">
            <v>ESCAVACAO E TRANSP MAT 1A CAT DMT 50M C/TRATOR EST CAT D8 C/ LAMINA</v>
          </cell>
          <cell r="C2445" t="str">
            <v>M3</v>
          </cell>
          <cell r="D2445">
            <v>1.49</v>
          </cell>
        </row>
        <row r="2446">
          <cell r="A2446" t="str">
            <v>74155/2</v>
          </cell>
          <cell r="B2446" t="str">
            <v>ESCAVACAO E TRANSPORTE DE MATERIAL DE  2A CAT DMT 50M COM TRATOR SOBRE  ESTEIRAS 305 HP COM LAMINA E ESCARIFICADOR</v>
          </cell>
          <cell r="C2446" t="str">
            <v>M3</v>
          </cell>
          <cell r="D2446">
            <v>2.89</v>
          </cell>
        </row>
        <row r="2447">
          <cell r="A2447" t="str">
            <v>74205/1</v>
          </cell>
          <cell r="B2447" t="str">
            <v>ESCAVACAO MECANICA DE MATERIAL 1A. CATEGORIA, PROVENIENTE DE CORTE DE SUBLEITO (C/TRATOR ESTEIRAS  160HP)</v>
          </cell>
          <cell r="C2447" t="str">
            <v>M3</v>
          </cell>
          <cell r="D2447">
            <v>2.15</v>
          </cell>
        </row>
        <row r="2448">
          <cell r="A2448" t="str">
            <v>76453/1</v>
          </cell>
          <cell r="B2448" t="str">
            <v>DRAGAGEM (C/ ESCAVADEIRA DRAG LINE DE ARRASTE 140HP)</v>
          </cell>
          <cell r="C2448" t="str">
            <v>M3</v>
          </cell>
          <cell r="D2448">
            <v>22.72</v>
          </cell>
        </row>
        <row r="2449">
          <cell r="A2449">
            <v>78018</v>
          </cell>
          <cell r="B2449" t="str">
            <v>ESCAVACAO MANUAL A CEU ABERTO EM MATERIAL DE 1A CATEGORIA, EM PROFUNDIDADE ATE 0,50M</v>
          </cell>
          <cell r="C2449" t="str">
            <v>M3</v>
          </cell>
          <cell r="D2449">
            <v>21.99</v>
          </cell>
        </row>
        <row r="2450">
          <cell r="A2450">
            <v>79472</v>
          </cell>
          <cell r="B2450" t="str">
            <v>REGULARIZACAO DE SUPERFICIES EM TERRA COM MOTONIVELADORA</v>
          </cell>
          <cell r="C2450" t="str">
            <v>M2</v>
          </cell>
          <cell r="D2450">
            <v>0.37</v>
          </cell>
        </row>
        <row r="2451">
          <cell r="A2451">
            <v>79473</v>
          </cell>
          <cell r="B2451" t="str">
            <v>CORTE E ATERRO COMPENSADO</v>
          </cell>
          <cell r="C2451" t="str">
            <v>M3</v>
          </cell>
          <cell r="D2451">
            <v>4.75</v>
          </cell>
        </row>
        <row r="2452">
          <cell r="A2452">
            <v>79474</v>
          </cell>
          <cell r="B2452" t="str">
            <v>ESCAVACAO MANUAL, CAMPO ABERTO, EM SOLO EXCETO ROCHA, DE 4,00 ATE 6,00 M DE PROFUNDIDADE.</v>
          </cell>
          <cell r="C2452" t="str">
            <v>M3</v>
          </cell>
          <cell r="D2452">
            <v>37.11</v>
          </cell>
        </row>
        <row r="2453">
          <cell r="A2453">
            <v>79477</v>
          </cell>
          <cell r="B2453" t="str">
            <v>ESCAVACAO EM ROCHA C/PERFURACAO MANUAL E EXPLOSIVO</v>
          </cell>
          <cell r="C2453" t="str">
            <v>M3</v>
          </cell>
          <cell r="D2453">
            <v>222.07</v>
          </cell>
        </row>
        <row r="2454">
          <cell r="A2454">
            <v>79478</v>
          </cell>
          <cell r="B2454" t="str">
            <v>ESCAVACAO MANUAL CAMPO ABERTO EM SOLO EXCETO ROCHA ATE 2,00M PROFUNDIDADE</v>
          </cell>
          <cell r="C2454" t="str">
            <v>M3</v>
          </cell>
          <cell r="D2454">
            <v>26.84</v>
          </cell>
        </row>
        <row r="2455">
          <cell r="A2455">
            <v>79479</v>
          </cell>
          <cell r="B2455" t="str">
            <v>ESCAVACAO MANUAL, CAMPO ABERTO, EM SOLO EXCETO ROCHA, DE 2,00 ATE 4,00 M DE PROFUNDIDADE.</v>
          </cell>
          <cell r="C2455" t="str">
            <v>M3</v>
          </cell>
          <cell r="D2455">
            <v>31.97</v>
          </cell>
        </row>
        <row r="2456">
          <cell r="A2456">
            <v>79480</v>
          </cell>
          <cell r="B2456" t="str">
            <v>ESCAVACAO MECANICA CAMPO ABERTO EM SOLO EXCETO ROCHA ATE 2,00M PROFUNDIDADE</v>
          </cell>
          <cell r="C2456" t="str">
            <v>M3</v>
          </cell>
          <cell r="D2456">
            <v>1.82</v>
          </cell>
        </row>
        <row r="2457">
          <cell r="A2457" t="str">
            <v>79505/1</v>
          </cell>
          <cell r="B2457" t="str">
            <v>ESCAVACAO A FOGO EM MATERIAL DE 2A CATEGORIA, MOLEDO OU ROCHA DECOMPOSTA, A CEU ABERTO, FURACAO A BARRA MINA</v>
          </cell>
          <cell r="C2457" t="str">
            <v>M3</v>
          </cell>
          <cell r="D2457">
            <v>47.55</v>
          </cell>
        </row>
        <row r="2458">
          <cell r="A2458" t="str">
            <v>79505/2</v>
          </cell>
          <cell r="B2458" t="str">
            <v>ESCAVACAO A FOGO EM MATERIAL DE 3A CATEGORIA, ROCHA VIVA, A CEU ABERTO, FURACAO A BARRA MINA.</v>
          </cell>
          <cell r="C2458" t="str">
            <v>M3</v>
          </cell>
          <cell r="D2458">
            <v>103.53</v>
          </cell>
        </row>
        <row r="2459">
          <cell r="A2459" t="str">
            <v>79517/1</v>
          </cell>
          <cell r="B2459" t="str">
            <v>ESCAVACAO MANUAL EM SOLO-PROF. ATE 1,50 M</v>
          </cell>
          <cell r="C2459" t="str">
            <v>M3</v>
          </cell>
          <cell r="D2459">
            <v>18.32</v>
          </cell>
        </row>
        <row r="2460">
          <cell r="A2460" t="str">
            <v>79517/2</v>
          </cell>
          <cell r="B2460" t="str">
            <v>ESCAVACAO MANUAL EM SOLO, PROF. MAIOR QUE 1,5M ATE 4,00 M</v>
          </cell>
          <cell r="C2460" t="str">
            <v>M3</v>
          </cell>
          <cell r="D2460">
            <v>29.32</v>
          </cell>
        </row>
        <row r="2461">
          <cell r="A2461">
            <v>83336</v>
          </cell>
          <cell r="B2461" t="str">
            <v>ESCAVACAO MECANICA PARA ACERTO DE TALUDES, EM MATERIAL DE 1A CATEGORIA, COM ESCAVADEIRA HIDRAULICA</v>
          </cell>
          <cell r="C2461" t="str">
            <v>M3</v>
          </cell>
          <cell r="D2461">
            <v>4.3</v>
          </cell>
        </row>
        <row r="2462">
          <cell r="A2462">
            <v>83338</v>
          </cell>
          <cell r="B2462" t="str">
            <v>ESCAVACAO MECANICA, A CEU ABERTO, EM MATERIAL DE 1A CATEGORIA, COM ESCAVADEIRA HIDRAULICA, CAPACIDADE DE 0,78 M3</v>
          </cell>
          <cell r="C2462" t="str">
            <v>M3</v>
          </cell>
          <cell r="D2462">
            <v>2.61</v>
          </cell>
        </row>
        <row r="2463">
          <cell r="A2463">
            <v>3061</v>
          </cell>
          <cell r="B2463" t="str">
            <v>ESCAVACAO MEC VALA N ESCOR MAT 1A CAT C/RETROESCAV ATE 1,50M          EXCL ESGOTAMENTO</v>
          </cell>
          <cell r="C2463" t="str">
            <v>M3</v>
          </cell>
          <cell r="D2463">
            <v>5.76</v>
          </cell>
        </row>
        <row r="2464">
          <cell r="A2464">
            <v>3063</v>
          </cell>
          <cell r="B2464" t="str">
            <v>ESCAV MEC VALA ESCORADA ATE 1,50M C/RETRO MAT 1A COM REDUTOR (C/PEDRAS/  INST PREDIAIS/OUTROS REDUT PRODUTIV) -  EXCL. ESGOT/ESCORAM</v>
          </cell>
          <cell r="C2464" t="str">
            <v>M3</v>
          </cell>
          <cell r="D2464">
            <v>17.87</v>
          </cell>
        </row>
        <row r="2465">
          <cell r="A2465">
            <v>3065</v>
          </cell>
          <cell r="B2465" t="str">
            <v>ESCAV MEC.VALA ESCORADA C/RETRO DE 1,5 A 3M PROF MAT 1A COM REDUTOR (PEDRAS/INST PREDIAIS/OUTROS REDUT PRODUTIV) -  EXCL. ESGOTAM / ESCORAMENTO.</v>
          </cell>
          <cell r="C2465" t="str">
            <v>M3</v>
          </cell>
          <cell r="D2465">
            <v>22.93</v>
          </cell>
        </row>
        <row r="2466">
          <cell r="A2466">
            <v>3070</v>
          </cell>
          <cell r="B2466" t="str">
            <v>ESCAVACAO MEC DE VALA ESCORADA COM RETRO 75 HP, EM MATERIAL DE  1A CATEGORIA  ATÉ 1,5M DE PROFUNDIDADE,  EXCLUINDO ESGOTAMENTO E ESCORAMENTO.</v>
          </cell>
          <cell r="C2466" t="str">
            <v>M3</v>
          </cell>
          <cell r="D2466">
            <v>6.72</v>
          </cell>
        </row>
        <row r="2467">
          <cell r="A2467">
            <v>3071</v>
          </cell>
          <cell r="B2467" t="str">
            <v>ESCAVACAO MEC.VALA ESCORADA MAT 1A CAT C/RETRO DE 1,5 A 3M- EXCLUSIVE ESGOT E ESCORAMENTO</v>
          </cell>
          <cell r="C2467" t="str">
            <v>M3</v>
          </cell>
          <cell r="D2467">
            <v>8.56</v>
          </cell>
        </row>
        <row r="2468">
          <cell r="A2468">
            <v>72915</v>
          </cell>
          <cell r="B2468" t="str">
            <v>ESCAVACAO MECANICA DE VALA EM MATERIAL DE 2A. CATEGORIA ATE 2 M DE PROFUNDIDADE COM UTILIZACAO DE ESCAVADEIRA HIDRAULICA</v>
          </cell>
          <cell r="C2468" t="str">
            <v>M3</v>
          </cell>
          <cell r="D2468">
            <v>10.73</v>
          </cell>
        </row>
        <row r="2469">
          <cell r="A2469">
            <v>72917</v>
          </cell>
          <cell r="B2469" t="str">
            <v>ESCAVACAO MECANICA DE VALA EM MATERIAL 2A. CATEGORIA DE 2,01 ATE 4,00 M DE PROFUNDIDADE COM UTILIZACAO DE ESCAVADEIRA HIDRAULICA</v>
          </cell>
          <cell r="C2469" t="str">
            <v>M3</v>
          </cell>
          <cell r="D2469">
            <v>12.26</v>
          </cell>
        </row>
        <row r="2470">
          <cell r="A2470">
            <v>72918</v>
          </cell>
          <cell r="B2470" t="str">
            <v>ESCAVACAO MECANICA DE VALA EM MATERIAL 2A. CATEGORIA DE 4,01 ATE 6,00 M DE PROFUNDIDADE COM UTILIZACAO DE ESCAVADEIRA HIDRAULICA</v>
          </cell>
          <cell r="C2470" t="str">
            <v>M3</v>
          </cell>
          <cell r="D2470">
            <v>14.31</v>
          </cell>
        </row>
        <row r="2471">
          <cell r="A2471">
            <v>73566</v>
          </cell>
          <cell r="B2471" t="str">
            <v>ESCAV.MEC (ESCAV HIDR)VALA ESCOR PROF=4,5 A 6M MAT 1A CAT EXCL ES          GOTAMENTO E ESCORAMENTO.</v>
          </cell>
          <cell r="C2471" t="str">
            <v>M3</v>
          </cell>
          <cell r="D2471">
            <v>12.18</v>
          </cell>
        </row>
        <row r="2472">
          <cell r="A2472">
            <v>73567</v>
          </cell>
          <cell r="B2472" t="str">
            <v>ESCAV.MEC (ESCAV HIDR)VALA ESCOR PROF=3 A 4,5M MAT 1A CAT EXCL             ESGOTAMENTO E ESCORAMENTO.</v>
          </cell>
          <cell r="C2472" t="str">
            <v>M3</v>
          </cell>
          <cell r="D2472">
            <v>8.34</v>
          </cell>
        </row>
        <row r="2473">
          <cell r="A2473">
            <v>73568</v>
          </cell>
          <cell r="B2473" t="str">
            <v>ESCAV.MEC (ESCAV HIDR)VALA ESCOR PROF=1,5 A 3M MAT 1A CAT EXCL             ESGOTAMENTO E ESCORAMENTO.</v>
          </cell>
          <cell r="C2473" t="str">
            <v>M3</v>
          </cell>
          <cell r="D2473">
            <v>5.65</v>
          </cell>
        </row>
        <row r="2474">
          <cell r="A2474">
            <v>73570</v>
          </cell>
          <cell r="B2474" t="str">
            <v>ESCAV.MEC (ESCAV HIDR)VALA ESCOR PROF=4,5 A 6M MAT 1A C/REDUTORES          PRODUT(CAVAS FUNDACOES/PEDRAS/INST PREDIAIS/OUTROS)EXCL ESG/ESCORAMENTO.</v>
          </cell>
          <cell r="C2474" t="str">
            <v>M3</v>
          </cell>
          <cell r="D2474">
            <v>31.73</v>
          </cell>
        </row>
        <row r="2475">
          <cell r="A2475">
            <v>73571</v>
          </cell>
          <cell r="B2475" t="str">
            <v>ESCAV.MEC. (ESCAV HIDR)VALA ESCOR DE 3 A 4,5M MAT 1A C/REDUTORES            PRODUTIVIDADE(CAVAS FUNDACOES/PEDRAS/INST PREDIAIS/OUTROS) -EXCLUSIVE ESGOT. E ESCORAMENTO.</v>
          </cell>
          <cell r="C2475" t="str">
            <v>M3</v>
          </cell>
          <cell r="D2475">
            <v>19.670000000000002</v>
          </cell>
        </row>
        <row r="2476">
          <cell r="A2476">
            <v>73572</v>
          </cell>
          <cell r="B2476" t="str">
            <v>ESCAV.MEC. (ESCAV HIDR)VALA ESCOR DE 1,5 A 3MMAT 1A C/REDUTOR PRO           DUTIVIDADE(CAVAS FUNDACOES/PEDRAS/INST PREDIAIS/OUTROS)EXCL           ESGOTAMENTO E ESCORAMENTO.</v>
          </cell>
          <cell r="C2476" t="str">
            <v>M3</v>
          </cell>
          <cell r="D2476">
            <v>13.37</v>
          </cell>
        </row>
        <row r="2477">
          <cell r="A2477">
            <v>73573</v>
          </cell>
          <cell r="B2477" t="str">
            <v>ESCAV MEC.VALA(ESCAV HIDR)ESCOR ATE 1,5MMAT 1A C/REDUTOR PRODUT (CAVA FUND/PEDRAS/INST PREDIAIS/OUTROS) EXCL ESGOT / ESCORAMENTO.</v>
          </cell>
          <cell r="C2477" t="str">
            <v>M3</v>
          </cell>
          <cell r="D2477">
            <v>13</v>
          </cell>
        </row>
        <row r="2478">
          <cell r="A2478">
            <v>73574</v>
          </cell>
          <cell r="B2478" t="str">
            <v>ESCAV.MEC. VALA N ESCOR DE 4,5 A 6M(ESCAV HIDRAUL 0,78M3)MAT1ACAT EXCL ESGOTAMENTO.</v>
          </cell>
          <cell r="C2478" t="str">
            <v>M3</v>
          </cell>
          <cell r="D2478">
            <v>7.03</v>
          </cell>
        </row>
        <row r="2479">
          <cell r="A2479">
            <v>73575</v>
          </cell>
          <cell r="B2479" t="str">
            <v>ESCAV MEC VALA N ESCOR DE 3 A 4,5M(ESCAV HIDRAUL O,78M3)MAT 1A CAT EXCL ESGOTAMENTO.</v>
          </cell>
          <cell r="C2479" t="str">
            <v>M3</v>
          </cell>
          <cell r="D2479">
            <v>5.75</v>
          </cell>
        </row>
        <row r="2480">
          <cell r="A2480">
            <v>73576</v>
          </cell>
          <cell r="B2480" t="str">
            <v>ESCAV MEC VALA N ESCOR DE1,5 A 3M(ESCAV HIDRAUL 0,78M3)MAT 1A CAT EXCL ESGOTAMENTOO.</v>
          </cell>
          <cell r="C2480" t="str">
            <v>M3</v>
          </cell>
          <cell r="D2480">
            <v>4.58</v>
          </cell>
        </row>
        <row r="2481">
          <cell r="A2481">
            <v>73577</v>
          </cell>
          <cell r="B2481" t="str">
            <v>ESCAV MEC VALA N ESCOR DE 4,5 A 6M PROF (C/ESCAV HIDR 0,78M3) MAT 1A CAT C/REDUTOR(C/PEDRAS/INST PREDIAIS/OUTROS REDUTORES PRODUT  OU CAVAS FUND) EXCL ESGOTAMENTO</v>
          </cell>
          <cell r="C2481" t="str">
            <v>M3</v>
          </cell>
          <cell r="D2481">
            <v>17.2</v>
          </cell>
        </row>
        <row r="2482">
          <cell r="A2482">
            <v>73578</v>
          </cell>
          <cell r="B2482" t="str">
            <v>ESCAV MEC VALA N ESCOR DE 3 A 4,5M PROF(C/ESCAV HIDR0,78M3) MAT 1A CATC/ REDUTOR(C/PEDRAS/INST PREDIAIS/OUTROS REDUT PRODUT. OU CAVAS FUND)  EXCL ESGOTAMENTO</v>
          </cell>
          <cell r="C2482" t="str">
            <v>M3</v>
          </cell>
          <cell r="D2482">
            <v>13.81</v>
          </cell>
        </row>
        <row r="2483">
          <cell r="A2483">
            <v>73579</v>
          </cell>
          <cell r="B2483" t="str">
            <v>ESCAV MEC VALA N ESCOR DE 1,5 A 3M PROF(C/ESCAV HIDRAUL 0,78M3) MAT 1A CAT C/REDUTOR(C/PEDRAS/INST PREDIAIS/OUTROS REDUT PRODUT. OU CAVAS FUND) EXCL ESGOTAMENTO.</v>
          </cell>
          <cell r="C2483" t="str">
            <v>M3</v>
          </cell>
          <cell r="D2483">
            <v>11.96</v>
          </cell>
        </row>
        <row r="2484">
          <cell r="A2484">
            <v>73580</v>
          </cell>
          <cell r="B2484" t="str">
            <v>ESCAV MEC.VALA N ESCORADA(C/ESCAV HIDRAUL 0,78M3) ATE 1,5M PROF MAT 1A C/REDUTOR(C/PEDRAS/INST PREDIAIS/OUTROS REDUT PRODUT OU CAVAS FUND) EXCL ESGOTAM</v>
          </cell>
          <cell r="C2484" t="str">
            <v>M3</v>
          </cell>
          <cell r="D2484">
            <v>10.42</v>
          </cell>
        </row>
        <row r="2485">
          <cell r="A2485">
            <v>73599</v>
          </cell>
          <cell r="B2485" t="str">
            <v>ESCAVACAO MECANICA VALAS EM QUALQUER TIPO DE SOLO EXCETO ROCHA,PROF. 0 &lt; H &lt; 4 M</v>
          </cell>
          <cell r="C2485" t="str">
            <v>M3</v>
          </cell>
          <cell r="D2485">
            <v>7.79</v>
          </cell>
        </row>
        <row r="2486">
          <cell r="A2486" t="str">
            <v>73962/4</v>
          </cell>
          <cell r="B2486" t="str">
            <v>ESCAVACAO DE VALA NAO ESCORADA  EM  MATERIAL DE 1A CATEGORIA COM PROFUNDIDADE DE 1,5 ATE  3M  COM RETROESCAVADEIRA 75HP, SEM  ESGOTAMENTO</v>
          </cell>
          <cell r="C2486" t="str">
            <v>M3</v>
          </cell>
          <cell r="D2486">
            <v>6.98</v>
          </cell>
        </row>
        <row r="2487">
          <cell r="A2487" t="str">
            <v>73962/13</v>
          </cell>
          <cell r="B2487" t="str">
            <v>ESCAVACAO DE VALA NAO ESCORADA EM MATERIAL 1A CATEGORIA , PROFUNDIDADE ATE 1,5 M COM ESCAVADEIRA HIDRAULICA 105 HP(CAPACIDADE DE 0,78M3), SEM ESGOTAMENTO</v>
          </cell>
          <cell r="C2487" t="str">
            <v>M3</v>
          </cell>
          <cell r="D2487">
            <v>4.04</v>
          </cell>
        </row>
        <row r="2488">
          <cell r="A2488" t="str">
            <v>73962/21</v>
          </cell>
          <cell r="B2488" t="str">
            <v>ESCAVACAO DE VALA ESCORADA EM MATERIAL 1A CATEGORIA , PROFUNDIDADE ATE 1,5 M COM ESCAVADEIRA HIDRAULICA 105 HP(CAPACIDADE DE 0,78M3), SEM ESGOTAMENTO</v>
          </cell>
          <cell r="C2488" t="str">
            <v>M3</v>
          </cell>
          <cell r="D2488">
            <v>4.9400000000000004</v>
          </cell>
        </row>
        <row r="2489">
          <cell r="A2489" t="str">
            <v>73965/1</v>
          </cell>
          <cell r="B2489" t="str">
            <v>ESCAVAÇÃO MANUAL DE VALA, A FRIO,  EM MATERIAL DE 2A CATEGORIA (MOLEDO OU ROCHA DECOMPOSTA) ATÉ 1,50M</v>
          </cell>
          <cell r="C2489" t="str">
            <v>M3</v>
          </cell>
          <cell r="D2489">
            <v>68.72</v>
          </cell>
        </row>
        <row r="2490">
          <cell r="A2490" t="str">
            <v>73965/2</v>
          </cell>
          <cell r="B2490" t="str">
            <v>ESCAVAÇÃO MANUAL DE VALA, A FRIO, EM MATERIAL DE 2A CATEGORIA (MOLEDO OU ROCHA DECOMPOSTA), DE 3 ATÉ 4,5M, EXCLUINDO ESGOTAMENTO E ESCORAMENTO.</v>
          </cell>
          <cell r="C2490" t="str">
            <v>M3</v>
          </cell>
          <cell r="D2490">
            <v>100.79</v>
          </cell>
        </row>
        <row r="2491">
          <cell r="A2491" t="str">
            <v>73965/3</v>
          </cell>
          <cell r="B2491" t="str">
            <v>ESCAVAÇÃO MANUAL DE VALA, A FRIO, EM MATERIAL DE 2A CATEGORIA (MOLEDO OU ROCHA DECOMPOSTA), DE 4,5 ATÉ 6M, EXCLUINDO ESGOTAMENTO E ESCORAMENTO.</v>
          </cell>
          <cell r="C2491" t="str">
            <v>M3</v>
          </cell>
          <cell r="D2491">
            <v>119.12</v>
          </cell>
        </row>
        <row r="2492">
          <cell r="A2492" t="str">
            <v>73965/4</v>
          </cell>
          <cell r="B2492" t="str">
            <v>ESCAVACAO MANUAL DE VALA EM ARGILA OU PEDRA SOLTA DO TAMANHO MEDIO DE PEDRA DE MAO, ATE 1,5M, EXCLUINDO ESGOTAMENTO/ESCORAMENTO.</v>
          </cell>
          <cell r="C2492" t="str">
            <v>M3</v>
          </cell>
          <cell r="D2492">
            <v>43.98</v>
          </cell>
        </row>
        <row r="2493">
          <cell r="A2493" t="str">
            <v>73965/5</v>
          </cell>
          <cell r="B2493" t="str">
            <v>ESCAVACAO MANUAL DE VALA EM ARGILA OU PEDRA SOLTA DO TAMANHO MEDIO DE PEDRA DE MAO, DE 1,5 ATE 3M, EXCLUINDO ESGOTAMENTO/ESCORAMENTO.</v>
          </cell>
          <cell r="C2493" t="str">
            <v>M3</v>
          </cell>
          <cell r="D2493">
            <v>51.31</v>
          </cell>
        </row>
        <row r="2494">
          <cell r="A2494" t="str">
            <v>73965/6</v>
          </cell>
          <cell r="B2494" t="str">
            <v>ESCAVACAO MANUAL DE VALA EM ARGILA OU PEDRA SOLTA DO TAMANHO MEDIO DE PEDRA DE MAO, DE 3 ATE 4,5M, EXCLUINDO ESGOTAMENTO/ESCORAMENTO</v>
          </cell>
          <cell r="C2494" t="str">
            <v>M3</v>
          </cell>
          <cell r="D2494">
            <v>82.46</v>
          </cell>
        </row>
        <row r="2495">
          <cell r="A2495" t="str">
            <v>73965/7</v>
          </cell>
          <cell r="B2495" t="str">
            <v>ESCAVACAO MANUAL DE VALA EM ARGILA OU PEDRA SOLTA DO TAMANHO MEDIO DE PEDRA DE MAO, DE 4,5 ATE 6M, EXCLUINDO ESGOTAMENTO/ESCORAMENTO.</v>
          </cell>
          <cell r="C2495" t="str">
            <v>M3</v>
          </cell>
          <cell r="D2495">
            <v>100.79</v>
          </cell>
        </row>
        <row r="2496">
          <cell r="A2496" t="str">
            <v>73965/8</v>
          </cell>
          <cell r="B2496" t="str">
            <v>ESCAVACAO MANUAL DE VALA EM LODO, ATE 1,5M, EXCLUINDO ESGOTAMENTO/ESCORAMENTO</v>
          </cell>
          <cell r="C2496" t="str">
            <v>M3</v>
          </cell>
          <cell r="D2496">
            <v>50.39</v>
          </cell>
        </row>
        <row r="2497">
          <cell r="A2497" t="str">
            <v>73965/9</v>
          </cell>
          <cell r="B2497" t="str">
            <v>ESCAVACAO MANUAL DE VALA EM LODO, DE 1,5 ATE 3M, EXCLUINDO ESGOTAMENTO/ESCORAMENTO.</v>
          </cell>
          <cell r="C2497" t="str">
            <v>M3</v>
          </cell>
          <cell r="D2497">
            <v>91.63</v>
          </cell>
        </row>
        <row r="2498">
          <cell r="A2498" t="str">
            <v>73965/10</v>
          </cell>
          <cell r="B2498" t="str">
            <v>ESCAVACAO MANUAL DE VALA EM  MATERIAL DE 1A CATEGORIA ATE 1,5M EXCLUINDO ESGOTAMENTO / ESCORAMENTO</v>
          </cell>
          <cell r="C2498" t="str">
            <v>M3</v>
          </cell>
          <cell r="D2498">
            <v>32.07</v>
          </cell>
        </row>
        <row r="2499">
          <cell r="A2499" t="str">
            <v>73965/11</v>
          </cell>
          <cell r="B2499" t="str">
            <v>ESCAVACAO MANUAL DE VALA EM  MATERIAL DE 1A CATEGORIA  DE 1,5 ATE 3M EXCLUINDO ESGOTAMENTO / ESCORAMENTO</v>
          </cell>
          <cell r="C2499" t="str">
            <v>M3</v>
          </cell>
          <cell r="D2499">
            <v>41.23</v>
          </cell>
        </row>
        <row r="2500">
          <cell r="A2500" t="str">
            <v>73965/12</v>
          </cell>
          <cell r="B2500" t="str">
            <v>ESCAVACAO MANUAL DE VALA EM  MATERIAL DE 1A CATEGORIA  DE 3 ATE 4,5M EXCLUINDO ESGOTAMENTO / ESCORAMENTO</v>
          </cell>
          <cell r="C2500" t="str">
            <v>M3</v>
          </cell>
          <cell r="D2500">
            <v>54.97</v>
          </cell>
        </row>
        <row r="2501">
          <cell r="A2501" t="str">
            <v>73965/13</v>
          </cell>
          <cell r="B2501" t="str">
            <v>ESCAVACAO MANUAL DE VALA EM  MATERIAL DE  1A CATEGORIA, DE 6 A 7,5M, EXCLUINDO ESGOTAMENTO / ESCORAMENTO.</v>
          </cell>
          <cell r="C2501" t="str">
            <v>M3</v>
          </cell>
          <cell r="D2501">
            <v>91.63</v>
          </cell>
        </row>
        <row r="2502">
          <cell r="A2502" t="str">
            <v>73965/14</v>
          </cell>
          <cell r="B2502" t="str">
            <v>ESCAVACAO MANUAL DE VALA EM ARGILA RIJA OU PEDRA SOLTA DO TAMANHO MEDIO DE PEDRA DE MAO, DE 6 A 7,5M, EXCLUINDO ESGOTAMENTO / ESCORAMENTO.</v>
          </cell>
          <cell r="C2502" t="str">
            <v>M3</v>
          </cell>
          <cell r="D2502">
            <v>119.12</v>
          </cell>
        </row>
        <row r="2503">
          <cell r="A2503" t="str">
            <v>73965/16</v>
          </cell>
          <cell r="B2503" t="str">
            <v>ESCAVAÇÃO MANUAL DE VALA EM MAT. DE 1ªCAT (AREIA/ ARGILA/ PIÇARRA) ENTRE 4,50 E 6,0M</v>
          </cell>
          <cell r="C2503" t="str">
            <v>M3</v>
          </cell>
          <cell r="D2503">
            <v>73.3</v>
          </cell>
        </row>
        <row r="2504">
          <cell r="A2504" t="str">
            <v>76443/1</v>
          </cell>
          <cell r="B2504" t="str">
            <v>ESCAVACAO MANUAL VALA/CAVA MAT 1A CAT ATE 1,5M EXCL ESG/ESCOR EM BECO (LARG ATE 2M) IMPOSSIBILITANDO ENTRADA DE CAMINHAO OU EQUIPAMENTO MOTORIZADO P/RETIRADA MATERIAL</v>
          </cell>
          <cell r="C2504" t="str">
            <v>M3</v>
          </cell>
          <cell r="D2504">
            <v>38.479999999999997</v>
          </cell>
        </row>
        <row r="2505">
          <cell r="A2505" t="str">
            <v>76443/2</v>
          </cell>
          <cell r="B2505" t="str">
            <v>ESCAVACAO MANUAL VALA/CAVA MAT 1A CAT DE 1,5 A 3M EXCL ESG/ESCOR EM BECO (LARG ATE 2M) IMPOSSIBILITANDO ENTRADA DE CAMINHAO OU EQUIPAMENTO MOTORIZADO P/RETIRADA DO MATERIAL</v>
          </cell>
          <cell r="C2505" t="str">
            <v>M3</v>
          </cell>
          <cell r="D2505">
            <v>49.48</v>
          </cell>
        </row>
        <row r="2506">
          <cell r="A2506" t="str">
            <v>76443/3</v>
          </cell>
          <cell r="B2506" t="str">
            <v>ESCAVACAO MANUAL VALA/CAVA MAT 1A CAT DE 3,0 A 4,5M EXCL ESG/ESCOR EM BECO (LARG ATE 2M) IMPOSSIBILITANDO ENTRADA DE CAMINHAO OU EQUIPAMENTO MOTORIZADO P/RETIRADA DO MATERIAL</v>
          </cell>
          <cell r="C2506" t="str">
            <v>M3</v>
          </cell>
          <cell r="D2506">
            <v>65.97</v>
          </cell>
        </row>
        <row r="2507">
          <cell r="A2507" t="str">
            <v>76443/4</v>
          </cell>
          <cell r="B2507" t="str">
            <v>ESCAVACAO MANUAL VALA/CAVA EM LODO/LAMA ATE 1,5M EXCL ESG/ESCOR EM BECO          (LARG ATE 2M) EM FAVELAS</v>
          </cell>
          <cell r="C2507" t="str">
            <v>M3</v>
          </cell>
          <cell r="D2507">
            <v>58</v>
          </cell>
        </row>
        <row r="2508">
          <cell r="A2508" t="str">
            <v>76443/5</v>
          </cell>
          <cell r="B2508" t="str">
            <v>ESCAVACAO MANUAL VALA/CAVA EM LODO/LAMA DE 1,5M A 3,0M EXCL ESG/ESCOR EM BECO (LARG ATE 2M) EM FAVELAS</v>
          </cell>
          <cell r="C2508" t="str">
            <v>M3</v>
          </cell>
          <cell r="D2508">
            <v>105.37</v>
          </cell>
        </row>
        <row r="2509">
          <cell r="A2509" t="str">
            <v>76443/6</v>
          </cell>
          <cell r="B2509" t="str">
            <v>ESCAVACAO MANUAL VALA, A FRIO, MAT 2A CAT, PROFUNDIDADE DE 6 A 7,5M, EXCL ESG/ESCOR (MOLEDO OU ROCHA DECOMPOSTA)</v>
          </cell>
          <cell r="C2509" t="str">
            <v>M3</v>
          </cell>
          <cell r="D2509">
            <v>137.44</v>
          </cell>
        </row>
        <row r="2510">
          <cell r="A2510" t="str">
            <v>79506/1</v>
          </cell>
          <cell r="B2510" t="str">
            <v>ESCAVAÇÃO MANUAL DE VALA/CAVA, A FRIO, EM MATERIAL DE 2A CATEGORIA, MOLEDO OU ROCHA DECOMPOSTA, ENTRE 1,5 E 3M DE PROFUNDIDADE</v>
          </cell>
          <cell r="C2510" t="str">
            <v>M3</v>
          </cell>
          <cell r="D2510">
            <v>87.04</v>
          </cell>
        </row>
        <row r="2511">
          <cell r="A2511" t="str">
            <v>79506/2</v>
          </cell>
          <cell r="B2511" t="str">
            <v>ESCAVAÇÃO MANUAL DE VALA/CAVA EM LODO, ENTRE 3 E 4,5M DE PROFUNDIDADE</v>
          </cell>
          <cell r="C2511" t="str">
            <v>M3</v>
          </cell>
          <cell r="D2511">
            <v>137.44</v>
          </cell>
        </row>
        <row r="2512">
          <cell r="A2512" t="str">
            <v>79506/3</v>
          </cell>
          <cell r="B2512" t="str">
            <v>ESCAVAÇÃO MANUAL DE VALA/CAVA EM LODO, ENTRE 4,5 E 6M DE PROFUNDIDADE</v>
          </cell>
          <cell r="C2512" t="str">
            <v>M3</v>
          </cell>
          <cell r="D2512">
            <v>164.93</v>
          </cell>
        </row>
        <row r="2513">
          <cell r="A2513" t="str">
            <v>79506/9</v>
          </cell>
          <cell r="B2513" t="str">
            <v>ESCAVAÇÃO MANUAL DE VALA/CAVA EM LODO, ENTRE 6 E 7,5M DE PROFUNDIDADE</v>
          </cell>
          <cell r="C2513" t="str">
            <v>M3</v>
          </cell>
          <cell r="D2513">
            <v>192.42</v>
          </cell>
        </row>
        <row r="2514">
          <cell r="A2514" t="str">
            <v>79507/5</v>
          </cell>
          <cell r="B2514" t="str">
            <v>ESCAVACAO MANUAL VALA ATE 1M SOLO MOLE</v>
          </cell>
          <cell r="C2514" t="str">
            <v>M3</v>
          </cell>
          <cell r="D2514">
            <v>11.91</v>
          </cell>
        </row>
        <row r="2515">
          <cell r="A2515" t="str">
            <v>79507/6</v>
          </cell>
          <cell r="B2515" t="str">
            <v>ESCAVACAO MANUAL VALA ATE 2M EM ROCHA C/EXPLOSIVO</v>
          </cell>
          <cell r="C2515" t="str">
            <v>M3</v>
          </cell>
          <cell r="D2515">
            <v>210.21</v>
          </cell>
        </row>
        <row r="2516">
          <cell r="A2516" t="str">
            <v>79518/1</v>
          </cell>
          <cell r="B2516" t="str">
            <v>MARROAMENTO EM MATERIAL DE 3A CATEGORIA, ROCHA VIVA PARA REDUÇÃO A PEDRA-DE-MÃO</v>
          </cell>
          <cell r="C2516" t="str">
            <v>M3</v>
          </cell>
          <cell r="D2516">
            <v>21.99</v>
          </cell>
        </row>
        <row r="2517">
          <cell r="A2517" t="str">
            <v>79518/2</v>
          </cell>
          <cell r="B2517" t="str">
            <v>MARROAMENTO DE MATERIAL DE 2A CATEGORIA, ROCHA DECOMPOSTA PARA REDUÇÃO A PEDRA-DE-MÃO</v>
          </cell>
          <cell r="C2517" t="str">
            <v>M3</v>
          </cell>
          <cell r="D2517">
            <v>19.79</v>
          </cell>
        </row>
        <row r="2518">
          <cell r="A2518">
            <v>83337</v>
          </cell>
          <cell r="B2518" t="str">
            <v>ESCAVACAO MANUAL DE VALAS (SOLO SECO), PROFUNDIDADE MAIOR QUE 4,50 M ATE 6,00 M</v>
          </cell>
          <cell r="C2518" t="str">
            <v>M3</v>
          </cell>
          <cell r="D2518">
            <v>64.14</v>
          </cell>
        </row>
        <row r="2519">
          <cell r="A2519">
            <v>83339</v>
          </cell>
          <cell r="B2519" t="str">
            <v>ESCAVACAO MANUAL DE VALAS (SOLO COM AGUA), PROFUNDIDADE ATE 1,50 M.</v>
          </cell>
          <cell r="C2519" t="str">
            <v>M3</v>
          </cell>
          <cell r="D2519">
            <v>34.36</v>
          </cell>
        </row>
        <row r="2520">
          <cell r="A2520">
            <v>83340</v>
          </cell>
          <cell r="B2520" t="str">
            <v>ESCAVACAO MANUAL DE VALAS (SOLO COM AGUA), PROFUNDIDADE MAIOR QUE 1,50 M ATE 3,00 M</v>
          </cell>
          <cell r="C2520" t="str">
            <v>M3</v>
          </cell>
          <cell r="D2520">
            <v>45.81</v>
          </cell>
        </row>
        <row r="2521">
          <cell r="A2521">
            <v>83341</v>
          </cell>
          <cell r="B2521" t="str">
            <v>ESCAVACAO MECANICA DE VALAS (SOLO COM AGUA), PROFUNDIDADE ATE 1,50 M</v>
          </cell>
          <cell r="C2521" t="str">
            <v>M3</v>
          </cell>
          <cell r="D2521">
            <v>9.16</v>
          </cell>
        </row>
        <row r="2522">
          <cell r="A2522">
            <v>83342</v>
          </cell>
          <cell r="B2522" t="str">
            <v>ESCAVACAO MECANICA DE VALAS (SOLO COM AGUA), PROFUNDIDADE MAIOR QUE 1,50 M ATE 4,00 M</v>
          </cell>
          <cell r="C2522" t="str">
            <v>M3</v>
          </cell>
          <cell r="D2522">
            <v>8.3000000000000007</v>
          </cell>
        </row>
        <row r="2523">
          <cell r="A2523">
            <v>83343</v>
          </cell>
          <cell r="B2523" t="str">
            <v>ESCAVACAO MECANICA DE VALAS (SOLO COM AGUA), PROFUNDIDADE MAIOR QUE 4,00 M ATE 6,00 M.</v>
          </cell>
          <cell r="C2523" t="str">
            <v>M3</v>
          </cell>
          <cell r="D2523">
            <v>12.45</v>
          </cell>
        </row>
        <row r="2524">
          <cell r="A2524">
            <v>5719</v>
          </cell>
          <cell r="B2524" t="str">
            <v>REATERRO APILOADO EM CAMADAS 0,20M, UTILIZANDO MATERIAL ARGILO-ARENOSO ADQUIRIDO EM JAZIDA, JÁ CONSIDERANDO UM ACRÉSCIMO DE 25% NO VOLUME DO MATERIAL ADQUIRIDO, NÃO CONSIDERANDO O TRANSPORTE ATÉ O REATERRO</v>
          </cell>
          <cell r="C2524" t="str">
            <v>M3</v>
          </cell>
          <cell r="D2524">
            <v>34.700000000000003</v>
          </cell>
        </row>
        <row r="2525">
          <cell r="A2525">
            <v>55835</v>
          </cell>
          <cell r="B2525" t="str">
            <v>ATERRO INTERNO (EDIFICACOES) COMPACTADO MANUALMENTE</v>
          </cell>
          <cell r="C2525" t="str">
            <v>M3</v>
          </cell>
          <cell r="D2525">
            <v>32.07</v>
          </cell>
        </row>
        <row r="2526">
          <cell r="A2526" t="str">
            <v>73904/1</v>
          </cell>
          <cell r="B2526" t="str">
            <v>ATERRO APILOADO(MANUAL) EM CAMADAS DE 20 CM COM MATERIAL DE EMPRÉSTIMO.</v>
          </cell>
          <cell r="C2526" t="str">
            <v>M3</v>
          </cell>
          <cell r="D2526">
            <v>63.78</v>
          </cell>
        </row>
        <row r="2527">
          <cell r="A2527" t="str">
            <v>74153/1</v>
          </cell>
          <cell r="B2527" t="str">
            <v>ESPALHAMENTO MECANIZADO (COM MOTONIVELADORA 140 HP) MATERIAL 1A. CATEGORIA</v>
          </cell>
          <cell r="C2527" t="str">
            <v>M2</v>
          </cell>
          <cell r="D2527">
            <v>0.21</v>
          </cell>
        </row>
        <row r="2528">
          <cell r="A2528">
            <v>79481</v>
          </cell>
          <cell r="B2528" t="str">
            <v>ATERRO INTERNO SEM APILOAMENTO COM TRANSPORTE EM CARRINHO DE MAO</v>
          </cell>
          <cell r="C2528" t="str">
            <v>M3</v>
          </cell>
          <cell r="D2528">
            <v>18.32</v>
          </cell>
        </row>
        <row r="2529">
          <cell r="A2529">
            <v>79482</v>
          </cell>
          <cell r="B2529" t="str">
            <v>ATERRO COM AREIA COM ADENSAMENTO HIDRAULICO</v>
          </cell>
          <cell r="C2529" t="str">
            <v>M3</v>
          </cell>
          <cell r="D2529">
            <v>41.06</v>
          </cell>
        </row>
        <row r="2530">
          <cell r="A2530">
            <v>79483</v>
          </cell>
          <cell r="B2530" t="str">
            <v>APILOAMENTO COM MACO DE 30KG</v>
          </cell>
          <cell r="C2530" t="str">
            <v>M2</v>
          </cell>
          <cell r="D2530">
            <v>13.74</v>
          </cell>
        </row>
        <row r="2531">
          <cell r="A2531">
            <v>79484</v>
          </cell>
          <cell r="B2531" t="str">
            <v>ATERRO MECANIZADO COMPACTADO COM EMPRESTIMO DE AREIA</v>
          </cell>
          <cell r="C2531" t="str">
            <v>M3</v>
          </cell>
          <cell r="D2531">
            <v>35.130000000000003</v>
          </cell>
        </row>
        <row r="2532">
          <cell r="A2532" t="str">
            <v>79508/1</v>
          </cell>
          <cell r="B2532" t="str">
            <v>FORNECIMENTO E ENCHIMENTO DE VÃO SOBRE ABÓBADA DE TÚNEL, COM PE-DRA-DE-MÃO JOGADA</v>
          </cell>
          <cell r="C2532" t="str">
            <v>M3</v>
          </cell>
          <cell r="D2532">
            <v>79.59</v>
          </cell>
        </row>
        <row r="2533">
          <cell r="A2533" t="str">
            <v>79508/2</v>
          </cell>
          <cell r="B2533" t="str">
            <v>FORNECIMENTO E ENCHIMENTO DE VÃO SOBRE ABÓBADA DE TÚNEL, COM PE-DRA-DE-MÃO ARRUMADA</v>
          </cell>
          <cell r="C2533" t="str">
            <v>M3</v>
          </cell>
          <cell r="D2533">
            <v>97.92</v>
          </cell>
        </row>
        <row r="2534">
          <cell r="A2534">
            <v>53527</v>
          </cell>
          <cell r="B2534" t="str">
            <v>REATERRO COMPACTADO MANUALMENTE (VALAS DE FUNDAÇÕES RESIDENCIAIS)</v>
          </cell>
          <cell r="C2534" t="str">
            <v>M3</v>
          </cell>
          <cell r="D2534">
            <v>36.65</v>
          </cell>
        </row>
        <row r="2535">
          <cell r="A2535">
            <v>72920</v>
          </cell>
          <cell r="B2535" t="str">
            <v>REATERRO DE VALA COM MATERIAL GRANULAR REAPROVEITADO ADENSADO E VIBRADO</v>
          </cell>
          <cell r="C2535" t="str">
            <v>M3</v>
          </cell>
          <cell r="D2535">
            <v>12.94</v>
          </cell>
        </row>
        <row r="2536">
          <cell r="A2536">
            <v>72921</v>
          </cell>
          <cell r="B2536" t="str">
            <v>REATERRO DE VALA COM MATERIAL GRANULAR DE EMPRESTIMO ADENSADO E VIBRADO</v>
          </cell>
          <cell r="C2536" t="str">
            <v>M3</v>
          </cell>
          <cell r="D2536">
            <v>46.06</v>
          </cell>
        </row>
        <row r="2537">
          <cell r="A2537" t="str">
            <v>73964/1</v>
          </cell>
          <cell r="B2537" t="str">
            <v>REATERRO DE  VALA/CAVA COMPACTADA A MACO EM CAMADAS DE 20CM ( EM BECOS DE ATÉ 2,50M DE LARGURA EM FAVELAS)</v>
          </cell>
          <cell r="C2537" t="str">
            <v>M3</v>
          </cell>
          <cell r="D2537">
            <v>27.48</v>
          </cell>
        </row>
        <row r="2538">
          <cell r="A2538" t="str">
            <v>73964/2</v>
          </cell>
          <cell r="B2538" t="str">
            <v>REATER VALA/CAVA COMPACT/MACO CAMADAS 30CM EM BECO ATE 2,50M          LARGURA EM FAVELAS</v>
          </cell>
          <cell r="C2538" t="str">
            <v>M3</v>
          </cell>
          <cell r="D2538">
            <v>23.09</v>
          </cell>
        </row>
        <row r="2539">
          <cell r="A2539" t="str">
            <v>73964/3</v>
          </cell>
          <cell r="B2539" t="str">
            <v>REATERRO VALA/CAVA C/TRATOR 200CV EXCL COMPACTACAO</v>
          </cell>
          <cell r="C2539" t="str">
            <v>M3</v>
          </cell>
          <cell r="D2539">
            <v>1.91</v>
          </cell>
        </row>
        <row r="2540">
          <cell r="A2540" t="str">
            <v>73964/4</v>
          </cell>
          <cell r="B2540" t="str">
            <v>REATERRO DE VALAS / CAVAS, COMPACTADA A MAÇO, EM CAMADAS DE ATÉ 30 CM.</v>
          </cell>
          <cell r="C2540" t="str">
            <v>M3</v>
          </cell>
          <cell r="D2540">
            <v>19.239999999999998</v>
          </cell>
        </row>
        <row r="2541">
          <cell r="A2541" t="str">
            <v>73964/5</v>
          </cell>
          <cell r="B2541" t="str">
            <v>REATERRO DE VALA/CAVA SEM CONTROLE DE COMPACTAÇÃO , UTILIZANDO RETRO-ESCAVADEIRA E COMPACTACADOR VIBRATORIO COM MATERIAL REAPROVEITADO</v>
          </cell>
          <cell r="C2541" t="str">
            <v>M3</v>
          </cell>
          <cell r="D2541">
            <v>7.38</v>
          </cell>
        </row>
        <row r="2542">
          <cell r="A2542" t="str">
            <v>73964/6</v>
          </cell>
          <cell r="B2542" t="str">
            <v>REATERRO DE VALA COM COMPACTAÇÃO MANUAL</v>
          </cell>
          <cell r="C2542" t="str">
            <v>M3</v>
          </cell>
          <cell r="D2542">
            <v>27.48</v>
          </cell>
        </row>
        <row r="2543">
          <cell r="A2543" t="str">
            <v>74015/1</v>
          </cell>
          <cell r="B2543" t="str">
            <v>REATERRO E COMPACTACAO MECANICO DE VALA COM COMPACTADOR MANUAL TIPO SOQUETE VIBRATORIO</v>
          </cell>
          <cell r="C2543" t="str">
            <v>M3</v>
          </cell>
          <cell r="D2543">
            <v>20.54</v>
          </cell>
        </row>
        <row r="2544">
          <cell r="A2544" t="str">
            <v>76444/1</v>
          </cell>
          <cell r="B2544" t="str">
            <v>COMPACTACAO MECANICA DE VALAS, SEM CONTROLE DE GC (COMPACTADOR TIPO SAPO ATE 35 KG)</v>
          </cell>
          <cell r="C2544" t="str">
            <v>M3</v>
          </cell>
          <cell r="D2544">
            <v>8.75</v>
          </cell>
        </row>
        <row r="2545">
          <cell r="A2545" t="str">
            <v>76444/2</v>
          </cell>
          <cell r="B2545" t="str">
            <v>COMPACTACAO MECANICA DE VALAS,C/CONTR.DO GC &gt;= 95% DO PN(C/COMPACTADORSOLOS C/ PLACA VIBRATORIA MOTOR DIESEL/GASOLINA 7 A 10 HP)</v>
          </cell>
          <cell r="C2545" t="str">
            <v>M3</v>
          </cell>
          <cell r="D2545">
            <v>12.8</v>
          </cell>
        </row>
        <row r="2546">
          <cell r="A2546">
            <v>79488</v>
          </cell>
          <cell r="B2546" t="str">
            <v>REATERRO MANUAL COM APILOAMENTO MECANICO</v>
          </cell>
          <cell r="C2546" t="str">
            <v>M3</v>
          </cell>
          <cell r="D2546">
            <v>4.71</v>
          </cell>
        </row>
        <row r="2547">
          <cell r="A2547">
            <v>79489</v>
          </cell>
          <cell r="B2547" t="str">
            <v>REATERRO MANUAL SEM APILOAMENTO</v>
          </cell>
          <cell r="C2547" t="str">
            <v>M3</v>
          </cell>
          <cell r="D2547">
            <v>4.12</v>
          </cell>
        </row>
        <row r="2548">
          <cell r="A2548">
            <v>79490</v>
          </cell>
          <cell r="B2548" t="str">
            <v>COMPACTAÇÂO MECÂNICA DE VALA (APÓS REATERRO)</v>
          </cell>
          <cell r="C2548" t="str">
            <v>M3</v>
          </cell>
          <cell r="D2548">
            <v>1.28</v>
          </cell>
        </row>
        <row r="2549">
          <cell r="A2549" t="str">
            <v>79510/1</v>
          </cell>
          <cell r="B2549" t="str">
            <v>FORNECIMENTO E REATERRO DE VALA/CAVA COM PÓ-DE-PEDRA</v>
          </cell>
          <cell r="C2549" t="str">
            <v>M3</v>
          </cell>
          <cell r="D2549">
            <v>79.62</v>
          </cell>
        </row>
        <row r="2550">
          <cell r="A2550" t="str">
            <v>79510/2</v>
          </cell>
          <cell r="B2550" t="str">
            <v>REATERRO DE VALAS/CAVAS COM PÓ-DE-PEDRA, INCLUSIVE MATERIAL E COMPACTAÇÃO, EM BECOS DE ATÉ 2,5M DE LARGURA, EM FAVELAS</v>
          </cell>
          <cell r="C2550" t="str">
            <v>M3</v>
          </cell>
          <cell r="D2550">
            <v>85.3</v>
          </cell>
        </row>
        <row r="2551">
          <cell r="A2551">
            <v>83345</v>
          </cell>
          <cell r="B2551" t="str">
            <v>REATERRO DE VALA COM MATERIAL GRANULAR (PEDRISCO)</v>
          </cell>
          <cell r="C2551" t="str">
            <v>M3</v>
          </cell>
          <cell r="D2551">
            <v>63.17</v>
          </cell>
        </row>
        <row r="2552">
          <cell r="A2552">
            <v>83346</v>
          </cell>
          <cell r="B2552" t="str">
            <v>UMEDECIMENTO DE MATERIAL PARA FECHAMENTO DE VALAS.</v>
          </cell>
          <cell r="C2552" t="str">
            <v>M3</v>
          </cell>
          <cell r="D2552">
            <v>0.75</v>
          </cell>
        </row>
        <row r="2553">
          <cell r="A2553">
            <v>83441</v>
          </cell>
          <cell r="B2553" t="str">
            <v>REATERRO APILOADO (MANUAL) DE VALA COM DESLOCAMENTO DE MATERIAL EM CAMADAS DE 20 CM (BECOS, FAVELAS ETC.)</v>
          </cell>
          <cell r="C2553" t="str">
            <v>M3</v>
          </cell>
          <cell r="D2553">
            <v>32.07</v>
          </cell>
        </row>
        <row r="2554">
          <cell r="A2554">
            <v>72818</v>
          </cell>
          <cell r="B2554" t="str">
            <v>ESCAVACAO, CARGA E TRANSPORTE DE MATERIAL DE 1A CATEGORIA, CAMINHO DE SERVICO LEITO NATURAL, COM ESCAVADEIRA HIDRAULICA E CAMINHAO BASCULANTE 6 M3, DMT 50 ATE 200 M</v>
          </cell>
          <cell r="C2554" t="str">
            <v>M3</v>
          </cell>
          <cell r="D2554">
            <v>4.63</v>
          </cell>
        </row>
        <row r="2555">
          <cell r="A2555">
            <v>72821</v>
          </cell>
          <cell r="B2555" t="str">
            <v>ESCAVACAO, CARGA E TRANSPORTE DE MATERIAL DE 1A CATEGORIA, CAMINHO DE SERVICO LEITO NATURAL, COM ESCAVADEIRA HIDRAULICA E CAMINHAO BASCULANTE 6 M3, DMT 200 ATE 400 M</v>
          </cell>
          <cell r="C2555" t="str">
            <v>M3</v>
          </cell>
          <cell r="D2555">
            <v>4.72</v>
          </cell>
        </row>
        <row r="2556">
          <cell r="A2556">
            <v>72822</v>
          </cell>
          <cell r="B2556" t="str">
            <v>ESCAVACAO, CARGA E TRANSPORTE DE MATERIAL DE 1A CATEGORIA, CAMINHO DE SERVICO LEITO NATURAL, COM ESCAVADEIRA HIDRAULICA E CAMINHAO BASCULANTE 6 M3, DMT 400 ATE 600 M</v>
          </cell>
          <cell r="C2556" t="str">
            <v>M3</v>
          </cell>
          <cell r="D2556">
            <v>4.8</v>
          </cell>
        </row>
        <row r="2557">
          <cell r="A2557">
            <v>72823</v>
          </cell>
          <cell r="B2557" t="str">
            <v>ESCAVACAO, CARGA E TRANSPORTE DE MATERIAL DE 1A CATEGORIA, CAMINHO DE SERVICO LEITO NATURAL, COM ESCAVADEIRA HIDRAULICA E CAMINHAO BASCULANTE 6 M3, DMT 600 ATE 800 M</v>
          </cell>
          <cell r="C2557" t="str">
            <v>M3</v>
          </cell>
          <cell r="D2557">
            <v>4.87</v>
          </cell>
        </row>
        <row r="2558">
          <cell r="A2558">
            <v>72824</v>
          </cell>
          <cell r="B2558" t="str">
            <v>ESCAVACAO, CARGA E TRANSPORTE DE MATERIAL DE 1A CATEGORIA, CAMINHO DE SERVICO LEITO NATURAL, COM ESCAVADEIRA HIDRAULICA E CAMINHAO BASCULANTE 6 M3, DMT 800 ATE 1.000 M</v>
          </cell>
          <cell r="C2558" t="str">
            <v>M3</v>
          </cell>
          <cell r="D2558">
            <v>5.0199999999999996</v>
          </cell>
        </row>
        <row r="2559">
          <cell r="A2559">
            <v>72825</v>
          </cell>
          <cell r="B2559" t="str">
            <v>ESCAVACAO, CARGA E TRANSPORTE DE MATERIAL DE 1A CATEGORIA, CAMINHO DE SERVICO REVESTIMENTO PRIMARIO, COM ESCAVADEIRA HIDRAULICA E CAMINHAO BASCULANTE 6 M3, DMT 50 ATE 200 M</v>
          </cell>
          <cell r="C2559" t="str">
            <v>M3</v>
          </cell>
          <cell r="D2559">
            <v>4.33</v>
          </cell>
        </row>
        <row r="2560">
          <cell r="A2560">
            <v>72826</v>
          </cell>
          <cell r="B2560" t="str">
            <v>ESCAVACAO, CARGA E TRANSPORTE DE MATERIAL DE 1A CATEGORIA, CAMINHO DE SERVICO REVESTIMENTO PRIMARIO, COM ESCAVADEIRA HIDRAULICA E CAMINHAO BASCULANTE 6 M3, DMT 200 ATE 400 M</v>
          </cell>
          <cell r="C2560" t="str">
            <v>M3</v>
          </cell>
          <cell r="D2560">
            <v>4.4000000000000004</v>
          </cell>
        </row>
        <row r="2561">
          <cell r="A2561">
            <v>72827</v>
          </cell>
          <cell r="B2561" t="str">
            <v>ESCAVACAO, CARGA E TRANSPORTE DE MATERIAL DE 1A CATEGORIA, CAMINHO DE SERVICO REVESTIMENTO PRIMARIO, COM ESCAVADEIRA HIDRAULICA E CAMINHAO BASCULANTE 6 M3, DMT 400 ATE 600 M</v>
          </cell>
          <cell r="C2561" t="str">
            <v>M3</v>
          </cell>
          <cell r="D2561">
            <v>4.49</v>
          </cell>
        </row>
        <row r="2562">
          <cell r="A2562">
            <v>72828</v>
          </cell>
          <cell r="B2562" t="str">
            <v>ESCAVACAO, CARGA E TRANSPORTE DE MATERIAL DE 1A CATEGORIA, CAMINHO DE SERVICO REVESTIMENTO PRIMARIO, COM ESCAVADEIRA HIDRAULICA E CAMINHAO BASCULANTE 6 M3, DMT 600 ATE 800 M</v>
          </cell>
          <cell r="C2562" t="str">
            <v>M3</v>
          </cell>
          <cell r="D2562">
            <v>4.57</v>
          </cell>
        </row>
        <row r="2563">
          <cell r="A2563">
            <v>72829</v>
          </cell>
          <cell r="B2563" t="str">
            <v>ESCAVACAO, CARGA E TRANSPORTE DE MATERIAL DE 1A CATEGORIA, CAMINHO DE SERVICO REVESTIMENTO PRIMARIO, COM ESCAVADEIRA HIDRAULICA E CAMINHAO BASCULANTE 6 M3, DMT 800 ATE 1.000 M</v>
          </cell>
          <cell r="C2563" t="str">
            <v>M3</v>
          </cell>
          <cell r="D2563">
            <v>4.66</v>
          </cell>
        </row>
        <row r="2564">
          <cell r="A2564">
            <v>72832</v>
          </cell>
          <cell r="B2564" t="str">
            <v>ESCAVACAO, CARGA E TRANSPORTE DE MATERIAL DE 1A CATEGORIA, CAMINHO DE SERVICO PAVIMENTADO, COM ESCAVADEIRA HIDRAULICA E CAMINHAO BASCULANTE 6 M3, DMT 50 ATE 200 M</v>
          </cell>
          <cell r="C2564" t="str">
            <v>M3</v>
          </cell>
          <cell r="D2564">
            <v>4.0999999999999996</v>
          </cell>
        </row>
        <row r="2565">
          <cell r="A2565">
            <v>72833</v>
          </cell>
          <cell r="B2565" t="str">
            <v>ESCAVACAO, CARGA E TRANSPORTE DE MATERIAL DE 1A CATEGORIA, CAMINHO DE SERVICO PAVIMENTADO, COM ESCAVADEIRA HIDRAULICA E CAMINHAO BASCULANTE 6 M3, DMT 200 ATE 400 M</v>
          </cell>
          <cell r="C2565" t="str">
            <v>M3</v>
          </cell>
          <cell r="D2565">
            <v>4.17</v>
          </cell>
        </row>
        <row r="2566">
          <cell r="A2566">
            <v>72834</v>
          </cell>
          <cell r="B2566" t="str">
            <v>ESCAVACAO, CARGA E TRANSPORTE DE MATERIAL DE 1A CATEGORIA, CAMINHO DE SERVICO PAVIMENTADO, COM ESCAVADEIRA HIDRAULICA E CAMINHAO BASCULANTE 6 M3, DMT 400 ATE 600 M</v>
          </cell>
          <cell r="C2566" t="str">
            <v>M3</v>
          </cell>
          <cell r="D2566">
            <v>4.24</v>
          </cell>
        </row>
        <row r="2567">
          <cell r="A2567">
            <v>72835</v>
          </cell>
          <cell r="B2567" t="str">
            <v>ESCAVACAO, CARGA E TRANSPORTE DE MATERIAL DE 1A CATEGORIA, CAMINHO DE SERVICO PAVIMENTADO, COM ESCAVADEIRA HIDRAULICA E CAMINHAO BASCULANTE 6 M3, DMT 600 ATE 800 M</v>
          </cell>
          <cell r="C2567" t="str">
            <v>M3</v>
          </cell>
          <cell r="D2567">
            <v>4.3099999999999996</v>
          </cell>
        </row>
        <row r="2568">
          <cell r="A2568">
            <v>72836</v>
          </cell>
          <cell r="B2568" t="str">
            <v>ESCAVACAO, CARGA E TRANSPORTE DE MATERIAL DE 1A CATEGORIA, CAMINHO DE SERVICO PAVIMENTADO, COM ESCAVADEIRA HIDRAULICA E CAMINHAO BASCULANTE 6 M3, DMT 800 ATE 1.000 M</v>
          </cell>
          <cell r="C2568" t="str">
            <v>M3</v>
          </cell>
          <cell r="D2568">
            <v>4.3899999999999997</v>
          </cell>
        </row>
        <row r="2569">
          <cell r="A2569">
            <v>72838</v>
          </cell>
          <cell r="B2569" t="str">
            <v>TRANSPORTE COMERCIAL COM CAMINHAO CARROCERIA 9 T, RODOVIA EM LEITO NATURAL</v>
          </cell>
          <cell r="C2569" t="str">
            <v>TXKM</v>
          </cell>
          <cell r="D2569">
            <v>0.73</v>
          </cell>
        </row>
        <row r="2570">
          <cell r="A2570">
            <v>72839</v>
          </cell>
          <cell r="B2570" t="str">
            <v>TRANSPORTE COMERCIAL COM CAMINHAO CARROCERIA 9 T, RODOVIA COM REVESTIMENTO PRIMARIO</v>
          </cell>
          <cell r="C2570" t="str">
            <v>TXKM</v>
          </cell>
          <cell r="D2570">
            <v>0.59</v>
          </cell>
        </row>
        <row r="2571">
          <cell r="A2571">
            <v>72840</v>
          </cell>
          <cell r="B2571" t="str">
            <v>TRANSPORTE COMERCIAL COM CAMINHAO CARROCERIA 9 T, RODOVIA PAVIMENTADA</v>
          </cell>
          <cell r="C2571" t="str">
            <v>TXKM</v>
          </cell>
          <cell r="D2571">
            <v>0.49</v>
          </cell>
        </row>
        <row r="2572">
          <cell r="A2572">
            <v>72841</v>
          </cell>
          <cell r="B2572" t="str">
            <v>TRANSPORTE COMERCIAL COM CAMINHAO BASCULANTE 6 M3, RODOVIA EM LEITO NATURAL</v>
          </cell>
          <cell r="C2572" t="str">
            <v>TXKM</v>
          </cell>
          <cell r="D2572">
            <v>0.78</v>
          </cell>
        </row>
        <row r="2573">
          <cell r="A2573">
            <v>72842</v>
          </cell>
          <cell r="B2573" t="str">
            <v>TRANSPORTE COMERCIAL COM CAMINHAO BASCULANTE 6 M3, RODOVIA COM REVESTIMENTO PRIMARIO</v>
          </cell>
          <cell r="C2573" t="str">
            <v>TXKM</v>
          </cell>
          <cell r="D2573">
            <v>0.63</v>
          </cell>
        </row>
        <row r="2574">
          <cell r="A2574">
            <v>72843</v>
          </cell>
          <cell r="B2574" t="str">
            <v>TRANSPORTE COMERCIAL COM CAMINHAO BASCULANTE 6 M3, RODOVIA PAVIMENTADA</v>
          </cell>
          <cell r="C2574" t="str">
            <v>TXKM</v>
          </cell>
          <cell r="D2574">
            <v>0.52</v>
          </cell>
        </row>
        <row r="2575">
          <cell r="A2575">
            <v>72844</v>
          </cell>
          <cell r="B2575" t="str">
            <v>CARGA, MANOBRAS E DESCARGA DE AREIA, BRITA, PEDRA DE MAO E SOLOS COM CAMINHAO BASCULANTE 6 M3 (DESCARGA LIVRE)</v>
          </cell>
          <cell r="C2575" t="str">
            <v>T</v>
          </cell>
          <cell r="D2575">
            <v>0.55000000000000004</v>
          </cell>
        </row>
        <row r="2576">
          <cell r="A2576">
            <v>72845</v>
          </cell>
          <cell r="B2576" t="str">
            <v>CARGA, MANOBRAS E DESCARGA DE BRITA PARA TRATAMENTOS SUPERFICIAIS, COM CAMINHAO BASCULANTE 6 M3</v>
          </cell>
          <cell r="C2576" t="str">
            <v>T</v>
          </cell>
          <cell r="D2576">
            <v>3.3</v>
          </cell>
        </row>
        <row r="2577">
          <cell r="A2577">
            <v>72846</v>
          </cell>
          <cell r="B2577" t="str">
            <v>CARGA, MANOBRAS E DESCARGA DE MISTURA BETUMINOSA A QUENTE, COM CAMINHAO BASCULANTE 6 M3</v>
          </cell>
          <cell r="C2577" t="str">
            <v>T</v>
          </cell>
          <cell r="D2577">
            <v>2.73</v>
          </cell>
        </row>
        <row r="2578">
          <cell r="A2578">
            <v>72847</v>
          </cell>
          <cell r="B2578" t="str">
            <v>CARGA, MANOBRAS E DESCARGA DE MISTURA BETUMINOSA A FRIO, COM CAMINHAO BASCULANTE 6 M3</v>
          </cell>
          <cell r="C2578" t="str">
            <v>T</v>
          </cell>
          <cell r="D2578">
            <v>5.88</v>
          </cell>
        </row>
        <row r="2579">
          <cell r="A2579">
            <v>72848</v>
          </cell>
          <cell r="B2579" t="str">
            <v>CARGA, MANOBRAS E DESCARGA DE BRITA PARA BASE DE MACADAME, COM CAMINHAO BASCULANTE 6 M3</v>
          </cell>
          <cell r="C2579" t="str">
            <v>T</v>
          </cell>
          <cell r="D2579">
            <v>1.47</v>
          </cell>
        </row>
        <row r="2580">
          <cell r="A2580">
            <v>72849</v>
          </cell>
          <cell r="B2580" t="str">
            <v>CARGA, MANOBRAS E DESCARGA DE MISTURAS DE SOLOS E AGREGADOS (BASES ESTABILIZADAS EM USINA) COM CAMINHAO BASCULANTE 6 M3</v>
          </cell>
          <cell r="C2580" t="str">
            <v>T</v>
          </cell>
          <cell r="D2580">
            <v>1.88</v>
          </cell>
        </row>
        <row r="2581">
          <cell r="A2581">
            <v>72850</v>
          </cell>
          <cell r="B2581" t="str">
            <v>CARGA, MANOBRAS E DESCARGA DE MATERIAIS DIVERSOS, COM CAMINHAO CARROCERIA 9T (CARGA E DESCARGA MANUAIS)</v>
          </cell>
          <cell r="C2581" t="str">
            <v>T</v>
          </cell>
          <cell r="D2581">
            <v>9.24</v>
          </cell>
        </row>
        <row r="2582">
          <cell r="A2582">
            <v>72851</v>
          </cell>
          <cell r="B2582" t="str">
            <v>TRANSPORTE LOCAL COM CAMINHAO BASCULANTE 6 M3, RODOVIA EM LEITO NATURAL, DMT ATE 200 M</v>
          </cell>
          <cell r="C2582" t="str">
            <v>M3</v>
          </cell>
          <cell r="D2582">
            <v>2.68</v>
          </cell>
        </row>
        <row r="2583">
          <cell r="A2583">
            <v>72852</v>
          </cell>
          <cell r="B2583" t="str">
            <v>TRANSPORTE LOCAL COM CAMINHAO BASCULANTE 6 M3, RODOVIA EM LEITO NATURAL, DMT 200 A 400 M</v>
          </cell>
          <cell r="C2583" t="str">
            <v>M3</v>
          </cell>
          <cell r="D2583">
            <v>2.75</v>
          </cell>
        </row>
        <row r="2584">
          <cell r="A2584">
            <v>72853</v>
          </cell>
          <cell r="B2584" t="str">
            <v>TRANSPORTE LOCAL COM CAMINHAO BASCULANTE 6 M3, RODOVIA EM LEITO NATURAL, DMT 400 A 600 M</v>
          </cell>
          <cell r="C2584" t="str">
            <v>M3</v>
          </cell>
          <cell r="D2584">
            <v>2.82</v>
          </cell>
        </row>
        <row r="2585">
          <cell r="A2585">
            <v>72854</v>
          </cell>
          <cell r="B2585" t="str">
            <v>TRANSPORTE LOCAL COM CAMINHAO BASCULANTE 6 M3, RODOVIA EM LEITO NATURAL, DMT 600 A 800 M</v>
          </cell>
          <cell r="C2585" t="str">
            <v>M3</v>
          </cell>
          <cell r="D2585">
            <v>2.9</v>
          </cell>
        </row>
        <row r="2586">
          <cell r="A2586">
            <v>72855</v>
          </cell>
          <cell r="B2586" t="str">
            <v>TRANSPORTE LOCAL COM CAMINHAO BASCULANTE 6 M3, RODOVIA EM LEITO NATURAL, DMT 800 A 1.000 M</v>
          </cell>
          <cell r="C2586" t="str">
            <v>M3</v>
          </cell>
          <cell r="D2586">
            <v>2.98</v>
          </cell>
        </row>
        <row r="2587">
          <cell r="A2587">
            <v>72856</v>
          </cell>
          <cell r="B2587" t="str">
            <v>TRANSPORTE LOCAL COM CAMINHAO BASCULANTE 6 M3, RODOVIA EM LEITO NATURAL</v>
          </cell>
          <cell r="C2587" t="str">
            <v>M3XKM</v>
          </cell>
          <cell r="D2587">
            <v>1.3</v>
          </cell>
        </row>
        <row r="2588">
          <cell r="A2588">
            <v>72857</v>
          </cell>
          <cell r="B2588" t="str">
            <v>TRANSPORTE LOCAL COM CAMINHAO BASCULANTE 6 M3, RODOVIA COM REVESTIMENTO PRIMARIO, DMT ATE 200 M</v>
          </cell>
          <cell r="C2588" t="str">
            <v>M3</v>
          </cell>
          <cell r="D2588">
            <v>2.38</v>
          </cell>
        </row>
        <row r="2589">
          <cell r="A2589">
            <v>72858</v>
          </cell>
          <cell r="B2589" t="str">
            <v>TRANSPORTE LOCAL COM CAMINHAO BASCULANTE 6 M3, RODOVIA COM REVESTIMENTO PRIMARIO, DMT 200 A 400 M</v>
          </cell>
          <cell r="C2589" t="str">
            <v>M3</v>
          </cell>
          <cell r="D2589">
            <v>2.44</v>
          </cell>
        </row>
        <row r="2590">
          <cell r="A2590">
            <v>72859</v>
          </cell>
          <cell r="B2590" t="str">
            <v>TRANSPORTE LOCAL COM CAMINHAO BASCULANTE 6 M3, RODOVIA COM REVESTIMENTO PRIMARIO, DMT 400 A 600 M</v>
          </cell>
          <cell r="C2590" t="str">
            <v>M3</v>
          </cell>
          <cell r="D2590">
            <v>2.5099999999999998</v>
          </cell>
        </row>
        <row r="2591">
          <cell r="A2591">
            <v>72860</v>
          </cell>
          <cell r="B2591" t="str">
            <v>TRANSPORTE LOCAL COM CAMINHAO BASCULANTE 6 M3, RODOVIA COM REVESTIMENTO PRIMARIO, DMT 600 A 800 M</v>
          </cell>
          <cell r="C2591" t="str">
            <v>M3</v>
          </cell>
          <cell r="D2591">
            <v>2.58</v>
          </cell>
        </row>
        <row r="2592">
          <cell r="A2592">
            <v>72874</v>
          </cell>
          <cell r="B2592" t="str">
            <v>TRANSPORTE LOCAL COM CAMINHAO BASCULANTE 6 M3, RODOVIA COM REVESTIMENTO PRIMARIO, DMT 800 A 1.000 M</v>
          </cell>
          <cell r="C2592" t="str">
            <v>M3</v>
          </cell>
          <cell r="D2592">
            <v>2.66</v>
          </cell>
        </row>
        <row r="2593">
          <cell r="A2593">
            <v>72875</v>
          </cell>
          <cell r="B2593" t="str">
            <v>TRANSPORTE LOCAL COM CAMINHÃO BASCULANTE 6 M3, RODOVIA COM REVESTIMENTO PRIMARIO</v>
          </cell>
          <cell r="C2593" t="str">
            <v>M3XKM</v>
          </cell>
          <cell r="D2593">
            <v>1.1599999999999999</v>
          </cell>
        </row>
        <row r="2594">
          <cell r="A2594">
            <v>72876</v>
          </cell>
          <cell r="B2594" t="str">
            <v>TRANSPORTE LOCAL COM CAMINHÃO BASCULANTE 6 M3, RODOVIA PAVIMENTADA, DMT ATE 200 M</v>
          </cell>
          <cell r="C2594" t="str">
            <v>M3</v>
          </cell>
          <cell r="D2594">
            <v>2.14</v>
          </cell>
        </row>
        <row r="2595">
          <cell r="A2595">
            <v>72877</v>
          </cell>
          <cell r="B2595" t="str">
            <v>TRANSPORTE LOCAL COM CAMINHAO BASCULANTE 6 M3, RODOVIA PAVIMENTADA, DMT 200 A 400 M</v>
          </cell>
          <cell r="C2595" t="str">
            <v>M3</v>
          </cell>
          <cell r="D2595">
            <v>2.2000000000000002</v>
          </cell>
        </row>
        <row r="2596">
          <cell r="A2596">
            <v>72878</v>
          </cell>
          <cell r="B2596" t="str">
            <v>TRANSPORTE LOCAL COM CAMINHAO BASCULANTE 6 M3, RODOVIA PAVIMENTADA, DMT 400 A 600 M</v>
          </cell>
          <cell r="C2596" t="str">
            <v>M3</v>
          </cell>
          <cell r="D2596">
            <v>2.25</v>
          </cell>
        </row>
        <row r="2597">
          <cell r="A2597">
            <v>72879</v>
          </cell>
          <cell r="B2597" t="str">
            <v>TRANSPORTE LOCAL COM CAMINHAO BASCULANTE 6 M3, RODOVIA PAVIMENTADA, DMT 600 A 800 M</v>
          </cell>
          <cell r="C2597" t="str">
            <v>M3</v>
          </cell>
          <cell r="D2597">
            <v>2.33</v>
          </cell>
        </row>
        <row r="2598">
          <cell r="A2598">
            <v>72880</v>
          </cell>
          <cell r="B2598" t="str">
            <v>TRANSPORTE LOCAL COM CAMINHAO BASCULANTE 6 M3, RODOVIA PAVIMENTADA, DMT 800 A 1.000 M</v>
          </cell>
          <cell r="C2598" t="str">
            <v>M3</v>
          </cell>
          <cell r="D2598">
            <v>2.38</v>
          </cell>
        </row>
        <row r="2599">
          <cell r="A2599">
            <v>72881</v>
          </cell>
          <cell r="B2599" t="str">
            <v>TRANSPORTE LOCAL COM CAMINHAO BASCULANTE 6 M3, RODOVIA PAVIMENTADA ( PARA DISTANCIAS SUPERIORES A 4 KM )</v>
          </cell>
          <cell r="C2599" t="str">
            <v>M3XKM</v>
          </cell>
          <cell r="D2599">
            <v>1.04</v>
          </cell>
        </row>
        <row r="2600">
          <cell r="A2600">
            <v>72882</v>
          </cell>
          <cell r="B2600" t="str">
            <v>TRANSPORTE COMERCIAL COM CAMINHAO CARROCERIA 9 T, RODOVIA EM LEITO NATURAL</v>
          </cell>
          <cell r="C2600" t="str">
            <v>M3XKM</v>
          </cell>
          <cell r="D2600">
            <v>1.0900000000000001</v>
          </cell>
        </row>
        <row r="2601">
          <cell r="A2601">
            <v>72883</v>
          </cell>
          <cell r="B2601" t="str">
            <v>TRANSPORTE COMERCIAL COM CAMINHAO CARROCERIA 9 T, RODOVIA COM REVESTIMENTO PRIMARIO</v>
          </cell>
          <cell r="C2601" t="str">
            <v>M3XKM</v>
          </cell>
          <cell r="D2601">
            <v>0.87</v>
          </cell>
        </row>
        <row r="2602">
          <cell r="A2602">
            <v>72884</v>
          </cell>
          <cell r="B2602" t="str">
            <v>TRANSPORTE COMERCIAL COM CAMINHAO CARROCERIA 9 T, RODOVIA PAVIMENTADA</v>
          </cell>
          <cell r="C2602" t="str">
            <v>M3XKM</v>
          </cell>
          <cell r="D2602">
            <v>0.73</v>
          </cell>
        </row>
        <row r="2603">
          <cell r="A2603">
            <v>72885</v>
          </cell>
          <cell r="B2603" t="str">
            <v>TRANSPORTE COMERCIAL COM CAMINHAO BASCULANTE 6 M3, RODOVIA EM LEITO NATURAL</v>
          </cell>
          <cell r="C2603" t="str">
            <v>M3XKM</v>
          </cell>
          <cell r="D2603">
            <v>1.17</v>
          </cell>
        </row>
        <row r="2604">
          <cell r="A2604">
            <v>72886</v>
          </cell>
          <cell r="B2604" t="str">
            <v>TRANSPORTE COMERCIAL COM CAMINHAO BASCULANTE 6 M3, RODOVIA COM REVESTIMENTO PRIMARIO</v>
          </cell>
          <cell r="C2604" t="str">
            <v>M3XKM</v>
          </cell>
          <cell r="D2604">
            <v>0.94</v>
          </cell>
        </row>
        <row r="2605">
          <cell r="A2605">
            <v>72887</v>
          </cell>
          <cell r="B2605" t="str">
            <v>TRANSPORTE COMERCIAL COM CAMINHAO BASCULANTE 6 M3, RODOVIA PAVIMENTADA</v>
          </cell>
          <cell r="C2605" t="str">
            <v>M3XKM</v>
          </cell>
          <cell r="D2605">
            <v>0.78</v>
          </cell>
        </row>
        <row r="2606">
          <cell r="A2606">
            <v>72888</v>
          </cell>
          <cell r="B2606" t="str">
            <v>CARGA, MANOBRAS E DESCARGA DE AREIA, BRITA, PEDRA DE MAO E SOLOS COM CAMINHAO BASCULANTE 6 M3 (DESCARGA LIVRE)</v>
          </cell>
          <cell r="C2606" t="str">
            <v>M3</v>
          </cell>
          <cell r="D2606">
            <v>0.82</v>
          </cell>
        </row>
        <row r="2607">
          <cell r="A2607">
            <v>72890</v>
          </cell>
          <cell r="B2607" t="str">
            <v>CARGA, MANOBRAS E DESCARGA DE BRITA PARA TRATAMENTOS SUPERFICIAIS, COM CAMINHAO BASCULANTE 6 M3, DESCARGA EM DISTRIBUIDOR</v>
          </cell>
          <cell r="C2607" t="str">
            <v>M3</v>
          </cell>
          <cell r="D2607">
            <v>4.96</v>
          </cell>
        </row>
        <row r="2608">
          <cell r="A2608">
            <v>72891</v>
          </cell>
          <cell r="B2608" t="str">
            <v>CARGA, MANOBRAS E DESCARGA DE MISTURA BETUMINOSA A QUENTE, COM CAMINHAO BASCULANTE 6 M3, DESCARGA EM VIBRO-ACABADORA</v>
          </cell>
          <cell r="C2608" t="str">
            <v>M3</v>
          </cell>
          <cell r="D2608">
            <v>4.09</v>
          </cell>
        </row>
        <row r="2609">
          <cell r="A2609">
            <v>72892</v>
          </cell>
          <cell r="B2609" t="str">
            <v>CARGA, MANOBRAS E DESCARGA DE DE MISTURA BETUMINOSA A FRIO, COM CAMINHAO BASCULANTE 6 M3, DESCARGA EM VIBRO-ACABADORA</v>
          </cell>
          <cell r="C2609" t="str">
            <v>M3</v>
          </cell>
          <cell r="D2609">
            <v>8.82</v>
          </cell>
        </row>
        <row r="2610">
          <cell r="A2610">
            <v>72893</v>
          </cell>
          <cell r="B2610" t="str">
            <v>CARGA, MANOBRAS E DESCARGA DE BRITA PARA BASE DE MACADAME, COM CAMINHAO BASCULANTE 6 M3, DESCARGA EM DISTRIBUIDOR</v>
          </cell>
          <cell r="C2610" t="str">
            <v>M3</v>
          </cell>
          <cell r="D2610">
            <v>2.2000000000000002</v>
          </cell>
        </row>
        <row r="2611">
          <cell r="A2611">
            <v>72894</v>
          </cell>
          <cell r="B2611" t="str">
            <v>CARGA, MANOBRAS E DESCARGA DE MISTURAS DE SOLOS E AGREGADOS, COM CAMINHAO BASCULANTE 6 M3, DESCARGA EM DISTRIBUIDOR</v>
          </cell>
          <cell r="C2611" t="str">
            <v>M3</v>
          </cell>
          <cell r="D2611">
            <v>2.82</v>
          </cell>
        </row>
        <row r="2612">
          <cell r="A2612">
            <v>72895</v>
          </cell>
          <cell r="B2612" t="str">
            <v>CARGA, MANOBRAS E DESCARGA DE MATERIAIS DIVERSOS, COM CAMINHAO CARROCERIA 9 T (CARGA E DESCARGA MANUAIS)</v>
          </cell>
          <cell r="C2612" t="str">
            <v>M3</v>
          </cell>
          <cell r="D2612">
            <v>14.88</v>
          </cell>
        </row>
        <row r="2613">
          <cell r="A2613">
            <v>72896</v>
          </cell>
          <cell r="B2613" t="str">
            <v>CARGA MANUAL DE TERRA EM CAMINHAO BASCULANTE 6 M3</v>
          </cell>
          <cell r="C2613" t="str">
            <v>M3</v>
          </cell>
          <cell r="D2613">
            <v>12.89</v>
          </cell>
        </row>
        <row r="2614">
          <cell r="A2614">
            <v>72897</v>
          </cell>
          <cell r="B2614" t="str">
            <v>CARGA MANUAL DE ENTULHO EM CAMINHAO BASCULANTE 6 M3</v>
          </cell>
          <cell r="C2614" t="str">
            <v>M3</v>
          </cell>
          <cell r="D2614">
            <v>15.66</v>
          </cell>
        </row>
        <row r="2615">
          <cell r="A2615">
            <v>72898</v>
          </cell>
          <cell r="B2615" t="str">
            <v>CARGA E DESCARGA MECANIZADAS DE ENTULHO EM CAMINHAO BASCULANTE 6 M3</v>
          </cell>
          <cell r="C2615" t="str">
            <v>M3</v>
          </cell>
          <cell r="D2615">
            <v>0.82</v>
          </cell>
        </row>
        <row r="2616">
          <cell r="A2616">
            <v>72899</v>
          </cell>
          <cell r="B2616" t="str">
            <v>TRANSPORTE DE ENTULHO COM CAMINHÃO BASCULANTE 6 M3, RODOVIA PAVIMENTADA, DMT ATE 0,5 KM</v>
          </cell>
          <cell r="C2616" t="str">
            <v>M3</v>
          </cell>
          <cell r="D2616">
            <v>3.84</v>
          </cell>
        </row>
        <row r="2617">
          <cell r="A2617">
            <v>72900</v>
          </cell>
          <cell r="B2617" t="str">
            <v>TRANSPORTE DE ENTULHO COM CAMINHAO BASCULANTE 6 M3, RODOVIA PAVIMENTADA, DMT 0,5 A 1,0 KM</v>
          </cell>
          <cell r="C2617" t="str">
            <v>M3</v>
          </cell>
          <cell r="D2617">
            <v>4.2300000000000004</v>
          </cell>
        </row>
        <row r="2618">
          <cell r="A2618" t="str">
            <v>74010/1</v>
          </cell>
          <cell r="B2618" t="str">
            <v>CARGA E DESCARGA MECANICA DE SOLO UTILIZANDO CAMINHAO BASCULANTE 5,0M3/11T E PA CARREGADEIRA SOBRE PNEUS * 105 HP * CAP. 1,72M3.</v>
          </cell>
          <cell r="C2618" t="str">
            <v>M3</v>
          </cell>
          <cell r="D2618">
            <v>1.05</v>
          </cell>
        </row>
        <row r="2619">
          <cell r="A2619" t="str">
            <v>74241/1</v>
          </cell>
          <cell r="B2619" t="str">
            <v>EMPILHAMENTO DE SOLO ORGANICO RETIRADO NA AREA DO ATERRO COM TRATOR SOBRE ESTEIRAS D6</v>
          </cell>
          <cell r="C2619" t="str">
            <v>M3</v>
          </cell>
          <cell r="D2619">
            <v>3.09</v>
          </cell>
        </row>
        <row r="2620">
          <cell r="A2620" t="str">
            <v>74255/1</v>
          </cell>
          <cell r="B2620" t="str">
            <v>CARGA MANUAL DE TERRA EM CAMINHAO BASCULANTE (NAO INCLUI O CUSTO      CUSTO IMPRODUTIVO DO CAMINHAO BASCULANTE)</v>
          </cell>
          <cell r="C2620" t="str">
            <v>M3</v>
          </cell>
          <cell r="D2620">
            <v>5.49</v>
          </cell>
        </row>
        <row r="2621">
          <cell r="A2621" t="str">
            <v>74255/3</v>
          </cell>
          <cell r="B2621" t="str">
            <v>CARGA MANUAL DE MATERIAL A GRANEL (2 SERVENTES) EM CAMINHAO BASCULANTE C/ CACAMBA DE 4,0M3 INCLUINDO DESCARGA MECÂNICA</v>
          </cell>
          <cell r="C2621" t="str">
            <v>M3</v>
          </cell>
          <cell r="D2621">
            <v>21.22</v>
          </cell>
        </row>
        <row r="2622">
          <cell r="A2622">
            <v>79492</v>
          </cell>
          <cell r="B2622" t="str">
            <v>CARGA MANUAL DE ROCHA EM CAMINHAO BASCULANTE</v>
          </cell>
          <cell r="C2622" t="str">
            <v>M3</v>
          </cell>
          <cell r="D2622">
            <v>20.93</v>
          </cell>
        </row>
        <row r="2623">
          <cell r="A2623">
            <v>83356</v>
          </cell>
          <cell r="B2623" t="str">
            <v>TRANSPORTE COMERCIAL DE BRITA</v>
          </cell>
          <cell r="C2623" t="str">
            <v>M3XKM</v>
          </cell>
          <cell r="D2623">
            <v>0.67</v>
          </cell>
        </row>
        <row r="2624">
          <cell r="A2624">
            <v>83357</v>
          </cell>
          <cell r="B2624" t="str">
            <v>TRANSPORTE LOCAL DE MASSA ASFALTICA - PAVIMENTACAO URBANA</v>
          </cell>
          <cell r="C2624" t="str">
            <v>M3XKM</v>
          </cell>
          <cell r="D2624">
            <v>0.86</v>
          </cell>
        </row>
        <row r="2625">
          <cell r="A2625">
            <v>83358</v>
          </cell>
          <cell r="B2625" t="str">
            <v>TRANSPORTE DE PAVIMENTACAO REMOVIDA (RODOVIAS NAO URBANAS)</v>
          </cell>
          <cell r="C2625" t="str">
            <v>M3XKM</v>
          </cell>
          <cell r="D2625">
            <v>1.4</v>
          </cell>
        </row>
        <row r="2626">
          <cell r="A2626">
            <v>83359</v>
          </cell>
          <cell r="B2626" t="str">
            <v>TRANSPORTE LOCAL DE MATERIAL BETUMINOSO (RODOVIAS NAO URBANAS)</v>
          </cell>
          <cell r="C2626" t="str">
            <v>M3XKM</v>
          </cell>
          <cell r="D2626">
            <v>2.87</v>
          </cell>
        </row>
        <row r="2627">
          <cell r="A2627">
            <v>83444</v>
          </cell>
          <cell r="B2627" t="str">
            <v>TRANSPORTE DE MATERIAL DE QUALQUER NATUREZA DMT &gt; 10 KM, COM CAMINHAO BASCULANTE DE 4,0 M3.</v>
          </cell>
          <cell r="C2627" t="str">
            <v>TXKM</v>
          </cell>
          <cell r="D2627">
            <v>0.79</v>
          </cell>
        </row>
        <row r="2628">
          <cell r="A2628">
            <v>6514</v>
          </cell>
          <cell r="B2628" t="str">
            <v>FORNECIMENTO E LANCAMENTO DE BRITA N. 4</v>
          </cell>
          <cell r="C2628" t="str">
            <v>M3</v>
          </cell>
          <cell r="D2628">
            <v>66.63</v>
          </cell>
        </row>
        <row r="2629">
          <cell r="A2629">
            <v>5622</v>
          </cell>
          <cell r="B2629" t="str">
            <v>REGULARIZACAO E COMPACTACAO MANUAL DE TERRENO COM SOQUETE</v>
          </cell>
          <cell r="C2629" t="str">
            <v>M2</v>
          </cell>
          <cell r="D2629">
            <v>3.02</v>
          </cell>
        </row>
        <row r="2630">
          <cell r="A2630">
            <v>41721</v>
          </cell>
          <cell r="B2630" t="str">
            <v>COMPACTACAO MECANICA A 95% DO PROCTOR NORMAL - PAVIMENTACAO URBANA</v>
          </cell>
          <cell r="C2630" t="str">
            <v>M3</v>
          </cell>
          <cell r="D2630">
            <v>2.76</v>
          </cell>
        </row>
        <row r="2631">
          <cell r="A2631">
            <v>41722</v>
          </cell>
          <cell r="B2631" t="str">
            <v>COMPACTACAO MECANICA A 100% DO PROCTOR NORMAL - PAVIMENTACAO URBANA</v>
          </cell>
          <cell r="C2631" t="str">
            <v>M3</v>
          </cell>
          <cell r="D2631">
            <v>4.3600000000000003</v>
          </cell>
        </row>
        <row r="2632">
          <cell r="A2632" t="str">
            <v>74005/1</v>
          </cell>
          <cell r="B2632" t="str">
            <v>COMPACTACAO MECANICA, SEM CONTROLE DO GC (C/COMPACTADOR PLACA 400 KG)</v>
          </cell>
          <cell r="C2632" t="str">
            <v>M3</v>
          </cell>
          <cell r="D2632">
            <v>2.73</v>
          </cell>
        </row>
        <row r="2633">
          <cell r="A2633" t="str">
            <v>74005/2</v>
          </cell>
          <cell r="B2633" t="str">
            <v>COMPACTACAO MECANICA C/ CONTROLE DO GC&gt;=95% DO PN (AREAS) (C/MONIVELADORA 140 HP E ROLO COMPRESSOR VIBRATORIO 80 HP)</v>
          </cell>
          <cell r="C2633" t="str">
            <v>M3</v>
          </cell>
          <cell r="D2633">
            <v>2.84</v>
          </cell>
        </row>
        <row r="2634">
          <cell r="A2634" t="str">
            <v>74034/1</v>
          </cell>
          <cell r="B2634" t="str">
            <v>ESPALHAMENTO DE MATERIAL DE 1A CATEGORIA COM TRATOR DE ESTEIRA COM 153HP</v>
          </cell>
          <cell r="C2634" t="str">
            <v>M3</v>
          </cell>
          <cell r="D2634">
            <v>2.34</v>
          </cell>
        </row>
        <row r="2635">
          <cell r="A2635">
            <v>83344</v>
          </cell>
          <cell r="B2635" t="str">
            <v>ESPALHAMENTO DE MATERIAL EM BOTA FORA, COM UTILIZACAO DE TRATOR DE ESTEIRAS DE 165 HP</v>
          </cell>
          <cell r="C2635" t="str">
            <v>M3</v>
          </cell>
          <cell r="D2635">
            <v>1.01</v>
          </cell>
        </row>
        <row r="2636">
          <cell r="A2636">
            <v>83445</v>
          </cell>
          <cell r="B2636" t="str">
            <v>CAMINHAO TANQUE (PIPA) 6.000 L, DIESEL, 132 CV, COM MOTORISTA.</v>
          </cell>
          <cell r="C2636" t="str">
            <v>CHP</v>
          </cell>
          <cell r="D2636">
            <v>97.94</v>
          </cell>
        </row>
        <row r="2637">
          <cell r="A2637">
            <v>545</v>
          </cell>
          <cell r="B2637" t="str">
            <v>ALVENARIA DE TIJOLO MACICO APARENTE 5,5X11X23CM DE 1 TIJOLO (ESPESSURA 23CM), ASSENT. COM ARGAMASSA 1:1:6 (CIMENTO, CAL E AREIA), ESP. JUNTA 1CM.</v>
          </cell>
          <cell r="C2637" t="str">
            <v>M2</v>
          </cell>
          <cell r="D2637">
            <v>185.59</v>
          </cell>
        </row>
        <row r="2638">
          <cell r="A2638">
            <v>546</v>
          </cell>
          <cell r="B2638" t="str">
            <v>ALVENARIA DE TIJOLO MACICO APARENTE 5,5X11X23CM A CHATO (ESPESSURA 11CM), ASSENT. COM ARGAMASSA 1:1:6 (CIMENTO, CAL E AREIA), ESP. JUNTA 1CM.</v>
          </cell>
          <cell r="C2638" t="str">
            <v>M2</v>
          </cell>
          <cell r="D2638">
            <v>104.34</v>
          </cell>
        </row>
        <row r="2639">
          <cell r="A2639">
            <v>6110</v>
          </cell>
          <cell r="B2639" t="str">
            <v>ALVENARIA DE EMBASAMENTO EM TIJOLOS CERAMICOS MACICOS 5X10X20CM, ASSENTADO  COM ARGAMASSA TRACO 1:2:8 (CIMENTO, CAL E AREIA)</v>
          </cell>
          <cell r="C2639" t="str">
            <v>M3</v>
          </cell>
          <cell r="D2639">
            <v>519.04999999999995</v>
          </cell>
        </row>
        <row r="2640">
          <cell r="A2640">
            <v>6113</v>
          </cell>
          <cell r="B2640" t="str">
            <v>ENCUNHAMENTO (APERTO DE ALVENARIA) EM TIJOLOS CERAMICOS MACICOS 5X10X20CM 1 VEZ (ESPESSURA 20CM), ASSENTADO COM ARGAMASSA TRACO 1:6 (CIMENTO E AREIA)</v>
          </cell>
          <cell r="C2640" t="str">
            <v>M</v>
          </cell>
          <cell r="D2640">
            <v>19.53</v>
          </cell>
        </row>
        <row r="2641">
          <cell r="A2641">
            <v>6449</v>
          </cell>
          <cell r="B2641" t="str">
            <v>MODULO DE 1,98M2 DE ALVENARIA DE TIJOLOS MACIÇOS,E=10 CM,DO  PESCOÇO  DO POÇO DE VISTORIA DA FOSSA D INT = 80 CM, H INT = 70 CM, COM TOTAL DE 1,98M2</v>
          </cell>
          <cell r="C2641" t="str">
            <v>M2</v>
          </cell>
          <cell r="D2641">
            <v>139.69</v>
          </cell>
        </row>
        <row r="2642">
          <cell r="A2642">
            <v>6519</v>
          </cell>
          <cell r="B2642" t="str">
            <v>ALVENARIA EM TIJOLO CERAMICO MACICO 5X10X20CM 1 VEZ (ESPESSURA 20CM), ASSENTADO COM ARGAMASSA TRACO 1:2:8 (CIMENTO, CAL E AREIA)</v>
          </cell>
          <cell r="C2642" t="str">
            <v>M2</v>
          </cell>
          <cell r="D2642">
            <v>109.42</v>
          </cell>
        </row>
        <row r="2643">
          <cell r="A2643">
            <v>68049</v>
          </cell>
          <cell r="B2643" t="str">
            <v>CINTA E CONTRAVERGA EM TIJOLO CERAMICO MACICO 5X10X20CM 1/2 VEZ</v>
          </cell>
          <cell r="C2643" t="str">
            <v>M2</v>
          </cell>
          <cell r="D2643">
            <v>82.89</v>
          </cell>
        </row>
        <row r="2644">
          <cell r="A2644">
            <v>72131</v>
          </cell>
          <cell r="B2644" t="str">
            <v>ALVENARIA EM TIJOLO CERAMICO MACICO 5X10X20CM 1/2 VEZ (ESPESSURA 10CM), ASSENTADO COM ARGAMASSA TRACO 1:2:8 (CIMENTO, CAL E AREIA)</v>
          </cell>
          <cell r="C2644" t="str">
            <v>M2</v>
          </cell>
          <cell r="D2644">
            <v>70.55</v>
          </cell>
        </row>
        <row r="2645">
          <cell r="A2645">
            <v>72132</v>
          </cell>
          <cell r="B2645" t="str">
            <v>ALVENARIA EM TIJOLO CERAMICO MACICO 5X10X20CM ESPELHO (ESPESSURA 5CM), ASSENTADO COM ARGAMASSA TRACO 1:2:8 (CIMENTO, CAL E AREIA)</v>
          </cell>
          <cell r="C2645" t="str">
            <v>M2</v>
          </cell>
          <cell r="D2645">
            <v>37</v>
          </cell>
        </row>
        <row r="2646">
          <cell r="A2646">
            <v>72133</v>
          </cell>
          <cell r="B2646" t="str">
            <v>ALVENARIA EM TIJOLO CERAMICO MACICO 5X10X20CM 1 1/2 VEZ (ESPESSURA 30CM), ASSENTADO COM ARGAMASSA TRACO 1:2:8 (CIMENTO, CAL E AREIA)</v>
          </cell>
          <cell r="C2646" t="str">
            <v>M2</v>
          </cell>
          <cell r="D2646">
            <v>169.42</v>
          </cell>
        </row>
        <row r="2647">
          <cell r="A2647">
            <v>72177</v>
          </cell>
          <cell r="B2647" t="str">
            <v>TELA TIPO DEPLOYEE PARA REFORCO DE ALVENARIA</v>
          </cell>
          <cell r="C2647" t="str">
            <v>M2</v>
          </cell>
          <cell r="D2647">
            <v>2.2000000000000002</v>
          </cell>
        </row>
        <row r="2648">
          <cell r="A2648" t="str">
            <v>73810/1</v>
          </cell>
          <cell r="B2648" t="str">
            <v>ALVENARIA COM TIJOLOS APARENTES 6,5X10X20CM, ASSENTADOS COM ARGAMASSA TRACO 1:6 (CIMENTO E AREIA) PREPARO MANUAL</v>
          </cell>
          <cell r="C2648" t="str">
            <v>M2</v>
          </cell>
          <cell r="D2648">
            <v>94.78</v>
          </cell>
        </row>
        <row r="2649">
          <cell r="A2649" t="str">
            <v>73935/1</v>
          </cell>
          <cell r="B2649" t="str">
            <v>ALVENARIA EM TIJOLO CERAMICO FURADO 10X20X20CM, 1/2 VEZ, ASSENTADO EM ARGAMASSA TRACO 1:4 (CIMENTO E AREIA),E=1CM</v>
          </cell>
          <cell r="C2649" t="str">
            <v>M2</v>
          </cell>
          <cell r="D2649">
            <v>40.53</v>
          </cell>
        </row>
        <row r="2650">
          <cell r="A2650" t="str">
            <v>73935/2</v>
          </cell>
          <cell r="B2650" t="str">
            <v>ALVENARIA EM TIJOLO CERAMICO FURADO 9X19X19CM, 1 VEZ (ESPESSURA 19 CM), ASSENTADO EM ARGAMASSA TRACO 1:4 (CIMENTO E AREIA MEDIA NAO PENEIRADA), PREPARO MANUAL, JUNTA 1 CM</v>
          </cell>
          <cell r="C2650" t="str">
            <v>M2</v>
          </cell>
          <cell r="D2650">
            <v>63.51</v>
          </cell>
        </row>
        <row r="2651">
          <cell r="A2651" t="str">
            <v>73935/3</v>
          </cell>
          <cell r="B2651" t="str">
            <v>ALVENARIA EM TIJOLO CERAMICO FURADO 9X9X19CM,1/2 VEZ (ESPESSURA 9 CM), ASSENTADO EM ARGAMASSA TRACO 1:4 (CIMENTO E AREIA MEDIA NAO PENEIRADA), PREPARO MANUAL, JUNTA 1CM</v>
          </cell>
          <cell r="C2651" t="str">
            <v>M2</v>
          </cell>
          <cell r="D2651">
            <v>56.71</v>
          </cell>
        </row>
        <row r="2652">
          <cell r="A2652" t="str">
            <v>73935/5</v>
          </cell>
          <cell r="B2652" t="str">
            <v>ALVENARIA EM TIJOLO CERAMICO FURADO 9X14X19CM, 1/2 VEZ (ESPESSURA 9 CM), ASSENTADO EM ARGAMASSA TRACO 1:4 (CIMENTO E AREIA MEDIA NAO PENEIRADA), PREPARO MANUAL, JUNTA 1 CM</v>
          </cell>
          <cell r="C2652" t="str">
            <v>M2</v>
          </cell>
          <cell r="D2652">
            <v>48.2</v>
          </cell>
        </row>
        <row r="2653">
          <cell r="A2653" t="str">
            <v>73982/1</v>
          </cell>
          <cell r="B2653" t="str">
            <v>ALVENARIA EM TIJOLO CERAMICO FURADO 10X20X20CM, 1/2 VEZ, ASSENTADO EM ARGAMASSA TRACO 1:2:8 (CIMENTO, CAL E AREIA), JUNTAS 12MM</v>
          </cell>
          <cell r="C2653" t="str">
            <v>M2</v>
          </cell>
          <cell r="D2653">
            <v>36.42</v>
          </cell>
        </row>
        <row r="2654">
          <cell r="A2654" t="str">
            <v>73987/1</v>
          </cell>
          <cell r="B2654" t="str">
            <v>ALVENARIA EM TIJOLO CERAMICO FURADO 10X20X20CM, 1 VEZ, ASSENTADO EM ARGAMASSA TRACO 1:2:8 (CIMENTO, CAL E AREIA), JUNTAS 10MM</v>
          </cell>
          <cell r="C2654" t="str">
            <v>M2</v>
          </cell>
          <cell r="D2654">
            <v>72.09</v>
          </cell>
        </row>
        <row r="2655">
          <cell r="A2655" t="str">
            <v>73988/1</v>
          </cell>
          <cell r="B2655" t="str">
            <v>ENCUNHAMENTO (APERTO DE ALVENARIA) EM TIJOLOS CERAMICOS MACICO 5,7X9X19CM 1 VEZ (ESPESSURA 19CM) COM ARGAMASSA TRACO 1:2:8 (CIMENTO, CAL E AREIA)</v>
          </cell>
          <cell r="C2655" t="str">
            <v>M</v>
          </cell>
          <cell r="D2655">
            <v>11.1</v>
          </cell>
        </row>
        <row r="2656">
          <cell r="A2656" t="str">
            <v>73988/2</v>
          </cell>
          <cell r="B2656" t="str">
            <v>ENCUNHAMENTO (APERTO DE ALVENARIA) EM TIJOLOS CERAMICOS MACICO 5,7X9X19CM 1/2 VEZ (ESPESSURA 9CM) COM ARGAMASSA TRACO 1:2:8 (CIMENTO, CAL E AREIA)</v>
          </cell>
          <cell r="C2656" t="str">
            <v>M</v>
          </cell>
          <cell r="D2656">
            <v>6.33</v>
          </cell>
        </row>
        <row r="2657">
          <cell r="A2657" t="str">
            <v>73988/3</v>
          </cell>
          <cell r="B2657" t="str">
            <v>ENCUNHAMENTO (APERTO DE ALVENARIA) EM TIJOLOS CERAMICOS MACICO 5,7X9X19CM 1 VEZ (ESPESSURA 19CM) COM ARGAMASSA TRACO 1:4(CIMENTO E AREIA)</v>
          </cell>
          <cell r="C2657" t="str">
            <v>M</v>
          </cell>
          <cell r="D2657">
            <v>11.09</v>
          </cell>
        </row>
        <row r="2658">
          <cell r="A2658" t="str">
            <v>73988/4</v>
          </cell>
          <cell r="B2658" t="str">
            <v>ENCUNHAMENTO (APERTO DE ALVENARIA) EM TIJOLOS CERAMICOS MACICO 5,7X9X19CM 1/2  VEZ (ESPESSURA 9CM) COM ARGAMASSA TRACO 1:4(CIMENTO  E AREIA)</v>
          </cell>
          <cell r="C2658" t="str">
            <v>M</v>
          </cell>
          <cell r="D2658">
            <v>6.33</v>
          </cell>
        </row>
        <row r="2659">
          <cell r="A2659" t="str">
            <v>74110/1</v>
          </cell>
          <cell r="B2659" t="str">
            <v>ALVENARIA EM BLOCO CERAMICO ESTRUTURAL 14X19X29CM, 1/2 VEZ, ASSENTADO COM ARGAMASSA TRACO 1:3 (CIMENTO E AREIA), INCLUSO ACO CA-60</v>
          </cell>
          <cell r="C2659" t="str">
            <v>M2</v>
          </cell>
          <cell r="D2659">
            <v>63.9</v>
          </cell>
        </row>
        <row r="2660">
          <cell r="A2660" t="str">
            <v>76445/1</v>
          </cell>
          <cell r="B2660" t="str">
            <v>ALVENARIA DE TIJOLOS CERAMICOS FURADOS 10X20X20CM, ASSENTADOS COM ARGAMASSA CIMENTO/AREIA 1:10 COM PREPARO MANUAL, ESP. PAREDE = 10CM, COM JUNTAS DE 12MM, CONSIDERANDO 8% DE PERDAS NOS TIJOLOS, SEM PERDAS DE ARGAMASSA</v>
          </cell>
          <cell r="C2660" t="str">
            <v>M2</v>
          </cell>
          <cell r="D2660">
            <v>39.85</v>
          </cell>
        </row>
        <row r="2661">
          <cell r="A2661" t="str">
            <v>76445/2</v>
          </cell>
          <cell r="B2661" t="str">
            <v>ALVENARIA DE TIJOLOS CERAMICOS FURADOS, 10X20X30CM, ASSENTADOS COM ARGAMASSA CIMENTO/AREIA 1:7 COM PREPARO MANUAL, ESP. PAREDE = 10CM, COM JUNTAS DE 15MM, CONSIDERANDO 8% DE PERDAS NOS TIJOLOS E 5% NA ARGAMASSA DE ASSENTAMENTO</v>
          </cell>
          <cell r="C2661" t="str">
            <v>M2</v>
          </cell>
          <cell r="D2661">
            <v>30.44</v>
          </cell>
        </row>
        <row r="2662">
          <cell r="A2662" t="str">
            <v>76445/3</v>
          </cell>
          <cell r="B2662" t="str">
            <v>ALVENARIA DE TIJOLOS CERAMICOS FURADOS 10X10X20CM, ASSENTADOS COM ARGAMASSA CIMENTO/AREIA 1:10 COM PREPARO MANUAL, ESP. PAREDE = 10CM, COM JUNTAS DE 12MM, CONSIDERANDO 9% DE PERDAS NOS TIJOLOS E 10% NA ARGAMASSA DE ASSENTAMENTO</v>
          </cell>
          <cell r="C2662" t="str">
            <v>M2</v>
          </cell>
          <cell r="D2662">
            <v>63.16</v>
          </cell>
        </row>
        <row r="2663">
          <cell r="A2663" t="str">
            <v>79335/1</v>
          </cell>
          <cell r="B2663" t="str">
            <v>ALVENARIA EM BLOCO CERAMICO ESTRUTURAL 14X19X29CM, E=14XM, ASSENTADO COM ARGAMASSA TRACO 1:2:8 (CIMENTO, CAL E AREIA). NAO INCLUI GROUNT E ACO.</v>
          </cell>
          <cell r="C2663" t="str">
            <v>M2</v>
          </cell>
          <cell r="D2663">
            <v>55.6</v>
          </cell>
        </row>
        <row r="2664">
          <cell r="A2664">
            <v>9875</v>
          </cell>
          <cell r="B2664" t="str">
            <v>COBOGO CERAMICO (ELEMENTO VAZADO), 9X20X20CM, ASSENTADO COM ARGAMASSA TRACO 1:4 DE CIMENTO E AREIA</v>
          </cell>
          <cell r="C2664" t="str">
            <v>M2</v>
          </cell>
          <cell r="D2664">
            <v>94.46</v>
          </cell>
        </row>
        <row r="2665">
          <cell r="A2665">
            <v>40804</v>
          </cell>
          <cell r="B2665" t="str">
            <v>MARCACAO DE ALVENARIA DE BLOCOS DE CONCRETO PARA BLOCO 10X20X40, COM ARGAMASSA TRACO 1:2:8 (CIMENTO, CAL E AREIA)</v>
          </cell>
          <cell r="C2665" t="str">
            <v>M</v>
          </cell>
          <cell r="D2665">
            <v>9.51</v>
          </cell>
        </row>
        <row r="2666">
          <cell r="A2666" t="str">
            <v>73998/1</v>
          </cell>
          <cell r="B2666" t="str">
            <v>ALVENARIA DE BLOCOS DE CONCRETO VEDACAO 9X19X39CM, ESPESSURA 9CM, ASSENTADOS COM ARGAMASSA TRACO 1:0,5:11 (CIMENTO, CAL E AREIA)</v>
          </cell>
          <cell r="C2666" t="str">
            <v>M2</v>
          </cell>
          <cell r="D2666">
            <v>34.229999999999997</v>
          </cell>
        </row>
        <row r="2667">
          <cell r="A2667" t="str">
            <v>73998/2</v>
          </cell>
          <cell r="B2667" t="str">
            <v>ALVENARIA DE BLOCOS DE CONCRETO VEDACAO TIPO CANALETA 14X19X19CM, ASSENTADOS COM ARGAMASSA TRACO 1:0,5:11 (CIMENTO, CAL E AREIA)</v>
          </cell>
          <cell r="C2667" t="str">
            <v>M2</v>
          </cell>
          <cell r="D2667">
            <v>49.38</v>
          </cell>
        </row>
        <row r="2668">
          <cell r="A2668" t="str">
            <v>73998/3</v>
          </cell>
          <cell r="B2668" t="str">
            <v>ALV ESTRUTURAL BL CONC 14X19X39CM -4.5MPA, ARG.CIM/CAL/AREIA 1:5:11</v>
          </cell>
          <cell r="C2668" t="str">
            <v>M2</v>
          </cell>
          <cell r="D2668">
            <v>48.1</v>
          </cell>
        </row>
        <row r="2669">
          <cell r="A2669" t="str">
            <v>73998/4</v>
          </cell>
          <cell r="B2669" t="str">
            <v>ALVENARIA DE BLOCOS DE CONCRETO ESTRUTURAL 14X19X39CM, ESPESSURA 14CM, ASSENTADOS COM ARGAMASSA TRACO 1:0,25:4 (CIMENTO, CAL E AREIA)</v>
          </cell>
          <cell r="C2669" t="str">
            <v>M2</v>
          </cell>
          <cell r="D2669">
            <v>53.45</v>
          </cell>
        </row>
        <row r="2670">
          <cell r="A2670" t="str">
            <v>73998/5</v>
          </cell>
          <cell r="B2670" t="str">
            <v>ALVENARIA DE BLOCOS DE CONCRETO ESTRUTURAL TIPO CANALETA 9X19X19CM, ASSENTADOS COM ARGAMASSA TRACO 1:0,25:4 (CIMENTO, CAL E AREIA)</v>
          </cell>
          <cell r="C2670" t="str">
            <v>M2</v>
          </cell>
          <cell r="D2670">
            <v>37.5</v>
          </cell>
        </row>
        <row r="2671">
          <cell r="A2671" t="str">
            <v>73998/6</v>
          </cell>
          <cell r="B2671" t="str">
            <v>ALVENARIA DE BLOCOS DE CONCRETO ESTRUTURAL 19X19X39CM, ESPESSURA 19CM, ASSENTADOS COM ARGAMASSA TRACO 1:0,25:4 (CIMENTO, CAL E AREIA)</v>
          </cell>
          <cell r="C2671" t="str">
            <v>M2</v>
          </cell>
          <cell r="D2671">
            <v>63.55</v>
          </cell>
        </row>
        <row r="2672">
          <cell r="A2672" t="str">
            <v>73998/7</v>
          </cell>
          <cell r="B2672" t="str">
            <v>ALVENARIA DE BLOCOS DE CONCRETO VEDACAO 19X19X39CM, ESPESSURA 19CM, ASSENTADOS COM ARGAMASSA TRACO 1:0,5:8 (CIMENTO, CAL E AREIA), COM JUNTA DE 10MM</v>
          </cell>
          <cell r="C2672" t="str">
            <v>M2</v>
          </cell>
          <cell r="D2672">
            <v>46.26</v>
          </cell>
        </row>
        <row r="2673">
          <cell r="A2673" t="str">
            <v>73998/8</v>
          </cell>
          <cell r="B2673" t="str">
            <v>ALVENARIA DE BLOCOS DE CONCRETO VEDACAO 9X19X39CM, ESPESSURA 9CM, ASSENTADOS COM PASTA DE ARGAMASSA COLANTE, COM JUNTA DE 10MM</v>
          </cell>
          <cell r="C2673" t="str">
            <v>M2</v>
          </cell>
          <cell r="D2673">
            <v>26.49</v>
          </cell>
        </row>
        <row r="2674">
          <cell r="A2674" t="str">
            <v>73998/9</v>
          </cell>
          <cell r="B2674" t="str">
            <v>ALVENARIA DE BLOCOS DE CONCRETO VEDACAO 14X19X39CM, ESPESSURA 14CM, ASSENTADOS COM ARGAMASSA TRACO 1:0,5:8 (CIMENTO, CAL E AREIA), COM JUNTA DE 10MM</v>
          </cell>
          <cell r="C2674" t="str">
            <v>M2</v>
          </cell>
          <cell r="D2674">
            <v>40.090000000000003</v>
          </cell>
        </row>
        <row r="2675">
          <cell r="A2675" t="str">
            <v>73998/10</v>
          </cell>
          <cell r="B2675" t="str">
            <v>ALVENARIA DE BLOCOS DE CONCRETO VEDACAO 9X19X39CM, ESPESSURA 9CM, ASSENTADOS COM ARGAMASSA TRACO 1:0,5:8 (CIMENTO, CAL E AREIA), C/ JUNTA DE 10MM</v>
          </cell>
          <cell r="C2675" t="str">
            <v>M2</v>
          </cell>
          <cell r="D2675">
            <v>32.78</v>
          </cell>
        </row>
        <row r="2676">
          <cell r="A2676" t="str">
            <v>73937/1</v>
          </cell>
          <cell r="B2676" t="str">
            <v>COBOGO DE CONCRETO (ELEMENTO VAZADO), 7X50X50CM, ASSENTADO COM ARGAMASSA TRACO 1:4 (CIMENTO E AREIA)</v>
          </cell>
          <cell r="C2676" t="str">
            <v>M2</v>
          </cell>
          <cell r="D2676">
            <v>83.42</v>
          </cell>
        </row>
        <row r="2677">
          <cell r="A2677" t="str">
            <v>73937/2</v>
          </cell>
          <cell r="B2677" t="str">
            <v>ALVENARIA ELEM VAZADO CONCRETO VENEZIANA 15X22X39CM 72A-NEO REX CIMENTO/AREIA 1:4</v>
          </cell>
          <cell r="C2677" t="str">
            <v>M2</v>
          </cell>
          <cell r="D2677">
            <v>87.33</v>
          </cell>
        </row>
        <row r="2678">
          <cell r="A2678" t="str">
            <v>73937/3</v>
          </cell>
          <cell r="B2678" t="str">
            <v>COBOGO DE CONCRETO (ELEMENTO VAZADO), 7X50X50CM, ASSENTADO COM ARGAMASSA TRACO 1:3 (CIMENTO E AREIA)</v>
          </cell>
          <cell r="C2678" t="str">
            <v>M2</v>
          </cell>
          <cell r="D2678">
            <v>83.63</v>
          </cell>
        </row>
        <row r="2679">
          <cell r="A2679" t="str">
            <v>73937/4</v>
          </cell>
          <cell r="B2679" t="str">
            <v>COBOGO DE CONCRETO (ELEMENTO VAZADO), 6X29X29CM, ASSENTADO COM ARGAMASSA TRACO 1:7 (CIMENTO E AREIA)</v>
          </cell>
          <cell r="C2679" t="str">
            <v>M2</v>
          </cell>
          <cell r="D2679">
            <v>125.04</v>
          </cell>
        </row>
        <row r="2680">
          <cell r="A2680" t="str">
            <v>73937/5</v>
          </cell>
          <cell r="B2680" t="str">
            <v>COBOGO DE CONCRETO (ELEMENTO VAZADO), 10X29X39CM ABERTURA COM VIDRO, ASSENTADO COM ARGAMASSA TRACO 1:4 (CIMENTO E AREIA MEDIA NAO PENEIRADA)</v>
          </cell>
          <cell r="C2680" t="str">
            <v>M2</v>
          </cell>
          <cell r="D2680">
            <v>100.78</v>
          </cell>
        </row>
        <row r="2681">
          <cell r="A2681" t="str">
            <v>74196/1</v>
          </cell>
          <cell r="B2681" t="str">
            <v>COBOGO DE CONCRETO (ELEMENTO VAZADO), 5X50X50CM, ASSENTADO COM ARGAMASSA DE CIMENTO E AREIA COM ACO CA-25</v>
          </cell>
          <cell r="C2681" t="str">
            <v>M2</v>
          </cell>
          <cell r="D2681">
            <v>98.03</v>
          </cell>
        </row>
        <row r="2682">
          <cell r="A2682" t="str">
            <v>76446/1</v>
          </cell>
          <cell r="B2682" t="str">
            <v>ALVENARIA DE ELEMENTO VAZADO DE CONCRETO, 7X50X50CM, ASSENTADOS COM ARGAMASSA 1:7 CIMENTO:AREIA, PREPARO MANUAL</v>
          </cell>
          <cell r="C2682" t="str">
            <v>M2</v>
          </cell>
          <cell r="D2682">
            <v>82.89</v>
          </cell>
        </row>
        <row r="2683">
          <cell r="A2683">
            <v>40718</v>
          </cell>
          <cell r="B2683" t="str">
            <v>ALVENARIA DE BLOCO DE VIDRO 10X20X20CM ASSENTADOS COM ARGAMASSA CIM/  CAL/AREIA 1:2:8 + CIMENTO BRANCO</v>
          </cell>
          <cell r="C2683" t="str">
            <v>M2</v>
          </cell>
          <cell r="D2683">
            <v>319.19</v>
          </cell>
        </row>
        <row r="2684">
          <cell r="A2684">
            <v>72139</v>
          </cell>
          <cell r="B2684" t="str">
            <v>BLOCOS DE VIDRO TIPO CANELADO 19X19X8CM, ASSENTADO COM ARGAMASSA TRACO 1:3 (CIMENTO E AREIA GROSSA) PREPARO MECANICO, COM REJUNTAMENTO EM CIMENTO BRANCO E BARRAS DE ACO</v>
          </cell>
          <cell r="C2684" t="str">
            <v>M2</v>
          </cell>
          <cell r="D2684">
            <v>316.8</v>
          </cell>
        </row>
        <row r="2685">
          <cell r="A2685">
            <v>72175</v>
          </cell>
          <cell r="B2685" t="str">
            <v>BLOCOS DE VIDRO TIPO XADREZ 20X20X10CM, ASSENTADO COM ARGAMASSA TRACO 1:3 (CIMENTO E AREIA GROSSA) PREPARO MECANICO, COM REJUNTAMENTO EM CIMENTO BRANCO E BARRAS DE ACO</v>
          </cell>
          <cell r="C2685" t="str">
            <v>M2</v>
          </cell>
          <cell r="D2685">
            <v>335.79</v>
          </cell>
        </row>
        <row r="2686">
          <cell r="A2686">
            <v>72176</v>
          </cell>
          <cell r="B2686" t="str">
            <v>BLOCOS DE VIDRO TIPO XADREZ 20X10X8CM, ASSENTADO COM ARGAMASSA TRACO 1:3 (CIMENTO E AREIA GROSSA) PREPARO MECANICO, COM REJUNTAMENTO EM CIMENTO BRANCO E BARRAS DE ACO</v>
          </cell>
          <cell r="C2686" t="str">
            <v>M2</v>
          </cell>
          <cell r="D2686">
            <v>224.51</v>
          </cell>
        </row>
        <row r="2687">
          <cell r="A2687" t="str">
            <v>74053/1</v>
          </cell>
          <cell r="B2687" t="str">
            <v>ALVENARIA EM PEDRA RACHAO OU PEDRA DE MAO, ASSENTADA COM ARGAMASSA TRACO 1:6 (CIMENTO E AREIA)</v>
          </cell>
          <cell r="C2687" t="str">
            <v>M3</v>
          </cell>
          <cell r="D2687">
            <v>269.58</v>
          </cell>
        </row>
        <row r="2688">
          <cell r="A2688" t="str">
            <v>74053/2</v>
          </cell>
          <cell r="B2688" t="str">
            <v>ALVENARIA EM PEDRA RACHAO OU PEDRA DE MAO, ASSENTADA COM ARGAMASSA TRACO 1:8 (CIMENTO E AREIA)</v>
          </cell>
          <cell r="C2688" t="str">
            <v>M3</v>
          </cell>
          <cell r="D2688">
            <v>260.77999999999997</v>
          </cell>
        </row>
        <row r="2689">
          <cell r="A2689" t="str">
            <v>74053/3</v>
          </cell>
          <cell r="B2689" t="str">
            <v>ALVENARIA EM PEDRA RACHAO OU PEDRA DE MAO, ASSENTADA COM ARGAMASSA TRACO 1:10 (CIMENTO E AREIA)</v>
          </cell>
          <cell r="C2689" t="str">
            <v>M3</v>
          </cell>
          <cell r="D2689">
            <v>257.07</v>
          </cell>
        </row>
        <row r="2690">
          <cell r="A2690">
            <v>72178</v>
          </cell>
          <cell r="B2690" t="str">
            <v>RETIRADA DE DIVISORIAS EM CHAPAS DE MADEIRA, COM MONTANTES METALICOS</v>
          </cell>
          <cell r="C2690" t="str">
            <v>M2</v>
          </cell>
          <cell r="D2690">
            <v>13.18</v>
          </cell>
        </row>
        <row r="2691">
          <cell r="A2691">
            <v>72179</v>
          </cell>
          <cell r="B2691" t="str">
            <v>RECOLOCACAO DE PLACAS DIVISORIAS DE GRANILITE, CONSIDERANDO REAPROVEITAMENTO DO MATERIAL</v>
          </cell>
          <cell r="C2691" t="str">
            <v>M2</v>
          </cell>
          <cell r="D2691">
            <v>27.86</v>
          </cell>
        </row>
        <row r="2692">
          <cell r="A2692">
            <v>72180</v>
          </cell>
          <cell r="B2692" t="str">
            <v>RECOLOCACAO DE DIVISORIAS TIPO CHAPAS OU TABUAS, EXCLUSIVE ENTARUGAMENTO, CONSIDERANDO REAPROVEITAMENTO DO MATERIAL</v>
          </cell>
          <cell r="C2692" t="str">
            <v>M2</v>
          </cell>
          <cell r="D2692">
            <v>8.5</v>
          </cell>
        </row>
        <row r="2693">
          <cell r="A2693">
            <v>72181</v>
          </cell>
          <cell r="B2693" t="str">
            <v>RECOLOCACAO DE DIVISORIAS TIPO CHAPAS OU TABUAS, INCLUSIVE ENTARUGAMENTO, CONSIDERANDO REAPROVEITAMENTO DO MATERIAL</v>
          </cell>
          <cell r="C2693" t="str">
            <v>M2</v>
          </cell>
          <cell r="D2693">
            <v>17.23</v>
          </cell>
        </row>
        <row r="2694">
          <cell r="A2694" t="str">
            <v>73774/1</v>
          </cell>
          <cell r="B2694" t="str">
            <v>DIVISORIA EM MARMORITE ESPESSURA 35MM, CHUMBAMENTO NO PISO E PAREDE COM ARGAMASSA DE CIMENTO E AREIA, POLIMENTO MANUAL, EXCLUSIVE FERRAGENS</v>
          </cell>
          <cell r="C2694" t="str">
            <v>M2</v>
          </cell>
          <cell r="D2694">
            <v>186.18</v>
          </cell>
        </row>
        <row r="2695">
          <cell r="A2695" t="str">
            <v>73909/1</v>
          </cell>
          <cell r="B2695" t="str">
            <v>DIVISORIA EM MADEIRA COMPENSADA RESINADA ESPESSURA 6MM, ESTRUTURADA EM MADEIRA DE LEI 3"X3"</v>
          </cell>
          <cell r="C2695" t="str">
            <v>M2</v>
          </cell>
          <cell r="D2695">
            <v>141.91999999999999</v>
          </cell>
        </row>
        <row r="2696">
          <cell r="A2696" t="str">
            <v>74229/1</v>
          </cell>
          <cell r="B2696" t="str">
            <v>DIVISORIA EM MARMORE BRANCO POLIDO, ESPESSURA 3 CM, ASSENTADO COM ARGAMASSA TRACO 1:4 (CIMENTO E AREIA), ARREMATE COM CIMENTO BRANCO, EXCLUSIVE FERRAGENS</v>
          </cell>
          <cell r="C2696" t="str">
            <v>M2</v>
          </cell>
          <cell r="D2696">
            <v>705.44</v>
          </cell>
        </row>
        <row r="2697">
          <cell r="A2697">
            <v>79627</v>
          </cell>
          <cell r="B2697" t="str">
            <v>DIVISORIA EM GRANITO BRANCO POLIDO, ESP = 3CM, ASSENTADO COM ARGAMASSA TRACO 1:4, ARREMATE EM CIMENTO BRANCO, EXCLUSIVE FERRAGENS</v>
          </cell>
          <cell r="C2697" t="str">
            <v>M2</v>
          </cell>
          <cell r="D2697">
            <v>622.66</v>
          </cell>
        </row>
        <row r="2698">
          <cell r="A2698" t="str">
            <v>73863/1</v>
          </cell>
          <cell r="B2698" t="str">
            <v>ALVENARIA COM BLOCOS DE CONCRETO CELULAR 10X30X60CM, ESPESSURA 10CM, ASSENTADOS COM ARGAMASSA TRACO 1:2:9 (CIMENTO, CAL E AREIA) PREPARO MANUAL</v>
          </cell>
          <cell r="C2698" t="str">
            <v>M2</v>
          </cell>
          <cell r="D2698">
            <v>47.41</v>
          </cell>
        </row>
        <row r="2699">
          <cell r="A2699" t="str">
            <v>73863/2</v>
          </cell>
          <cell r="B2699" t="str">
            <v>ALVENARIA COM BLOCOS DE CONCRETO CELULAR 20X30X60CM, ESPESSURA 20CM, ASSENTADOS COM ARGAMASSA TRACO 1:2:9 (CIMENTO, CAL E AREIA) PREPARO MANUAL</v>
          </cell>
          <cell r="C2699" t="str">
            <v>M2</v>
          </cell>
          <cell r="D2699">
            <v>94.42</v>
          </cell>
        </row>
        <row r="2700">
          <cell r="A2700">
            <v>68079</v>
          </cell>
          <cell r="B2700" t="str">
            <v>PAREDE DE ADOBE PARA FORNOS</v>
          </cell>
          <cell r="C2700" t="str">
            <v>M3</v>
          </cell>
          <cell r="D2700">
            <v>457.96</v>
          </cell>
        </row>
        <row r="2701">
          <cell r="A2701">
            <v>72948</v>
          </cell>
          <cell r="B2701" t="str">
            <v>COLCHAO DE AREIA PARA PAVIMENTACAO EM PARALELEPIPEDO OU BLOCOS DE CONCRETO INTERTRAVADOS</v>
          </cell>
          <cell r="C2701" t="str">
            <v>M3</v>
          </cell>
          <cell r="D2701">
            <v>67.489999999999995</v>
          </cell>
        </row>
        <row r="2702">
          <cell r="A2702">
            <v>72949</v>
          </cell>
          <cell r="B2702" t="str">
            <v>DEMOLICAO DE PAVIMENTACAO ASFALTICA, EXCLUSIVE TRANSPORTE DO MATERIAL RETIRADO</v>
          </cell>
          <cell r="C2702" t="str">
            <v>M3</v>
          </cell>
          <cell r="D2702">
            <v>19.95</v>
          </cell>
        </row>
        <row r="2703">
          <cell r="A2703" t="str">
            <v>73790/1</v>
          </cell>
          <cell r="B2703" t="str">
            <v>RETIRADA, LIMPEZA E REASSENTAMENTO DE PARALELEPIPEDO SOBRE COLCHAO DE PO DE PEDRA ESPESSURA 10CM, REJUNTADO COM BETUME E PEDRISCO, CONSIDERANDO APROVEITAMENTO DO PARALELEPIPEDO</v>
          </cell>
          <cell r="C2703" t="str">
            <v>M2</v>
          </cell>
          <cell r="D2703">
            <v>40.119999999999997</v>
          </cell>
        </row>
        <row r="2704">
          <cell r="A2704" t="str">
            <v>73790/2</v>
          </cell>
          <cell r="B2704" t="str">
            <v>REASSENTAMENTO DE PARALELEPIPEDO SOBRE COLCHAO DE PO DE PEDRA ESPESSURA 10CM, REJUNTADO COM BETUME E PEDRISCO, CONSIDERANDO APROVEITAMENTO DO PARALELEPIPEDO</v>
          </cell>
          <cell r="C2704" t="str">
            <v>M2</v>
          </cell>
          <cell r="D2704">
            <v>28.21</v>
          </cell>
        </row>
        <row r="2705">
          <cell r="A2705" t="str">
            <v>73790/3</v>
          </cell>
          <cell r="B2705" t="str">
            <v>RETIRADA, LIMPEZA E REASSENTAMENTO DE PARALELEPIPEDO SOBRE COLCHAO DE PO DE PEDRA ESPESSURA 10CM, REJUNTADO COM ARGAMASSA TRACO 1:3 (CIMENTO E AREIA), CONSIDERANDO APROVEITAMENTO DO PARALELEPIPEDO</v>
          </cell>
          <cell r="C2705" t="str">
            <v>M2</v>
          </cell>
          <cell r="D2705">
            <v>39.07</v>
          </cell>
        </row>
        <row r="2706">
          <cell r="A2706" t="str">
            <v>73790/4</v>
          </cell>
          <cell r="B2706" t="str">
            <v>REASSENTAMENTO DE PARALELEPIPEDO SOBRE COLCHAO DE PO DE PEDRA ESPESSURA 10CM, REJUNTADO COM ARGAMASSA TRACO 1:3 (CIMENTO E AREIA), CONSIDERANDO APROVEITAMENTO DO PARALELEPIPEDO</v>
          </cell>
          <cell r="C2706" t="str">
            <v>M2</v>
          </cell>
          <cell r="D2706">
            <v>27.15</v>
          </cell>
        </row>
        <row r="2707">
          <cell r="A2707">
            <v>83694</v>
          </cell>
          <cell r="B2707" t="str">
            <v>RECOMPOSICAO DE PAVIMENTACAO TIPO BLOKRET SOBRE COLCHAO DE AREIA COM REAPROVEITAMENTO DE MATERIAL</v>
          </cell>
          <cell r="C2707" t="str">
            <v>M2</v>
          </cell>
          <cell r="D2707">
            <v>10.44</v>
          </cell>
        </row>
        <row r="2708">
          <cell r="A2708" t="str">
            <v>83695/1</v>
          </cell>
          <cell r="B2708" t="str">
            <v>REJUNTAMENTO PAVIMENTACAO PARALELEPIPEDO BETUME CASCALH INCL MATERIAIS</v>
          </cell>
          <cell r="C2708" t="str">
            <v>M2</v>
          </cell>
          <cell r="D2708">
            <v>12.34</v>
          </cell>
        </row>
        <row r="2709">
          <cell r="A2709">
            <v>83771</v>
          </cell>
          <cell r="B2709" t="str">
            <v>RECOMPOSICAO DE REVESTIMENTO PRIMARIO MEDIDO P/ VOLUME COMPACTADO</v>
          </cell>
          <cell r="C2709" t="str">
            <v>M3</v>
          </cell>
          <cell r="D2709">
            <v>6.55</v>
          </cell>
        </row>
        <row r="2710">
          <cell r="A2710">
            <v>41879</v>
          </cell>
          <cell r="B2710" t="str">
            <v>CONFORMACAO GEOMETRICA DE PLATAFORMA PARA EXECUCAO DE REVESTIMENTO PRIMARIO EM RODOVIAS VICINAIS</v>
          </cell>
          <cell r="C2710" t="str">
            <v>M2</v>
          </cell>
          <cell r="D2710">
            <v>0.13</v>
          </cell>
        </row>
        <row r="2711">
          <cell r="A2711">
            <v>72910</v>
          </cell>
          <cell r="B2711" t="str">
            <v>BASE DE SOLO ARENOSO FINO, COMPACTACAO 100% PROCTOR MODIFICADO</v>
          </cell>
          <cell r="C2711" t="str">
            <v>M3</v>
          </cell>
          <cell r="D2711">
            <v>13.34</v>
          </cell>
        </row>
        <row r="2712">
          <cell r="A2712">
            <v>72911</v>
          </cell>
          <cell r="B2712" t="str">
            <v>BASE DE SOLO ESTABILIZADO SEM MISTURA, COMPACTACAO 100% PROCTOR NORMAL, EXCLUSIVE ESCAVACAO, CARGA E TRANSPORTE DO SOLO</v>
          </cell>
          <cell r="C2712" t="str">
            <v>M3</v>
          </cell>
          <cell r="D2712">
            <v>9.6300000000000008</v>
          </cell>
        </row>
        <row r="2713">
          <cell r="A2713">
            <v>72912</v>
          </cell>
          <cell r="B2713" t="str">
            <v>BASE DE SOLO CIMENTO 2% MISTURA EM PISTA, COMPACTACAO 100% PROCTOR INTERMEDIARIO, EXCLUSIVE ESCAVACAO, CARGA E TRANSPORTE DO SOLO</v>
          </cell>
          <cell r="C2713" t="str">
            <v>M3</v>
          </cell>
          <cell r="D2713">
            <v>27.65</v>
          </cell>
        </row>
        <row r="2714">
          <cell r="A2714">
            <v>72913</v>
          </cell>
          <cell r="B2714" t="str">
            <v>BASE DE SOLO CIMENTO 4% MISTURA EM PISTA, COMPACTACAO 100% PROCTOR NORMAL, EXCLUSIVE TRANSPORTE DO SOLO</v>
          </cell>
          <cell r="C2714" t="str">
            <v>M3</v>
          </cell>
          <cell r="D2714">
            <v>40.83</v>
          </cell>
        </row>
        <row r="2715">
          <cell r="A2715">
            <v>72914</v>
          </cell>
          <cell r="B2715" t="str">
            <v>BASE DE SOLO CIMENTO 6% MISTURA EM PISTA, COMPACTACAO 100% PROCTOR NORMAL, EXCLUSIVE ESCAVACAO, CARGA E TRANSPORTE DO SOLO</v>
          </cell>
          <cell r="C2715" t="str">
            <v>M3</v>
          </cell>
          <cell r="D2715">
            <v>57.1</v>
          </cell>
        </row>
        <row r="2716">
          <cell r="A2716">
            <v>72916</v>
          </cell>
          <cell r="B2716" t="str">
            <v>BASE DE SOLO CIMENTO 2% MISTURA EM USINA, COMPACTACAO 100% PROCTOR INTERMEDIARIO, EXCLUSIVE ESCAVACAO, CARGA E TRANSPORTE DO SOLO</v>
          </cell>
          <cell r="C2716" t="str">
            <v>M3</v>
          </cell>
          <cell r="D2716">
            <v>30.61</v>
          </cell>
        </row>
        <row r="2717">
          <cell r="A2717">
            <v>72919</v>
          </cell>
          <cell r="B2717" t="str">
            <v>BASE DE SOLO CIMENTO 4% MISTURA EM USINA, COMPACTACAO 100% PROCTOR NORMAL, EXCLUSIVE ESCAVACAO, CARGA E TRANSPORTE DO SOLO</v>
          </cell>
          <cell r="C2717" t="str">
            <v>M3</v>
          </cell>
          <cell r="D2717">
            <v>42.14</v>
          </cell>
        </row>
        <row r="2718">
          <cell r="A2718">
            <v>72922</v>
          </cell>
          <cell r="B2718" t="str">
            <v>BASE DE SOLO CIMENTO 6% COM MISTURA EM USINA, COMPACTACAO 100% PROCTOR NORMAL, EXCLUSIVE ESCAVACAO, CARGA E TRANSPORTE DO SOLO</v>
          </cell>
          <cell r="C2718" t="str">
            <v>M3</v>
          </cell>
          <cell r="D2718">
            <v>57.03</v>
          </cell>
        </row>
        <row r="2719">
          <cell r="A2719">
            <v>72923</v>
          </cell>
          <cell r="B2719" t="str">
            <v>BASE DE SOLO - BRITA (40/60), MISTURA EM USINA, COMPACTACAO 100% PROCTOR MODIFICADO, EXCLUSIVE ESCAVACAO, CARGA E TRANSPORTE</v>
          </cell>
          <cell r="C2719" t="str">
            <v>M3</v>
          </cell>
          <cell r="D2719">
            <v>59.2</v>
          </cell>
        </row>
        <row r="2720">
          <cell r="A2720">
            <v>72924</v>
          </cell>
          <cell r="B2720" t="str">
            <v>BASE DE SOLO - BRITA (50/50), MISTURA EM USINA, COMPACTACAO 100% PROCTOR MODIFICADO, EXCLUSIVE ESCAVACAO, CARGA E TRANSPORTE</v>
          </cell>
          <cell r="C2720" t="str">
            <v>M3</v>
          </cell>
          <cell r="D2720">
            <v>51.1</v>
          </cell>
        </row>
        <row r="2721">
          <cell r="A2721">
            <v>72961</v>
          </cell>
          <cell r="B2721" t="str">
            <v>REGULARIZACAO E COMPACTACAO DE SUBLEITO ATE 20 CM DE ESPESSURA</v>
          </cell>
          <cell r="C2721" t="str">
            <v>M2</v>
          </cell>
          <cell r="D2721">
            <v>1.27</v>
          </cell>
        </row>
        <row r="2722">
          <cell r="A2722">
            <v>73710</v>
          </cell>
          <cell r="B2722" t="str">
            <v>BASE PARA PAVIMENTACAO COM BRITA GRADUADA, INCLUSIVE COMPACTACAO</v>
          </cell>
          <cell r="C2722" t="str">
            <v>M3</v>
          </cell>
          <cell r="D2722">
            <v>93.11</v>
          </cell>
        </row>
        <row r="2723">
          <cell r="A2723">
            <v>73711</v>
          </cell>
          <cell r="B2723" t="str">
            <v>BASE PARA PAVIMENTACAO COM BRITA CORRIDA, INCLUSIVE COMPACTACAO</v>
          </cell>
          <cell r="C2723" t="str">
            <v>M3</v>
          </cell>
          <cell r="D2723">
            <v>70.77</v>
          </cell>
        </row>
        <row r="2724">
          <cell r="A2724" t="str">
            <v>73766/1</v>
          </cell>
          <cell r="B2724" t="str">
            <v>BASE PARA PAVIMENTACAO COM MACADAME HIDRAULICO, INCLUSIVE COMPACTACAO</v>
          </cell>
          <cell r="C2724" t="str">
            <v>M3</v>
          </cell>
          <cell r="D2724">
            <v>112.86</v>
          </cell>
        </row>
        <row r="2725">
          <cell r="A2725">
            <v>83772</v>
          </cell>
          <cell r="B2725" t="str">
            <v>BASE SOLO ESTABIL C/ MATERIAIS MISTURADOS NA USINA / TRANSP AGUA EXCL. ESCAV., CARGA E TRANSPORTE DOS SOLOS UTILIZADOS E BRITA</v>
          </cell>
          <cell r="C2725" t="str">
            <v>M3</v>
          </cell>
          <cell r="D2725">
            <v>12.5</v>
          </cell>
        </row>
        <row r="2726">
          <cell r="A2726">
            <v>72799</v>
          </cell>
          <cell r="B2726" t="str">
            <v>PAVIMENTO EM PARALELEPIPEDO SOBRE COLCHAO DE AREIA REJUNTADO COM ARGAMASSA DE CIMENTO E AREIA NO TRAÇO 1:3 (PEDRAS PEQUENAS 30 A 35 PECAS POR M2)</v>
          </cell>
          <cell r="C2726" t="str">
            <v>M2</v>
          </cell>
          <cell r="D2726">
            <v>54.82</v>
          </cell>
        </row>
        <row r="2727">
          <cell r="A2727">
            <v>72942</v>
          </cell>
          <cell r="B2727" t="str">
            <v>PINTURA DE LIGACAO COM EMULSAO RR-1C</v>
          </cell>
          <cell r="C2727" t="str">
            <v>M2</v>
          </cell>
          <cell r="D2727">
            <v>1.1299999999999999</v>
          </cell>
        </row>
        <row r="2728">
          <cell r="A2728">
            <v>72943</v>
          </cell>
          <cell r="B2728" t="str">
            <v>PINTURA DE LIGACAO COM EMULSAO RR-2C</v>
          </cell>
          <cell r="C2728" t="str">
            <v>M2</v>
          </cell>
          <cell r="D2728">
            <v>1.2</v>
          </cell>
        </row>
        <row r="2729">
          <cell r="A2729">
            <v>72944</v>
          </cell>
          <cell r="B2729" t="str">
            <v>PAVIMENTACAO EM PARALELEPIPEDO SOBRE COLCHAO DE AREIA 10CM, REJUNTADO COM AREIA</v>
          </cell>
          <cell r="C2729" t="str">
            <v>M2</v>
          </cell>
          <cell r="D2729">
            <v>44</v>
          </cell>
        </row>
        <row r="2730">
          <cell r="A2730">
            <v>72945</v>
          </cell>
          <cell r="B2730" t="str">
            <v>IMPRIMACAO DE BASE DE PAVIMENTACAO COM EMULSAO CM-30</v>
          </cell>
          <cell r="C2730" t="str">
            <v>M2</v>
          </cell>
          <cell r="D2730">
            <v>3.79</v>
          </cell>
        </row>
        <row r="2731">
          <cell r="A2731">
            <v>72954</v>
          </cell>
          <cell r="B2731" t="str">
            <v>LAMA ASFALTICA FINA COM EMULSAO RL-1C</v>
          </cell>
          <cell r="C2731" t="str">
            <v>M2</v>
          </cell>
          <cell r="D2731">
            <v>3.97</v>
          </cell>
        </row>
        <row r="2732">
          <cell r="A2732">
            <v>72955</v>
          </cell>
          <cell r="B2732" t="str">
            <v>LAMA ASFALTICA GROSSA COM EMULSAO RL-1C</v>
          </cell>
          <cell r="C2732" t="str">
            <v>M2</v>
          </cell>
          <cell r="D2732">
            <v>8.1</v>
          </cell>
        </row>
        <row r="2733">
          <cell r="A2733">
            <v>72956</v>
          </cell>
          <cell r="B2733" t="str">
            <v>TRATAMENTO SUPERFICIAL SIMPLES - TSS, COM EMULSAO RR-2C</v>
          </cell>
          <cell r="C2733" t="str">
            <v>M2</v>
          </cell>
          <cell r="D2733">
            <v>5.81</v>
          </cell>
        </row>
        <row r="2734">
          <cell r="A2734">
            <v>72958</v>
          </cell>
          <cell r="B2734" t="str">
            <v>TRATAMENTO SUPERFICIAL DUPLO - TSD, COM EMULSAO RR-2C</v>
          </cell>
          <cell r="C2734" t="str">
            <v>M2</v>
          </cell>
          <cell r="D2734">
            <v>9.81</v>
          </cell>
        </row>
        <row r="2735">
          <cell r="A2735">
            <v>72960</v>
          </cell>
          <cell r="B2735" t="str">
            <v>TRATAMENTO SUPERFICIAL TRIPLO - TST, COM EMULSAO RR-2C</v>
          </cell>
          <cell r="C2735" t="str">
            <v>M2</v>
          </cell>
          <cell r="D2735">
            <v>12.76</v>
          </cell>
        </row>
        <row r="2736">
          <cell r="A2736">
            <v>72966</v>
          </cell>
          <cell r="B2736" t="str">
            <v>MEIO-FIO GRANITICO 100 X 50 X 15CM, SOBRE BASE DE CONCRETO SIMPLES E REJUNTADO COM ARGAMASSA TRACO 1:3 (CIMENTO E AREIA)</v>
          </cell>
          <cell r="C2736" t="str">
            <v>M</v>
          </cell>
          <cell r="D2736">
            <v>41.25</v>
          </cell>
        </row>
        <row r="2737">
          <cell r="A2737">
            <v>72967</v>
          </cell>
          <cell r="B2737" t="str">
            <v>MEIO-FIO DE CONCRETO PRE-MOLDADO 12 X 30 CM, SOBRE BASE DE CONCRETO SIMPLES E REJUNTADO COM ARGAMASSA TRACO 1:3 (CIMENTO E AREIA)</v>
          </cell>
          <cell r="C2737" t="str">
            <v>M</v>
          </cell>
          <cell r="D2737">
            <v>27.46</v>
          </cell>
        </row>
        <row r="2738">
          <cell r="A2738">
            <v>72969</v>
          </cell>
          <cell r="B2738" t="str">
            <v>CARGA DE PEDRA PARA PAVIMENTO POLIEDRICO</v>
          </cell>
          <cell r="C2738" t="str">
            <v>M2</v>
          </cell>
          <cell r="D2738">
            <v>0.61</v>
          </cell>
        </row>
        <row r="2739">
          <cell r="A2739">
            <v>72971</v>
          </cell>
          <cell r="B2739" t="str">
            <v>COMPACTACAO DE PAVIMENTO POLIEDRICO</v>
          </cell>
          <cell r="C2739" t="str">
            <v>M2</v>
          </cell>
          <cell r="D2739">
            <v>0.3</v>
          </cell>
        </row>
        <row r="2740">
          <cell r="A2740">
            <v>72972</v>
          </cell>
          <cell r="B2740" t="str">
            <v>CONTENCAO LATERAL COM SOLO LOCAL PARA PAVIMENTO POLIEDRICO</v>
          </cell>
          <cell r="C2740" t="str">
            <v>M2</v>
          </cell>
          <cell r="D2740">
            <v>0.48</v>
          </cell>
        </row>
        <row r="2741">
          <cell r="A2741">
            <v>72973</v>
          </cell>
          <cell r="B2741" t="str">
            <v>CORTE E PREPARO DE CORDAO DE PEDRA PARA PAVIMENTO POLIEDRICO</v>
          </cell>
          <cell r="C2741" t="str">
            <v>M</v>
          </cell>
          <cell r="D2741">
            <v>0.91</v>
          </cell>
        </row>
        <row r="2742">
          <cell r="A2742">
            <v>72974</v>
          </cell>
          <cell r="B2742" t="str">
            <v>CORTE E PREPARO DE PEDRA PARA PAVIMENTO POLIEDRICO</v>
          </cell>
          <cell r="C2742" t="str">
            <v>M2</v>
          </cell>
          <cell r="D2742">
            <v>3.05</v>
          </cell>
        </row>
        <row r="2743">
          <cell r="A2743">
            <v>72975</v>
          </cell>
          <cell r="B2743" t="str">
            <v>DESMONTE MANUAL DE PEDRA PARA PAVIMENTO POLIEDRICO</v>
          </cell>
          <cell r="C2743" t="str">
            <v>M2</v>
          </cell>
          <cell r="D2743">
            <v>0.34</v>
          </cell>
        </row>
        <row r="2744">
          <cell r="A2744">
            <v>72976</v>
          </cell>
          <cell r="B2744" t="str">
            <v>CARGA DE CORDAO DE PEDRA PARA PAVIMENTO POLIEDRICO</v>
          </cell>
          <cell r="C2744" t="str">
            <v>M</v>
          </cell>
          <cell r="D2744">
            <v>0.3</v>
          </cell>
        </row>
        <row r="2745">
          <cell r="A2745">
            <v>72977</v>
          </cell>
          <cell r="B2745" t="str">
            <v>ENCHIMENTO COM ARGILA EXTRAIDA PARA PAVIMENTO POLIEDRICO, EXCLUSIVE TRANSPORTE DA ARGILA E INDENIZACAO JAZIDA</v>
          </cell>
          <cell r="C2745" t="str">
            <v>M2</v>
          </cell>
          <cell r="D2745">
            <v>0.31</v>
          </cell>
        </row>
        <row r="2746">
          <cell r="A2746">
            <v>72978</v>
          </cell>
          <cell r="B2746" t="str">
            <v>EXTRACAO, CARGA E ASSENTAMENTO DE CORDAO DE PEDRA PARA PAVIMENTO POLIEDRICO, EXCLUSIVE TRANSPORTE DE PEDRA E INDENIZACAO PEDREIRA</v>
          </cell>
          <cell r="C2746" t="str">
            <v>M</v>
          </cell>
          <cell r="D2746">
            <v>3.05</v>
          </cell>
        </row>
        <row r="2747">
          <cell r="A2747">
            <v>72979</v>
          </cell>
          <cell r="B2747" t="str">
            <v>EXTRACAO, CARGA, PREPARO E ASSENTAMENTO DE PEDRAS POLIEDRICAS, EXCLUSIVE TRANSPORTE DE PEDRA E INDENIZACAO PEDREIRA</v>
          </cell>
          <cell r="C2747" t="str">
            <v>M2</v>
          </cell>
          <cell r="D2747">
            <v>5.84</v>
          </cell>
        </row>
        <row r="2748">
          <cell r="A2748" t="str">
            <v>73760/1</v>
          </cell>
          <cell r="B2748" t="str">
            <v>CAPA SELANTE COMPREENDENDO APLICAÇÃO DE ASFALTO NA PROPORÇÃO DE 0,7 A 1,5L / M2, DISTRIBUIÇÃO DE AGREGADOS DE 5 A 15KG/M2 E COMPACTAÇÃO COM ROLO - COM USO DA EMULSAO RR-2C, INCLUSO APLICACAO E COMPACTACAO</v>
          </cell>
          <cell r="C2748" t="str">
            <v>M2</v>
          </cell>
          <cell r="D2748">
            <v>2.2799999999999998</v>
          </cell>
        </row>
        <row r="2749">
          <cell r="A2749" t="str">
            <v>73764/1</v>
          </cell>
          <cell r="B2749" t="str">
            <v>PAVIMENTACAO EM BLOCOS DE CONCRETO SEXTAVADO, ESPESSURA 6 CM, JUNTA RÍGIDA, COM ARGAMASSA NO TRACO 1:4 (CIMENTO E AREIA), ASSENTADOS SOBRE COLCHAO DE PO DE PEDRA, COM APOIO DE CAMINHÃO TOCO.</v>
          </cell>
          <cell r="C2749" t="str">
            <v>M2</v>
          </cell>
          <cell r="D2749">
            <v>59.78</v>
          </cell>
        </row>
        <row r="2750">
          <cell r="A2750" t="str">
            <v>73764/2</v>
          </cell>
          <cell r="B2750" t="str">
            <v>PAVIMENTACAO EM BLOCOS DE CONCRETO SEXTAVADO, ESPESSURA 8 CM, COM JUNTA RÍGIDA, EM  ARGAMASSA NO TRACO 1:4 (CIMENTO E AREIA), ASSENTADOS SOBRE COLCHAO DE PO DE PEDRA, COM APOIO DE CAMINHÃO TOCO</v>
          </cell>
          <cell r="C2750" t="str">
            <v>M2</v>
          </cell>
          <cell r="D2750">
            <v>64.11</v>
          </cell>
        </row>
        <row r="2751">
          <cell r="A2751" t="str">
            <v>73764/3</v>
          </cell>
          <cell r="B2751" t="str">
            <v>PAVIMENTACAO EM BLOCOS DE CONCRETO SEXTAVADO, ESPESSURA 10 CM, COM JUNTA RÍGIDA, EM ARGAMASSA TRACO 1:4 (CIMENTO E AREIA) , ASSENTADOS SOBRE COLCHAO DE PO DE PEDRA, COM APOIO DE CAMINHÃO TOCO.</v>
          </cell>
          <cell r="C2751" t="str">
            <v>M2</v>
          </cell>
          <cell r="D2751">
            <v>88.13</v>
          </cell>
        </row>
        <row r="2752">
          <cell r="A2752" t="str">
            <v>73764/4</v>
          </cell>
          <cell r="B2752" t="str">
            <v>PAVIMENTACAO EM BLOCOS DE CONCRETO SEXTAVADO, ESPESSURA 6,0 CM, FCK 35MPA, ASSENTADOS SOBRE COLCHAO DE AREIA.</v>
          </cell>
          <cell r="C2752" t="str">
            <v>M2</v>
          </cell>
          <cell r="D2752">
            <v>42.42</v>
          </cell>
        </row>
        <row r="2753">
          <cell r="A2753" t="str">
            <v>73764/5</v>
          </cell>
          <cell r="B2753" t="str">
            <v>PAVIMENTACAO EM BLOCOS DE CONCRETO SEXTAVADO, ESPESSURA 8CM, FCK 35MPA, ASSENTADOS SOBRE COLCHAO DE AREIA.</v>
          </cell>
          <cell r="C2753" t="str">
            <v>M2</v>
          </cell>
          <cell r="D2753">
            <v>47.02</v>
          </cell>
        </row>
        <row r="2754">
          <cell r="A2754" t="str">
            <v>73764/6</v>
          </cell>
          <cell r="B2754" t="str">
            <v>PAVIMENTACAO EM BLOCOS DE CONCRETO SEXTAVADO, ESPESSURA 10CM, FCK 35MPA, ASSENTADOS SOBRE COLCHAO DE AREIA.</v>
          </cell>
          <cell r="C2754" t="str">
            <v>M2</v>
          </cell>
          <cell r="D2754">
            <v>56.61</v>
          </cell>
        </row>
        <row r="2755">
          <cell r="A2755" t="str">
            <v>73765/1</v>
          </cell>
          <cell r="B2755" t="str">
            <v>PAVIMENTACAO EM PARALELEPIPEDO SOBRE COLCHAO DE PO DE PEDRA ESPESSURA 10CM, REJUNTADO COM ARGAMASSA DE CIMENTO E AREIA TRACO 1:3 (CIMENTO E AREIA)</v>
          </cell>
          <cell r="C2755" t="str">
            <v>M2</v>
          </cell>
          <cell r="D2755">
            <v>60.89</v>
          </cell>
        </row>
        <row r="2756">
          <cell r="A2756" t="str">
            <v>73765/2</v>
          </cell>
          <cell r="B2756" t="str">
            <v>PAVIMENTACAO EM PARALELEPIPEDO SOBRE COLCHAO DE PO DE PEDRA ESPESSURA 10CM, REJUNTADO COM BETUME E PEDRISCO</v>
          </cell>
          <cell r="C2756" t="str">
            <v>M2</v>
          </cell>
          <cell r="D2756">
            <v>61.05</v>
          </cell>
        </row>
        <row r="2757">
          <cell r="A2757" t="str">
            <v>73849/1</v>
          </cell>
          <cell r="B2757" t="str">
            <v>AREIA ASFALTO A QUENTE (AAUQ) COM CAP 50/70, INCLUSO USINAGEM E APLICACAO, EXCLUSIVE TRANSPORTE</v>
          </cell>
          <cell r="C2757" t="str">
            <v>M3</v>
          </cell>
          <cell r="D2757">
            <v>472.63</v>
          </cell>
        </row>
        <row r="2758">
          <cell r="A2758" t="str">
            <v>73849/2</v>
          </cell>
          <cell r="B2758" t="str">
            <v>AREIA ASFALTO A FRIO (AAUF), COM EMULSAO RR-2C INCLUSO USINAGEM E APLICACAO, EXCLUSIVE TRANSPORTE</v>
          </cell>
          <cell r="C2758" t="str">
            <v>M3</v>
          </cell>
          <cell r="D2758">
            <v>377.85</v>
          </cell>
        </row>
        <row r="2759">
          <cell r="A2759">
            <v>72947</v>
          </cell>
          <cell r="B2759" t="str">
            <v>SINALIZACAO HORIZONTAL COM TINTA RETRORREFLETIVA A BASE DE RESINA ACRILICA COM MICROESFERAS DE VIDRO</v>
          </cell>
          <cell r="C2759" t="str">
            <v>M2</v>
          </cell>
          <cell r="D2759">
            <v>15.32</v>
          </cell>
        </row>
        <row r="2760">
          <cell r="A2760">
            <v>83693</v>
          </cell>
          <cell r="B2760" t="str">
            <v>CAIACAO EM MEIO FIO</v>
          </cell>
          <cell r="C2760" t="str">
            <v>M2</v>
          </cell>
          <cell r="D2760">
            <v>1.91</v>
          </cell>
        </row>
        <row r="2761">
          <cell r="A2761" t="str">
            <v>73770/1</v>
          </cell>
          <cell r="B2761" t="str">
            <v>BARREIRA PRE-MOLDADA EXTERNA CONCRETO ARMADO 0,25X0,40X1,14M FCK=25MPA ACO CA-50 INCL VIGOTA HORIZONTAL MONTANTE A CADA 1,00M  FERROS DE LIGACAO E MATERIAIS.</v>
          </cell>
          <cell r="C2761" t="str">
            <v>M</v>
          </cell>
          <cell r="D2761">
            <v>389.74</v>
          </cell>
        </row>
        <row r="2762">
          <cell r="A2762" t="str">
            <v>73770/2</v>
          </cell>
          <cell r="B2762" t="str">
            <v>BARREIRA DUPLA PRE-MOL INTER CONCRETO ARMADO 0,15X0,65X0,77M FCK=25MPA ACO CA-50 INCL FERROS DE LIGACAO E MATERIAIS.</v>
          </cell>
          <cell r="C2762" t="str">
            <v>M</v>
          </cell>
          <cell r="D2762">
            <v>302.94</v>
          </cell>
        </row>
        <row r="2763">
          <cell r="A2763" t="str">
            <v>83696/1</v>
          </cell>
          <cell r="B2763" t="str">
            <v>PINTURA GUARDA-CORPO GUARDA-RODA E MURETA PROTECAO COM CAL EM PONTES EVIADUTOS MEDIDA PELO DOBRO DA AREA TOTAL (LARGURAXALTURA).</v>
          </cell>
          <cell r="C2763" t="str">
            <v>M2</v>
          </cell>
          <cell r="D2763">
            <v>2.99</v>
          </cell>
        </row>
        <row r="2764">
          <cell r="A2764">
            <v>72962</v>
          </cell>
          <cell r="B2764" t="str">
            <v>USINAGEM DE CBUQ COM CAP 50/70, PARA CAPA DE ROLAMENTO</v>
          </cell>
          <cell r="C2764" t="str">
            <v>T</v>
          </cell>
          <cell r="D2764">
            <v>163.63999999999999</v>
          </cell>
        </row>
        <row r="2765">
          <cell r="A2765">
            <v>72963</v>
          </cell>
          <cell r="B2765" t="str">
            <v>USINAGEM DE CBUQ COM CAP 50/70, PARA BINDER</v>
          </cell>
          <cell r="C2765" t="str">
            <v>T</v>
          </cell>
          <cell r="D2765">
            <v>138.63999999999999</v>
          </cell>
        </row>
        <row r="2766">
          <cell r="A2766">
            <v>72964</v>
          </cell>
          <cell r="B2766" t="str">
            <v>CONCRETO BETUMINOSO USINADO A QUENTE COM CAP 50/70, BINDER, INCLUSO USINAGEM E APLICACAO, EXCLUSIVE TRANSPORTE</v>
          </cell>
          <cell r="C2766" t="str">
            <v>T</v>
          </cell>
          <cell r="D2766">
            <v>148.46</v>
          </cell>
        </row>
        <row r="2767">
          <cell r="A2767">
            <v>72965</v>
          </cell>
          <cell r="B2767" t="str">
            <v>FABRICAÇÃO E APLICAÇÃO DE CONCRETO BETUMINOSO USINADO A QUENTE(CBUQ),CAP 50/70,  EXCLUSIVE TRANSPORTE</v>
          </cell>
          <cell r="C2767" t="str">
            <v>T</v>
          </cell>
          <cell r="D2767">
            <v>173.46</v>
          </cell>
        </row>
        <row r="2768">
          <cell r="A2768" t="str">
            <v>73759/2</v>
          </cell>
          <cell r="B2768" t="str">
            <v>PRE-MISTURADO A FRIO COM EMULSAO RM-1C, INCLUSO USINAGEM E APLICACAO, EXCLUSIVE TRANSPORTE</v>
          </cell>
          <cell r="C2768" t="str">
            <v>M3</v>
          </cell>
          <cell r="D2768">
            <v>320.64</v>
          </cell>
        </row>
        <row r="2769">
          <cell r="A2769">
            <v>72125</v>
          </cell>
          <cell r="B2769" t="str">
            <v>REMOÇÃO DE PINTURA PVA/ACRILICA</v>
          </cell>
          <cell r="C2769" t="str">
            <v>M2</v>
          </cell>
          <cell r="D2769">
            <v>4.95</v>
          </cell>
        </row>
        <row r="2770">
          <cell r="A2770" t="str">
            <v>73746/1</v>
          </cell>
          <cell r="B2770" t="str">
            <v>PINTURA COM TINTA TEXTURIZADA ACRILICA</v>
          </cell>
          <cell r="C2770" t="str">
            <v>M2</v>
          </cell>
          <cell r="D2770">
            <v>14</v>
          </cell>
        </row>
        <row r="2771">
          <cell r="A2771" t="str">
            <v>73750/1</v>
          </cell>
          <cell r="B2771" t="str">
            <v>PINTURA PVA, DUAS DEMAOS</v>
          </cell>
          <cell r="C2771" t="str">
            <v>M2</v>
          </cell>
          <cell r="D2771">
            <v>7.86</v>
          </cell>
        </row>
        <row r="2772">
          <cell r="A2772" t="str">
            <v>73751/1</v>
          </cell>
          <cell r="B2772" t="str">
            <v>FUNDO SELADOR PVA, UMA DEMAO</v>
          </cell>
          <cell r="C2772" t="str">
            <v>M2</v>
          </cell>
          <cell r="D2772">
            <v>3.68</v>
          </cell>
        </row>
        <row r="2773">
          <cell r="A2773" t="str">
            <v>73791/1</v>
          </cell>
          <cell r="B2773" t="str">
            <v>PINTURA COM TINTA EM PO INDUSTRIALIZADA A BASE DE CAL, DUAS DEMAOS</v>
          </cell>
          <cell r="C2773" t="str">
            <v>M2</v>
          </cell>
          <cell r="D2773">
            <v>5.0199999999999996</v>
          </cell>
        </row>
        <row r="2774">
          <cell r="A2774" t="str">
            <v>73954/1</v>
          </cell>
          <cell r="B2774" t="str">
            <v>PINTURA LATEX ACRILICA, TRES DEMAOS</v>
          </cell>
          <cell r="C2774" t="str">
            <v>M2</v>
          </cell>
          <cell r="D2774">
            <v>11.69</v>
          </cell>
        </row>
        <row r="2775">
          <cell r="A2775" t="str">
            <v>73954/2</v>
          </cell>
          <cell r="B2775" t="str">
            <v>PINTURA LATEX ACRILICA, DUAS DEMAOS</v>
          </cell>
          <cell r="C2775" t="str">
            <v>M2</v>
          </cell>
          <cell r="D2775">
            <v>8.42</v>
          </cell>
        </row>
        <row r="2776">
          <cell r="A2776" t="str">
            <v>73954/3</v>
          </cell>
          <cell r="B2776" t="str">
            <v>PINTURA LATEX ACRILICA, UMA DEMAO</v>
          </cell>
          <cell r="C2776" t="str">
            <v>M2</v>
          </cell>
          <cell r="D2776">
            <v>4.97</v>
          </cell>
        </row>
        <row r="2777">
          <cell r="A2777" t="str">
            <v>73955/1</v>
          </cell>
          <cell r="B2777" t="str">
            <v>EMASSAMENTO COM MASSA PVA, UMA DEMAO</v>
          </cell>
          <cell r="C2777" t="str">
            <v>M2</v>
          </cell>
          <cell r="D2777">
            <v>4.5</v>
          </cell>
        </row>
        <row r="2778">
          <cell r="A2778" t="str">
            <v>73955/2</v>
          </cell>
          <cell r="B2778" t="str">
            <v>EMASSAMENTO COM MASSA PVA, DUAS DEMAOS</v>
          </cell>
          <cell r="C2778" t="str">
            <v>M2</v>
          </cell>
          <cell r="D2778">
            <v>9.01</v>
          </cell>
        </row>
        <row r="2779">
          <cell r="A2779" t="str">
            <v>73999/1</v>
          </cell>
          <cell r="B2779" t="str">
            <v>PINTURA A BASE DE CAL E FIXADOR A BASE DE OLEO DE LINHACA, TRES DEMAOS</v>
          </cell>
          <cell r="C2779" t="str">
            <v>M2</v>
          </cell>
          <cell r="D2779">
            <v>4.45</v>
          </cell>
        </row>
        <row r="2780">
          <cell r="A2780" t="str">
            <v>74133/1</v>
          </cell>
          <cell r="B2780" t="str">
            <v>EMASSAMENTO COM MASA A OLEO, UMA DEMAO</v>
          </cell>
          <cell r="C2780" t="str">
            <v>M2</v>
          </cell>
          <cell r="D2780">
            <v>13.54</v>
          </cell>
        </row>
        <row r="2781">
          <cell r="A2781" t="str">
            <v>74133/2</v>
          </cell>
          <cell r="B2781" t="str">
            <v>EMASSAMENTO COM MASSA A OLEO, DUAS DEMAOS</v>
          </cell>
          <cell r="C2781" t="str">
            <v>M2</v>
          </cell>
          <cell r="D2781">
            <v>17.29</v>
          </cell>
        </row>
        <row r="2782">
          <cell r="A2782" t="str">
            <v>74134/1</v>
          </cell>
          <cell r="B2782" t="str">
            <v>EMASSAMENTO COM MASSA ACRILICA, UMA DEMAO</v>
          </cell>
          <cell r="C2782" t="str">
            <v>M2</v>
          </cell>
          <cell r="D2782">
            <v>6.88</v>
          </cell>
        </row>
        <row r="2783">
          <cell r="A2783" t="str">
            <v>74134/2</v>
          </cell>
          <cell r="B2783" t="str">
            <v>EMASSAMENTO COM MASSA ACRILICA, DUAS DEMAOS</v>
          </cell>
          <cell r="C2783" t="str">
            <v>M2</v>
          </cell>
          <cell r="D2783">
            <v>13.69</v>
          </cell>
        </row>
        <row r="2784">
          <cell r="A2784" t="str">
            <v>74233/1</v>
          </cell>
          <cell r="B2784" t="str">
            <v>FUNDO SELADOR ACRILICO, UMA DEMAO</v>
          </cell>
          <cell r="C2784" t="str">
            <v>M2</v>
          </cell>
          <cell r="D2784">
            <v>3.44</v>
          </cell>
        </row>
        <row r="2785">
          <cell r="A2785" t="str">
            <v>79334/1</v>
          </cell>
          <cell r="B2785" t="str">
            <v>PINTURA A BASE DE CAL E FIXADOR A BASE DE COLA, DUAS DEMAOS</v>
          </cell>
          <cell r="C2785" t="str">
            <v>M2</v>
          </cell>
          <cell r="D2785">
            <v>4.0199999999999996</v>
          </cell>
        </row>
        <row r="2786">
          <cell r="A2786">
            <v>79461</v>
          </cell>
          <cell r="B2786" t="str">
            <v>PINTURA COM LIQUIDO PARA BRILHO, UMA DEMAO</v>
          </cell>
          <cell r="C2786" t="str">
            <v>M2</v>
          </cell>
          <cell r="D2786">
            <v>5.64</v>
          </cell>
        </row>
        <row r="2787">
          <cell r="A2787">
            <v>79462</v>
          </cell>
          <cell r="B2787" t="str">
            <v>EMASSAMENTO COM MASSA EPOXI, 2 DEMAOS</v>
          </cell>
          <cell r="C2787" t="str">
            <v>M2</v>
          </cell>
          <cell r="D2787">
            <v>52.73</v>
          </cell>
        </row>
        <row r="2788">
          <cell r="A2788" t="str">
            <v>79494/1</v>
          </cell>
          <cell r="B2788" t="str">
            <v>PINTURA DE QUADRO ESCOLAR COM TINTA ESMALTE ACABAMENTO FOSCO, DUAS DEMAOS SOBRE MASSA ACRILICA</v>
          </cell>
          <cell r="C2788" t="str">
            <v>M2</v>
          </cell>
          <cell r="D2788">
            <v>8.9</v>
          </cell>
        </row>
        <row r="2789">
          <cell r="A2789" t="str">
            <v>79495/1</v>
          </cell>
          <cell r="B2789" t="str">
            <v>PINTURA PVA 2 DEMAOS INCLUSO LIQUIDO PARA BRILHO NA ULTIMA DEMAO</v>
          </cell>
          <cell r="C2789" t="str">
            <v>M2</v>
          </cell>
          <cell r="D2789">
            <v>7.96</v>
          </cell>
        </row>
        <row r="2790">
          <cell r="A2790" t="str">
            <v>79495/3</v>
          </cell>
          <cell r="B2790" t="str">
            <v>PINTURA C/REGULADOR DE BRILHO EM UMA DEMAO ADICIONADO AO PVA</v>
          </cell>
          <cell r="C2790" t="str">
            <v>M2</v>
          </cell>
          <cell r="D2790">
            <v>3.95</v>
          </cell>
        </row>
        <row r="2791">
          <cell r="A2791">
            <v>84649</v>
          </cell>
          <cell r="B2791" t="str">
            <v>PINTURA COM TINTA EM PO INDUSTRIALIZADA A BASE DE CAL, TRES DEMAOS</v>
          </cell>
          <cell r="C2791" t="str">
            <v>M2</v>
          </cell>
          <cell r="D2791">
            <v>5.84</v>
          </cell>
        </row>
        <row r="2792">
          <cell r="A2792">
            <v>84651</v>
          </cell>
          <cell r="B2792" t="str">
            <v>PINTURA COM TINTA IMPERMEAVEL MINERAL EM PO, DUAS DEMAOS</v>
          </cell>
          <cell r="C2792" t="str">
            <v>M2</v>
          </cell>
          <cell r="D2792">
            <v>6.5</v>
          </cell>
        </row>
        <row r="2793">
          <cell r="A2793">
            <v>84652</v>
          </cell>
          <cell r="B2793" t="str">
            <v>PINTURA A BASE DE CAL COM PIGMENTO E FIXADOR A BASE DE OLEO DE LINHAÇA, TRES DEMAOS</v>
          </cell>
          <cell r="C2793" t="str">
            <v>M2</v>
          </cell>
          <cell r="D2793">
            <v>4.41</v>
          </cell>
        </row>
        <row r="2794">
          <cell r="A2794">
            <v>84653</v>
          </cell>
          <cell r="B2794" t="str">
            <v>FUNDO PREPARADOR ACRILICO, UMA DEMAO</v>
          </cell>
          <cell r="C2794" t="str">
            <v>M2</v>
          </cell>
          <cell r="D2794">
            <v>6.59</v>
          </cell>
        </row>
        <row r="2795">
          <cell r="A2795">
            <v>84655</v>
          </cell>
          <cell r="B2795" t="str">
            <v>PINTURA COM RESINA ACRÍLICA, 2 DEMÃOS</v>
          </cell>
          <cell r="C2795" t="str">
            <v>M2</v>
          </cell>
          <cell r="D2795">
            <v>10.74</v>
          </cell>
        </row>
        <row r="2796">
          <cell r="A2796">
            <v>79460</v>
          </cell>
          <cell r="B2796" t="str">
            <v>PINTURA EPOXI, DUAS DEMAOS</v>
          </cell>
          <cell r="C2796" t="str">
            <v>M2</v>
          </cell>
          <cell r="D2796">
            <v>34.46</v>
          </cell>
        </row>
        <row r="2797">
          <cell r="A2797">
            <v>79465</v>
          </cell>
          <cell r="B2797" t="str">
            <v>PINTURA COM TINTA A BASE DE BORRACHA CLORADA, 2 DEMAOS</v>
          </cell>
          <cell r="C2797" t="str">
            <v>M2</v>
          </cell>
          <cell r="D2797">
            <v>20.12</v>
          </cell>
        </row>
        <row r="2798">
          <cell r="A2798" t="str">
            <v>79514/1</v>
          </cell>
          <cell r="B2798" t="str">
            <v>PINTURA EPOXI, TRES DEMAOS</v>
          </cell>
          <cell r="C2798" t="str">
            <v>M2</v>
          </cell>
          <cell r="D2798">
            <v>49.25</v>
          </cell>
        </row>
        <row r="2799">
          <cell r="A2799">
            <v>84647</v>
          </cell>
          <cell r="B2799" t="str">
            <v>PINTURA EPOXI INCLUSO EMASSAMENTO E FUNDO PREPARADOR</v>
          </cell>
          <cell r="C2799" t="str">
            <v>M2</v>
          </cell>
          <cell r="D2799">
            <v>100.35</v>
          </cell>
        </row>
        <row r="2800">
          <cell r="A2800">
            <v>84656</v>
          </cell>
          <cell r="B2800" t="str">
            <v>TRATAMENTO EM  CONCRETO COM ESTUQUE E LIXAMENTO</v>
          </cell>
          <cell r="C2800" t="str">
            <v>M2</v>
          </cell>
          <cell r="D2800">
            <v>18.309999999999999</v>
          </cell>
        </row>
        <row r="2801">
          <cell r="A2801">
            <v>84671</v>
          </cell>
          <cell r="B2801" t="str">
            <v>PINTURA DE NATA DE CIMENTO, 3 DEMAOS</v>
          </cell>
          <cell r="C2801" t="str">
            <v>M2</v>
          </cell>
          <cell r="D2801">
            <v>5.79</v>
          </cell>
        </row>
        <row r="2802">
          <cell r="A2802">
            <v>84677</v>
          </cell>
          <cell r="B2802" t="str">
            <v>VERNIZ SINTETICO BRILHANTE EM CONCRETO OU TIJOLO, DUAS DEMAOS</v>
          </cell>
          <cell r="C2802" t="str">
            <v>M2</v>
          </cell>
          <cell r="D2802">
            <v>6.77</v>
          </cell>
        </row>
        <row r="2803">
          <cell r="A2803">
            <v>84678</v>
          </cell>
          <cell r="B2803" t="str">
            <v>VERNIZ POLIURETANO BRILHANTE EM CONCRETO OU TIJOLO, TRES DEMAOS</v>
          </cell>
          <cell r="C2803" t="str">
            <v>M2</v>
          </cell>
          <cell r="D2803">
            <v>11.56</v>
          </cell>
        </row>
        <row r="2804">
          <cell r="A2804">
            <v>6081</v>
          </cell>
          <cell r="B2804" t="str">
            <v>PINTURA VERNIZ POLIURETANO BRILHANTE EM MADEIRA, TRES DEMAOS</v>
          </cell>
          <cell r="C2804" t="str">
            <v>M2</v>
          </cell>
          <cell r="D2804">
            <v>13.11</v>
          </cell>
        </row>
        <row r="2805">
          <cell r="A2805">
            <v>6082</v>
          </cell>
          <cell r="B2805" t="str">
            <v>PINTURA EM VERNIZ SINTETICO BRILHANTE EM MADEIRA, TRES DEMAOS</v>
          </cell>
          <cell r="C2805" t="str">
            <v>M2</v>
          </cell>
          <cell r="D2805">
            <v>10.050000000000001</v>
          </cell>
        </row>
        <row r="2806">
          <cell r="A2806">
            <v>40905</v>
          </cell>
          <cell r="B2806" t="str">
            <v>VERNIZ SINTETICO EM MADEIRA, DUAS DEMAOS</v>
          </cell>
          <cell r="C2806" t="str">
            <v>M2</v>
          </cell>
          <cell r="D2806">
            <v>12.92</v>
          </cell>
        </row>
        <row r="2807">
          <cell r="A2807" t="str">
            <v>73739/1</v>
          </cell>
          <cell r="B2807" t="str">
            <v>PINTURA ESMALTE ACETINADO EM MADEIRA, DUAS DEMAOS</v>
          </cell>
          <cell r="C2807" t="str">
            <v>M2</v>
          </cell>
          <cell r="D2807">
            <v>10.9</v>
          </cell>
        </row>
        <row r="2808">
          <cell r="A2808" t="str">
            <v>74065/1</v>
          </cell>
          <cell r="B2808" t="str">
            <v>PINTURA ESMALTE FOSCO PARA MADEIRA, DUAS DEMAOS, SOBRE FUNDO NIVELADOR BRANCO</v>
          </cell>
          <cell r="C2808" t="str">
            <v>M2</v>
          </cell>
          <cell r="D2808">
            <v>17.13</v>
          </cell>
        </row>
        <row r="2809">
          <cell r="A2809" t="str">
            <v>74065/2</v>
          </cell>
          <cell r="B2809" t="str">
            <v>PINTURA ESMALTE ACETINADO PARA MADEIRA, DUAS DEMAOS, SOBRE FUNDO NIVELADOR BRANCO</v>
          </cell>
          <cell r="C2809" t="str">
            <v>M2</v>
          </cell>
          <cell r="D2809">
            <v>17.05</v>
          </cell>
        </row>
        <row r="2810">
          <cell r="A2810" t="str">
            <v>74065/3</v>
          </cell>
          <cell r="B2810" t="str">
            <v>PINTURA ESMALTE BRILHANTE PARA MADEIRA, DUAS DEMAOS, SOBRE FUNDO NIVELADOR BRANCO</v>
          </cell>
          <cell r="C2810" t="str">
            <v>M2</v>
          </cell>
          <cell r="D2810">
            <v>16.829999999999998</v>
          </cell>
        </row>
        <row r="2811">
          <cell r="A2811">
            <v>79463</v>
          </cell>
          <cell r="B2811" t="str">
            <v>PINTURA A OLEO, 1 DEMAO</v>
          </cell>
          <cell r="C2811" t="str">
            <v>M2</v>
          </cell>
          <cell r="D2811">
            <v>8.25</v>
          </cell>
        </row>
        <row r="2812">
          <cell r="A2812">
            <v>79464</v>
          </cell>
          <cell r="B2812" t="str">
            <v>PINTURA A OLEO, 2 DEMAOS</v>
          </cell>
          <cell r="C2812" t="str">
            <v>M2</v>
          </cell>
          <cell r="D2812">
            <v>11.2</v>
          </cell>
        </row>
        <row r="2813">
          <cell r="A2813">
            <v>79466</v>
          </cell>
          <cell r="B2813" t="str">
            <v>PINTURA COM VERNIZ POLIURETANO, 2 DEMAOS</v>
          </cell>
          <cell r="C2813" t="str">
            <v>M2</v>
          </cell>
          <cell r="D2813">
            <v>11.95</v>
          </cell>
        </row>
        <row r="2814">
          <cell r="A2814" t="str">
            <v>79497/1</v>
          </cell>
          <cell r="B2814" t="str">
            <v>PINTURA A OLEO, 3 DEMAOS</v>
          </cell>
          <cell r="C2814" t="str">
            <v>M2</v>
          </cell>
          <cell r="D2814">
            <v>13.94</v>
          </cell>
        </row>
        <row r="2815">
          <cell r="A2815">
            <v>84645</v>
          </cell>
          <cell r="B2815" t="str">
            <v>VERNIZ SINTETICO BRILHANTE, 2 DEMAOS</v>
          </cell>
          <cell r="C2815" t="str">
            <v>M2</v>
          </cell>
          <cell r="D2815">
            <v>11.18</v>
          </cell>
        </row>
        <row r="2816">
          <cell r="A2816">
            <v>84657</v>
          </cell>
          <cell r="B2816" t="str">
            <v>FUNDO SINTETICO NIVELADOR BRANCO</v>
          </cell>
          <cell r="C2816" t="str">
            <v>M2</v>
          </cell>
          <cell r="D2816">
            <v>7.95</v>
          </cell>
        </row>
        <row r="2817">
          <cell r="A2817">
            <v>84658</v>
          </cell>
          <cell r="B2817" t="str">
            <v>REMOÇÃO DE VERNIZ SOBRE MADEIRA</v>
          </cell>
          <cell r="C2817" t="str">
            <v>M2</v>
          </cell>
          <cell r="D2817">
            <v>3.12</v>
          </cell>
        </row>
        <row r="2818">
          <cell r="A2818">
            <v>84659</v>
          </cell>
          <cell r="B2818" t="str">
            <v>PINTURA ESMALTE FOSCO EM MADEIRA, DUAS DEMAOS</v>
          </cell>
          <cell r="C2818" t="str">
            <v>M2</v>
          </cell>
          <cell r="D2818">
            <v>9.9600000000000009</v>
          </cell>
        </row>
        <row r="2819">
          <cell r="A2819">
            <v>84664</v>
          </cell>
          <cell r="B2819" t="str">
            <v>PINTURA IMUNIZANTE FUNGICIDA A BASE DE CARBOLINEUM, DUAS DEMAOS</v>
          </cell>
          <cell r="C2819" t="str">
            <v>M2</v>
          </cell>
          <cell r="D2819">
            <v>2.41</v>
          </cell>
        </row>
        <row r="2820">
          <cell r="A2820">
            <v>84679</v>
          </cell>
          <cell r="B2820" t="str">
            <v>PINTURA IMUNIZANTE PARA MADEIRA, DUAS DEMAOS</v>
          </cell>
          <cell r="C2820" t="str">
            <v>M2</v>
          </cell>
          <cell r="D2820">
            <v>13.23</v>
          </cell>
        </row>
        <row r="2821">
          <cell r="A2821">
            <v>6067</v>
          </cell>
          <cell r="B2821" t="str">
            <v>PINTURA ESMALTE BRILHANTE (2 DEMAOS) SOBRE SUPERFICIE METALICA, INCLUSIVE PROTECAO COM ZARCAO (1 DEMAO)</v>
          </cell>
          <cell r="C2821" t="str">
            <v>M2</v>
          </cell>
          <cell r="D2821">
            <v>23.56</v>
          </cell>
        </row>
        <row r="2822">
          <cell r="A2822">
            <v>73656</v>
          </cell>
          <cell r="B2822" t="str">
            <v>JATEAMENTO COM AREIA EM ESTRUTURA METALICA</v>
          </cell>
          <cell r="C2822" t="str">
            <v>M2</v>
          </cell>
          <cell r="D2822">
            <v>6.13</v>
          </cell>
        </row>
        <row r="2823">
          <cell r="A2823" t="str">
            <v>73794/1</v>
          </cell>
          <cell r="B2823" t="str">
            <v>PINTURA COM TINTA PROTETORA ACABAMENTO GRAFITE ESMALTE SOBRE SUPERFICIE METALICA, 2 DEMAOS</v>
          </cell>
          <cell r="C2823" t="str">
            <v>M2</v>
          </cell>
          <cell r="D2823">
            <v>20.82</v>
          </cell>
        </row>
        <row r="2824">
          <cell r="A2824" t="str">
            <v>73865/1</v>
          </cell>
          <cell r="B2824" t="str">
            <v>FUNDO PREPARADOR PRIMER A BASE DE EPOXI, PARA ESTRUTURA METALICA, UMA DEMAO, ESPESSURA DE 25 MICRA.</v>
          </cell>
          <cell r="C2824" t="str">
            <v>M2</v>
          </cell>
          <cell r="D2824">
            <v>6.22</v>
          </cell>
        </row>
        <row r="2825">
          <cell r="A2825" t="str">
            <v>73924/1</v>
          </cell>
          <cell r="B2825" t="str">
            <v>PINTURA ESMALTE ALTO BRILHO, DUAS DEMAOS, SOBRE SUPERFICIE METALICA</v>
          </cell>
          <cell r="C2825" t="str">
            <v>M2</v>
          </cell>
          <cell r="D2825">
            <v>16.46</v>
          </cell>
        </row>
        <row r="2826">
          <cell r="A2826" t="str">
            <v>73924/2</v>
          </cell>
          <cell r="B2826" t="str">
            <v>PINTURA ESMALTE ACETINADO, DUAS DEMAOS, SOBRE SUPERFICIE METALICA</v>
          </cell>
          <cell r="C2826" t="str">
            <v>M2</v>
          </cell>
          <cell r="D2826">
            <v>16.670000000000002</v>
          </cell>
        </row>
        <row r="2827">
          <cell r="A2827" t="str">
            <v>73924/3</v>
          </cell>
          <cell r="B2827" t="str">
            <v>PINTURA ESMALTE FOSCO, DUAS DEMAOS, SOBRE SUPERFICIE METALICA</v>
          </cell>
          <cell r="C2827" t="str">
            <v>M2</v>
          </cell>
          <cell r="D2827">
            <v>16.760000000000002</v>
          </cell>
        </row>
        <row r="2828">
          <cell r="A2828" t="str">
            <v>74064/1</v>
          </cell>
          <cell r="B2828" t="str">
            <v>FUNDO ANTICORROSIVO A BASE DE OXIDO DE FERRO (ZARCAO), DUAS DEMAOS</v>
          </cell>
          <cell r="C2828" t="str">
            <v>M2</v>
          </cell>
          <cell r="D2828">
            <v>12.37</v>
          </cell>
        </row>
        <row r="2829">
          <cell r="A2829" t="str">
            <v>74064/2</v>
          </cell>
          <cell r="B2829" t="str">
            <v>FUNDO ANTICORROSIVO A BASE DE OXIDO DE FERRO (ZARCAO), UMA DEMAO</v>
          </cell>
          <cell r="C2829" t="str">
            <v>M2</v>
          </cell>
          <cell r="D2829">
            <v>7.82</v>
          </cell>
        </row>
        <row r="2830">
          <cell r="A2830" t="str">
            <v>74145/1</v>
          </cell>
          <cell r="B2830" t="str">
            <v>PINTURA ESMALTE FOSCO, DUAS DEMAOS, SOBRE SUPERFICIE METALICA, INCLUSO UMA DEMAO DE FUNDO ANTICORROSIVO. UTILIZACAO DE REVOLVER ( AR-COMPRIMIDO).</v>
          </cell>
          <cell r="C2830" t="str">
            <v>M2</v>
          </cell>
          <cell r="D2830">
            <v>13.11</v>
          </cell>
        </row>
        <row r="2831">
          <cell r="A2831" t="str">
            <v>79498/1</v>
          </cell>
          <cell r="B2831" t="str">
            <v>PINTURA A OLEO BRILHANTE SOBRE SUPERFICIE METALICA, UMA DEMAO INCLUSO UMA DEMAO DE FUNDO ANTICORROSIVO</v>
          </cell>
          <cell r="C2831" t="str">
            <v>M2</v>
          </cell>
          <cell r="D2831">
            <v>10.79</v>
          </cell>
        </row>
        <row r="2832">
          <cell r="A2832" t="str">
            <v>79499/1</v>
          </cell>
          <cell r="B2832" t="str">
            <v>PINTURA POSTE RETO DE ACO 3,5 A 6M C/1 DEMAO D/TINTA GRAFITE C/PROPRIEDADES DE PRIMER E ACABAMENTO - OBS: C/ALTO TEOR DE ZARCAO</v>
          </cell>
          <cell r="C2832" t="str">
            <v>UN</v>
          </cell>
          <cell r="D2832">
            <v>15.16</v>
          </cell>
        </row>
        <row r="2833">
          <cell r="A2833" t="str">
            <v>79515/1</v>
          </cell>
          <cell r="B2833" t="str">
            <v>PINTURA COM TINTA PROTETORA ACABAMENTO ALUMINIO, TRES DEMAOS</v>
          </cell>
          <cell r="C2833" t="str">
            <v>M2</v>
          </cell>
          <cell r="D2833">
            <v>21.53</v>
          </cell>
        </row>
        <row r="2834">
          <cell r="A2834" t="str">
            <v>79516/1</v>
          </cell>
          <cell r="B2834" t="str">
            <v>REMOCAO DE PINTURA A OLEO/ESMALTE SOBRE SUPERFICIE METALICA</v>
          </cell>
          <cell r="C2834" t="str">
            <v>M2</v>
          </cell>
          <cell r="D2834">
            <v>8.39</v>
          </cell>
        </row>
        <row r="2835">
          <cell r="A2835">
            <v>84660</v>
          </cell>
          <cell r="B2835" t="str">
            <v>FUNDO PREPARADOR PRIMER SINTETICO, PARA ESTRUTURA METALICA, UMA DEMÃO, ESPESSURA DE 25 MICRA</v>
          </cell>
          <cell r="C2835" t="str">
            <v>M2</v>
          </cell>
          <cell r="D2835">
            <v>4.41</v>
          </cell>
        </row>
        <row r="2836">
          <cell r="A2836">
            <v>84661</v>
          </cell>
          <cell r="B2836" t="str">
            <v>PINTURA COM TINTA PROTETORA ACABAMENTO ALUMINIO, UMA DEMAO SOBRE SUPERFCIE METALICA</v>
          </cell>
          <cell r="C2836" t="str">
            <v>M2</v>
          </cell>
          <cell r="D2836">
            <v>10.84</v>
          </cell>
        </row>
        <row r="2837">
          <cell r="A2837">
            <v>84662</v>
          </cell>
          <cell r="B2837" t="str">
            <v>PINTURA COM TINTA PROTETORA ACABAMENTO ALUMINIO, DUAS DEMAOS SOBRE SUPERFICIE METALICA</v>
          </cell>
          <cell r="C2837" t="str">
            <v>M2</v>
          </cell>
          <cell r="D2837">
            <v>16.82</v>
          </cell>
        </row>
        <row r="2838">
          <cell r="A2838">
            <v>73715</v>
          </cell>
          <cell r="B2838" t="str">
            <v>PINTURA VERNIZ TIPO GOMA LACA DISSOLVIDO EM ALCOOL</v>
          </cell>
          <cell r="C2838" t="str">
            <v>M2</v>
          </cell>
          <cell r="D2838">
            <v>38.659999999999997</v>
          </cell>
        </row>
        <row r="2839">
          <cell r="A2839">
            <v>41595</v>
          </cell>
          <cell r="B2839" t="str">
            <v>PINTURA ACRILICA DE FAIXAS DE DEMARCACAO EM QUADRA POLIESPORTIVA, 5 CM DE LARGURA</v>
          </cell>
          <cell r="C2839" t="str">
            <v>M</v>
          </cell>
          <cell r="D2839">
            <v>6.33</v>
          </cell>
        </row>
        <row r="2840">
          <cell r="A2840" t="str">
            <v>73978/1</v>
          </cell>
          <cell r="B2840" t="str">
            <v>PINTURA HIDROFUGANTE COM SILICONE SOBRE PISO CIMENTADO, UMA DEMAO</v>
          </cell>
          <cell r="C2840" t="str">
            <v>M2</v>
          </cell>
          <cell r="D2840">
            <v>12.17</v>
          </cell>
        </row>
        <row r="2841">
          <cell r="A2841" t="str">
            <v>74245/1</v>
          </cell>
          <cell r="B2841" t="str">
            <v>PINTURA ACRILICA EM PISO CIMENTADO DUAS DEMAOS</v>
          </cell>
          <cell r="C2841" t="str">
            <v>M2</v>
          </cell>
          <cell r="D2841">
            <v>8.41</v>
          </cell>
        </row>
        <row r="2842">
          <cell r="A2842">
            <v>79467</v>
          </cell>
          <cell r="B2842" t="str">
            <v>PINTURA COM TINTA A BASE DE BORRACHA CLORADA , DE FAIXAS DE DEMARCACAO, EM QUADRA POLIESPORTIVA, 5 CM DE LARGURA.</v>
          </cell>
          <cell r="C2842" t="str">
            <v>ML</v>
          </cell>
          <cell r="D2842">
            <v>7.26</v>
          </cell>
        </row>
        <row r="2843">
          <cell r="A2843" t="str">
            <v>79500/2</v>
          </cell>
          <cell r="B2843" t="str">
            <v>PINTURA ACRILICA EM PISO CIMENTADO, TRES DEMAOS</v>
          </cell>
          <cell r="C2843" t="str">
            <v>M2</v>
          </cell>
          <cell r="D2843">
            <v>11.91</v>
          </cell>
        </row>
        <row r="2844">
          <cell r="A2844">
            <v>84663</v>
          </cell>
          <cell r="B2844" t="str">
            <v>APLICACAO DE VERNIZ POLIURETANO FOSCO SOBRE PISO DE PEDRAS DECORATIVAS, 3 DEMAOS</v>
          </cell>
          <cell r="C2844" t="str">
            <v>M2</v>
          </cell>
          <cell r="D2844">
            <v>13.99</v>
          </cell>
        </row>
        <row r="2845">
          <cell r="A2845">
            <v>84665</v>
          </cell>
          <cell r="B2845" t="str">
            <v>PINTURA ACRILICA PARA SINALIZAÇÃO HORIZONTAL EM PISO CIMENTADO</v>
          </cell>
          <cell r="C2845" t="str">
            <v>M2</v>
          </cell>
          <cell r="D2845">
            <v>18.649999999999999</v>
          </cell>
        </row>
        <row r="2846">
          <cell r="A2846">
            <v>84666</v>
          </cell>
          <cell r="B2846" t="str">
            <v>POLIMENTO E ENCERAMENTO DE PISO EM MADEIRA</v>
          </cell>
          <cell r="C2846" t="str">
            <v>M2</v>
          </cell>
          <cell r="D2846">
            <v>12.61</v>
          </cell>
        </row>
        <row r="2847">
          <cell r="A2847">
            <v>75889</v>
          </cell>
          <cell r="B2847" t="str">
            <v>PINTURA PARA TELHAS DE ALUMINIO COM TINTA ESMALTE AUTOMOTIVA</v>
          </cell>
          <cell r="C2847" t="str">
            <v>M2</v>
          </cell>
          <cell r="D2847">
            <v>12.06</v>
          </cell>
        </row>
        <row r="2848">
          <cell r="A2848">
            <v>84667</v>
          </cell>
          <cell r="B2848" t="str">
            <v>PINTURA ACRILICA EM TELHA DE FIBROCIMENTO, DUAS DEMAOS, INCLUSO FUNDO PREPARADOR</v>
          </cell>
          <cell r="C2848" t="str">
            <v>M2</v>
          </cell>
          <cell r="D2848">
            <v>13.78</v>
          </cell>
        </row>
        <row r="2849">
          <cell r="A2849">
            <v>84669</v>
          </cell>
          <cell r="B2849" t="str">
            <v>PINTURA ACRILICA EM TELHAS CERAMICAS, DUAS DEMAOS</v>
          </cell>
          <cell r="C2849" t="str">
            <v>M2</v>
          </cell>
          <cell r="D2849">
            <v>10.050000000000001</v>
          </cell>
        </row>
        <row r="2850">
          <cell r="A2850">
            <v>84670</v>
          </cell>
          <cell r="B2850" t="str">
            <v>PINTURA ACRILICA EM TELHAS CERAMICAS, TRES DEMAOS</v>
          </cell>
          <cell r="C2850" t="str">
            <v>M2</v>
          </cell>
          <cell r="D2850">
            <v>13.44</v>
          </cell>
        </row>
        <row r="2851">
          <cell r="A2851">
            <v>73465</v>
          </cell>
          <cell r="B2851" t="str">
            <v>PISO CIMENTADO E=1,5CM C/ARGAMASSA 1:3 CIMENTO AREIA ALISADO COLHER   SOBRE BASE EXISTENTE.</v>
          </cell>
          <cell r="C2851" t="str">
            <v>M2</v>
          </cell>
          <cell r="D2851">
            <v>20.48</v>
          </cell>
        </row>
        <row r="2852">
          <cell r="A2852">
            <v>73675</v>
          </cell>
          <cell r="B2852" t="str">
            <v>PISO DE CONCRETO ACABAMENTO RÚSTICO ESPESSURA 7CM COM JUNTAS EM MADEIRA</v>
          </cell>
          <cell r="C2852" t="str">
            <v>M2</v>
          </cell>
          <cell r="D2852">
            <v>46.45</v>
          </cell>
        </row>
        <row r="2853">
          <cell r="A2853">
            <v>73676</v>
          </cell>
          <cell r="B2853" t="str">
            <v>PISO CIMENTADO TRAÇO 1:3 (CIMENTO E AREIA) ACABAMENTO LISO PIGMENTADO ESPESSURA 1,5CM COM JUNTAS PLASTICAS DE DILATACAO E ARGAMASSA EM PREPARO MANUAL</v>
          </cell>
          <cell r="C2853" t="str">
            <v>M2</v>
          </cell>
          <cell r="D2853">
            <v>34.92</v>
          </cell>
        </row>
        <row r="2854">
          <cell r="A2854" t="str">
            <v>73922/1</v>
          </cell>
          <cell r="B2854" t="str">
            <v>PISO CIMENTADO TRACO 1:3 (CIMENTO E AREIA) ACABAMENTO LISO ESPESSURA 3,5CM, PREPARO MANUAL DA ARGAMASSA</v>
          </cell>
          <cell r="C2854" t="str">
            <v>M2</v>
          </cell>
          <cell r="D2854">
            <v>32.99</v>
          </cell>
        </row>
        <row r="2855">
          <cell r="A2855" t="str">
            <v>73922/2</v>
          </cell>
          <cell r="B2855" t="str">
            <v>PISO CIMENTADO TRACO 1:4 (CIMENTO E AREIA) ACABAMENTO LISO ESPESSURA 2,5CM PREPARO MANUAL DA ARGAMASSA</v>
          </cell>
          <cell r="C2855" t="str">
            <v>M2</v>
          </cell>
          <cell r="D2855">
            <v>28.28</v>
          </cell>
        </row>
        <row r="2856">
          <cell r="A2856" t="str">
            <v>73922/3</v>
          </cell>
          <cell r="B2856" t="str">
            <v>PISO CIMENTADO TRACO 1:3 (CIMENTO E AREIA) ACABAMENTO LISO ESPESSURA 2,0CM, PREPARO MANUAL DA ARGAMASSA</v>
          </cell>
          <cell r="C2856" t="str">
            <v>M2</v>
          </cell>
          <cell r="D2856">
            <v>27.55</v>
          </cell>
        </row>
        <row r="2857">
          <cell r="A2857" t="str">
            <v>73922/4</v>
          </cell>
          <cell r="B2857" t="str">
            <v>PISO CIMENTADO TRACO 1:4 (CIMENTO E AREIA) ACABAMENTO LISO ESPESSURA 2,0CM, PREPARO MANUAL DA ARGAMASSA</v>
          </cell>
          <cell r="C2857" t="str">
            <v>M2</v>
          </cell>
          <cell r="D2857">
            <v>26.68</v>
          </cell>
        </row>
        <row r="2858">
          <cell r="A2858" t="str">
            <v>73922/5</v>
          </cell>
          <cell r="B2858" t="str">
            <v>PISO CIMENTADO TRACO 1:3 (CIMENTO E AREIA) ACABAMENTO LISO ESPESSURA 3,0CM, PREPARO MANUAL DA ARGAMASSA</v>
          </cell>
          <cell r="C2858" t="str">
            <v>M2</v>
          </cell>
          <cell r="D2858">
            <v>31.18</v>
          </cell>
        </row>
        <row r="2859">
          <cell r="A2859" t="str">
            <v>73923/1</v>
          </cell>
          <cell r="B2859" t="str">
            <v>PISO CIMENTADO TRACO 1:4 (CIMENTO E AREIA) ACABAMENTO RUSTICO ESPESSURA 2CM, ARGAMASSA COM PREPARO MANUAL</v>
          </cell>
          <cell r="C2859" t="str">
            <v>M2</v>
          </cell>
          <cell r="D2859">
            <v>23.64</v>
          </cell>
        </row>
        <row r="2860">
          <cell r="A2860" t="str">
            <v>73923/2</v>
          </cell>
          <cell r="B2860" t="str">
            <v>PISO CIMENTADO TRACO 1:4 (CIMENTO E AREIA), COM ACABAMENTO RUSTICO ESPESSURA 3CM, PREPARO MANUAL</v>
          </cell>
          <cell r="C2860" t="str">
            <v>M2</v>
          </cell>
          <cell r="D2860">
            <v>26.83</v>
          </cell>
        </row>
        <row r="2861">
          <cell r="A2861" t="str">
            <v>73923/3</v>
          </cell>
          <cell r="B2861" t="str">
            <v>PISO CIMENTADO TRACO 1:3 (CIMENTO E AREIA), COM ACABAMENTO RUSTICO E FRISADO ESPESSURA 2CM, PREPARO MANUAL</v>
          </cell>
          <cell r="C2861" t="str">
            <v>M2</v>
          </cell>
          <cell r="D2861">
            <v>27.55</v>
          </cell>
        </row>
        <row r="2862">
          <cell r="A2862" t="str">
            <v>73974/1</v>
          </cell>
          <cell r="B2862" t="str">
            <v>PISO CIMENTADO TRACO 1:3 (CIMENTO E AREIA) ACABAMENTO RUSTICO ESPESSURA 2CM, PREPARO MECANICO DA ARGAMASSA</v>
          </cell>
          <cell r="C2862" t="str">
            <v>M2</v>
          </cell>
          <cell r="D2862">
            <v>23.49</v>
          </cell>
        </row>
        <row r="2863">
          <cell r="A2863" t="str">
            <v>73991/1</v>
          </cell>
          <cell r="B2863" t="str">
            <v>PISO CIMENTADO TRACO 1:4 (CIMENTO E AREIA) COM ACABAMENTO LISO ESPESSURA 1,5CM, PREPARO MANUAL DA ARGAMASSA  INCLUSO ADITIVO IMPERMEABILIZANTE</v>
          </cell>
          <cell r="C2863" t="str">
            <v>M2</v>
          </cell>
          <cell r="D2863">
            <v>26.9</v>
          </cell>
        </row>
        <row r="2864">
          <cell r="A2864" t="str">
            <v>73991/2</v>
          </cell>
          <cell r="B2864" t="str">
            <v>PISO CIMENTADO TRACO 1:3 (CIMENTO E AREIA) COM ACABAMENTO LISO ESPESSURA 1,5CM PREPARO MANUAL DA ARGAMASSA</v>
          </cell>
          <cell r="C2864" t="str">
            <v>M2</v>
          </cell>
          <cell r="D2864">
            <v>25.74</v>
          </cell>
        </row>
        <row r="2865">
          <cell r="A2865" t="str">
            <v>73991/3</v>
          </cell>
          <cell r="B2865" t="str">
            <v>PISO CIMENTADO TRACO 1:3 (CIMENTO E AREIA) COM ACABAMENTO LISO ESPESSURA 3CM PREPARO MECANICO ARGAMASSA  INCLUSO ADITIVO IMPERMEABILIZANTE</v>
          </cell>
          <cell r="C2865" t="str">
            <v>M2</v>
          </cell>
          <cell r="D2865">
            <v>32.479999999999997</v>
          </cell>
        </row>
        <row r="2866">
          <cell r="A2866" t="str">
            <v>73991/4</v>
          </cell>
          <cell r="B2866" t="str">
            <v>PISO CIMENTADO TRACO 1:3 (CIMENTO E AREIA) COM ACABAMENTO LISO ESPESSURA 1,5CM, PREPARO MANUAL DA ARGAMASSA INCLUSO ADITIVO IMPERMEABILIZANTE</v>
          </cell>
          <cell r="C2866" t="str">
            <v>M2</v>
          </cell>
          <cell r="D2866">
            <v>24.1</v>
          </cell>
        </row>
        <row r="2867">
          <cell r="A2867" t="str">
            <v>74079/1</v>
          </cell>
          <cell r="B2867" t="str">
            <v>PISO CIMENTADO TRACO 1:4 (CIMENTO E AREIA) COM ACABAMENTO LISO  ESPESSURA 2,0CM COM JUNTAS PLASTICAS DE DILATACAO E PREPARO MANUAL DA ARGAMASSA</v>
          </cell>
          <cell r="C2867" t="str">
            <v>M2</v>
          </cell>
          <cell r="D2867">
            <v>36.76</v>
          </cell>
        </row>
        <row r="2868">
          <cell r="A2868" t="str">
            <v>74079/2</v>
          </cell>
          <cell r="B2868" t="str">
            <v>PISO CIMENTADO TRAÇO 1:3 (CIMENTO E AREIA) ACABAMENTO LISO ESPESSURA 2CM COM JUNTA BATIDA E PREPARO MANUAL DA ARGAMASSA</v>
          </cell>
          <cell r="C2868" t="str">
            <v>M2</v>
          </cell>
          <cell r="D2868">
            <v>34.659999999999997</v>
          </cell>
        </row>
        <row r="2869">
          <cell r="A2869" t="str">
            <v>76447/1</v>
          </cell>
          <cell r="B2869" t="str">
            <v>PISO CIMENTADO TRACO 1:3 (CIMENTO E AREIA) ACABAMENTO LISO ESPESSURA 2,5 CM PREPARO MECANICO DA ARGAMASSA</v>
          </cell>
          <cell r="C2869" t="str">
            <v>M2</v>
          </cell>
          <cell r="D2869">
            <v>26.84</v>
          </cell>
        </row>
        <row r="2870">
          <cell r="A2870" t="str">
            <v>76448/1</v>
          </cell>
          <cell r="B2870" t="str">
            <v>PISO CIMENTADO TRACO 1:4 (CIMENTO E AREIA) ACABAMENTO RUSTICO ESPESSURA 1,5 CM PREPARO MANUAL DA ARGAMASSA</v>
          </cell>
          <cell r="C2870" t="str">
            <v>M2</v>
          </cell>
          <cell r="D2870">
            <v>22.04</v>
          </cell>
        </row>
        <row r="2871">
          <cell r="A2871" t="str">
            <v>76448/2</v>
          </cell>
          <cell r="B2871" t="str">
            <v>PISO CIMENTADO TRAÇO 1:4 (CIMENTO E AREIA) ACABAMENTO RUSTICO ESPESSURA 3,5 CM PREPARO MANUAL DA ARGAMASSA</v>
          </cell>
          <cell r="C2871" t="str">
            <v>M2</v>
          </cell>
          <cell r="D2871">
            <v>28.42</v>
          </cell>
        </row>
        <row r="2872">
          <cell r="A2872" t="str">
            <v>76448/3</v>
          </cell>
          <cell r="B2872" t="str">
            <v>PISO CIMENTADO TRAÇO 1:4 (CIMENTO E AREIA) ACABAMENTO RUSTICO ESPESSURA 2,5 CM PREPARO MANUAL DA ARGAMASSA</v>
          </cell>
          <cell r="C2872" t="str">
            <v>M2</v>
          </cell>
          <cell r="D2872">
            <v>25.23</v>
          </cell>
        </row>
        <row r="2873">
          <cell r="A2873">
            <v>84172</v>
          </cell>
          <cell r="B2873" t="str">
            <v>PISO CIMENTADO TRACO 1:3 (CIMENTO E AREIA) ACABAMENTO RUSTICO ESPESSURA 2 CM COM JUNTAS PLASTICAS DE DILATACAO, PREPARO MANUAL DA ARGAMASSA</v>
          </cell>
          <cell r="C2873" t="str">
            <v>M2</v>
          </cell>
          <cell r="D2873">
            <v>28.01</v>
          </cell>
        </row>
        <row r="2874">
          <cell r="A2874">
            <v>84173</v>
          </cell>
          <cell r="B2874" t="str">
            <v>PISO CIMENTADO TRACO 1:3 (CIMENTO/AREIA) ACABAMENTO LISO PREPARO MANUAL DA ARGAMASSA INCLUSO ADITIVO IMPERMEABILIZANTE</v>
          </cell>
          <cell r="C2874" t="str">
            <v>M2</v>
          </cell>
          <cell r="D2874">
            <v>29.96</v>
          </cell>
        </row>
        <row r="2875">
          <cell r="A2875">
            <v>84174</v>
          </cell>
          <cell r="B2875" t="str">
            <v>PISO CIMENTADO TRACO 1:3 (CIMENTO E AREIA) COM ACABAMENTO LISO ESPESSURA 3CM COM JUNTAS DE MADEIRA, PREPARO MANUAL DA ARGAMASSA INCLUSO ADITIVO IMPERMEABILIZANTE</v>
          </cell>
          <cell r="C2875" t="str">
            <v>M2</v>
          </cell>
          <cell r="D2875">
            <v>43.31</v>
          </cell>
        </row>
        <row r="2876">
          <cell r="A2876">
            <v>72191</v>
          </cell>
          <cell r="B2876" t="str">
            <v>RECOLOCACAO DE TACOS DE MADEIRA COM REAPROVEITAMENTO DE MATERIAL E ASSENTAMENTO COM ARGAMASSA 1:4 (CIMENTO E AREIA)</v>
          </cell>
          <cell r="C2876" t="str">
            <v>M2</v>
          </cell>
          <cell r="D2876">
            <v>44.9</v>
          </cell>
        </row>
        <row r="2877">
          <cell r="A2877">
            <v>72192</v>
          </cell>
          <cell r="B2877" t="str">
            <v>RECOLOCACAO DE PISO DE TABUAS DE MADEIRA, CONSIDERANDO REAPROVEITAMENTO DO MATERIAL</v>
          </cell>
          <cell r="C2877" t="str">
            <v>M2</v>
          </cell>
          <cell r="D2877">
            <v>11.52</v>
          </cell>
        </row>
        <row r="2878">
          <cell r="A2878">
            <v>72193</v>
          </cell>
          <cell r="B2878" t="str">
            <v>RECOLOCACAO DE PISO DE TABUAS DE MADEIRA, CONSIDERANDO REAPROVEITAMENTO DO MATERIAL</v>
          </cell>
          <cell r="C2878" t="str">
            <v>M2</v>
          </cell>
          <cell r="D2878">
            <v>31.67</v>
          </cell>
        </row>
        <row r="2879">
          <cell r="A2879">
            <v>73655</v>
          </cell>
          <cell r="B2879" t="str">
            <v>PISO EM TABUA CORRIDA DE MADEIRA ESPESSURA 2,5CM FIXADO EM PECAS DE MADEIRA E ASSENTADO EM ARGAMASSA TRACO 1:4 (CIMENTO/AREIA)</v>
          </cell>
          <cell r="C2879" t="str">
            <v>M2</v>
          </cell>
          <cell r="D2879">
            <v>123.03</v>
          </cell>
        </row>
        <row r="2880">
          <cell r="A2880" t="str">
            <v>73734/1</v>
          </cell>
          <cell r="B2880" t="str">
            <v>PISO EM TACO DE MADEIRA 7X21CM, ASSENTADO COM ARGAMASSA TRACO 1:4 (CIMENTO E AREIA MEDIA)</v>
          </cell>
          <cell r="C2880" t="str">
            <v>M2</v>
          </cell>
          <cell r="D2880">
            <v>103.21</v>
          </cell>
        </row>
        <row r="2881">
          <cell r="A2881">
            <v>84181</v>
          </cell>
          <cell r="B2881" t="str">
            <v>PISO EM TACO DE MADEIRA 7X21CM, FIXADO COM COLA BASE DE PVA</v>
          </cell>
          <cell r="C2881" t="str">
            <v>M2</v>
          </cell>
          <cell r="D2881">
            <v>85.63</v>
          </cell>
        </row>
        <row r="2882">
          <cell r="A2882">
            <v>84182</v>
          </cell>
          <cell r="B2882" t="str">
            <v>PISO PARQUET DE MADEIRA DE LEI FIXADO COM COLA BASE DE PVA</v>
          </cell>
          <cell r="C2882" t="str">
            <v>M2</v>
          </cell>
          <cell r="D2882">
            <v>108.96</v>
          </cell>
        </row>
        <row r="2883">
          <cell r="A2883">
            <v>6060</v>
          </cell>
          <cell r="B2883" t="str">
            <v>PISO CERAMICO PADRAO MEDIO PEI 4 ASSENTADO SOBRE ARGAMASSA DE CIMENTO COLANTE REJUNTADO COM CIMENTO BRANCO.</v>
          </cell>
          <cell r="C2883" t="str">
            <v>M2</v>
          </cell>
          <cell r="D2883">
            <v>31.49</v>
          </cell>
        </row>
        <row r="2884">
          <cell r="A2884">
            <v>73629</v>
          </cell>
          <cell r="B2884" t="str">
            <v>PISO EM LADRILHO HIDRAULICO 20X20CM ASSENTADO SOBRE ARGAMASSA DE CIMENTO COLANTE REJUNTADO COM CIMENTO COMUM</v>
          </cell>
          <cell r="C2884" t="str">
            <v>M2</v>
          </cell>
          <cell r="D2884">
            <v>47.02</v>
          </cell>
        </row>
        <row r="2885">
          <cell r="A2885" t="str">
            <v>73829/1</v>
          </cell>
          <cell r="B2885" t="str">
            <v>PISO CERAMICO PADRAO MEDIO PEI 5 ASSENTADO SOBRE ARGAMASSA 1:4 (CIMENTO E AREIA) E REJUNTADO COM CIMENTO BRANCO</v>
          </cell>
          <cell r="C2885" t="str">
            <v>M2</v>
          </cell>
          <cell r="D2885">
            <v>49.59</v>
          </cell>
        </row>
        <row r="2886">
          <cell r="A2886" t="str">
            <v>73946/1</v>
          </cell>
          <cell r="B2886" t="str">
            <v>PISO CERAMICO PADRAO POPULAR PEI 4 ASSENTADO SOBRE ARGAMASSA DE CIMENTO COLANTE REJUNTADO COM CIMENTO BRANCO</v>
          </cell>
          <cell r="C2886" t="str">
            <v>M2</v>
          </cell>
          <cell r="D2886">
            <v>29.05</v>
          </cell>
        </row>
        <row r="2887">
          <cell r="A2887" t="str">
            <v>74108/1</v>
          </cell>
          <cell r="B2887" t="str">
            <v>PISO CERAMICO PEI 4 ASSENTADO SOBRE ARGAMASSA 1:4 (CIMENTO E AREIA) REJUNTADO COM CIMENTO COMUM</v>
          </cell>
          <cell r="C2887" t="str">
            <v>M2</v>
          </cell>
          <cell r="D2887">
            <v>41.4</v>
          </cell>
        </row>
        <row r="2888">
          <cell r="A2888">
            <v>84164</v>
          </cell>
          <cell r="B2888" t="str">
            <v>PISO DE PASTILHA FOSCA 1X1" ASSENTADO SOBRE ARGAMASSA 1:2:2 (CIMENTO/AREIA/SAIBRO)</v>
          </cell>
          <cell r="C2888" t="str">
            <v>M2</v>
          </cell>
          <cell r="D2888">
            <v>111.8</v>
          </cell>
        </row>
        <row r="2889">
          <cell r="A2889">
            <v>84166</v>
          </cell>
          <cell r="B2889" t="str">
            <v>PISO EM LADRILHO ANTIDERRAPANTE ASSENTADO SOBRE ARGAMASSA 1:3 (CIMENTO E AREIA) REJUNTADO COM CIMENTO BRANCO E CORANTE</v>
          </cell>
          <cell r="C2889" t="str">
            <v>M2</v>
          </cell>
          <cell r="D2889">
            <v>59.1</v>
          </cell>
        </row>
        <row r="2890">
          <cell r="A2890">
            <v>84203</v>
          </cell>
          <cell r="B2890" t="str">
            <v>PISO PORCELANATO ASSENTADO SOBRE ARGAMASSA DE CIMENTO COLANTE E REJUNTADO COM CIMENTO BRANCO</v>
          </cell>
          <cell r="C2890" t="str">
            <v>M2</v>
          </cell>
          <cell r="D2890">
            <v>138.44</v>
          </cell>
        </row>
        <row r="2891">
          <cell r="A2891">
            <v>84169</v>
          </cell>
          <cell r="B2891" t="str">
            <v>PISO EM LADRILHO HIDRAULICO 20X20 CM ASSENTADO SOBRE ARGAMASSA 1:3 (CIMENTO E AREIA) REJUNTADO COM CIMENTO BRANCO</v>
          </cell>
          <cell r="C2891" t="str">
            <v>M2</v>
          </cell>
          <cell r="D2891">
            <v>61.21</v>
          </cell>
        </row>
        <row r="2892">
          <cell r="A2892" t="str">
            <v>73743/1</v>
          </cell>
          <cell r="B2892" t="str">
            <v>PISO EM PEDRA SÃO TOME ASSENTADO SOBRE ARGAMASSA 1:3 (CIMENTO E AREIA) REJUNTADO COM CIMENTO BRANCO</v>
          </cell>
          <cell r="C2892" t="str">
            <v>M2</v>
          </cell>
          <cell r="D2892">
            <v>88.31</v>
          </cell>
        </row>
        <row r="2893">
          <cell r="A2893" t="str">
            <v>73818/1</v>
          </cell>
          <cell r="B2893" t="str">
            <v>PAVIMENTACAO EM PEDRISCO, ESPESSURA 5CM</v>
          </cell>
          <cell r="C2893" t="str">
            <v>M2</v>
          </cell>
          <cell r="D2893">
            <v>4.55</v>
          </cell>
        </row>
        <row r="2894">
          <cell r="A2894" t="str">
            <v>73921/1</v>
          </cell>
          <cell r="B2894" t="str">
            <v>PISO EM PEDRA PORTUGUESA ASSENTADO SOBRE BASE DE SAIBRO, REJUNTADO COM CIMENTO BRANCO</v>
          </cell>
          <cell r="C2894" t="str">
            <v>M2</v>
          </cell>
          <cell r="D2894">
            <v>53.77</v>
          </cell>
        </row>
        <row r="2895">
          <cell r="A2895" t="str">
            <v>73921/2</v>
          </cell>
          <cell r="B2895" t="str">
            <v>PISO EM PEDRA ARDOSIA ASSENTADO SOBRE ARGAMASSA COLANTE REJUNTADO COM CIMENTO COMUM</v>
          </cell>
          <cell r="C2895" t="str">
            <v>M2</v>
          </cell>
          <cell r="D2895">
            <v>22.37</v>
          </cell>
        </row>
        <row r="2896">
          <cell r="A2896" t="str">
            <v>73957/1</v>
          </cell>
          <cell r="B2896" t="str">
            <v>RECOMPOSICAO DE PISO EM PEDRA PORTUGUESA, ASSENTADA SOBRE ARGAMASSA TRACO 1:5 (CIMENTO E SAIBRO), REJUNTADO COM CIMENTO COMUM, COM APROVEITAMENTO DA PEDRA</v>
          </cell>
          <cell r="C2896" t="str">
            <v>M2</v>
          </cell>
          <cell r="D2896">
            <v>33.44</v>
          </cell>
        </row>
        <row r="2897">
          <cell r="A2897" t="str">
            <v>74160/1</v>
          </cell>
          <cell r="B2897" t="str">
            <v>PISO EM PEDRA ARDOSIA IRREGULAR ASSENTADO SOBRE ARGAMASSA TRACO 1:0,5:5 (CIMENTO, CAL E AREIA), REJUNTADO COM CIMENTO BRANCO</v>
          </cell>
          <cell r="C2897" t="str">
            <v>M2</v>
          </cell>
          <cell r="D2897">
            <v>25.14</v>
          </cell>
        </row>
        <row r="2898">
          <cell r="A2898" t="str">
            <v>74235/1</v>
          </cell>
          <cell r="B2898" t="str">
            <v>PISO EM PEDRA PORTUGUESA ASSENTADO SOBRE ARGAMASSA TRACO 1:5 (CIMENTO E SAIBRO), REJUNTADO COM CIMENTO COMUM</v>
          </cell>
          <cell r="C2898" t="str">
            <v>M2</v>
          </cell>
          <cell r="D2898">
            <v>60.82</v>
          </cell>
        </row>
        <row r="2899">
          <cell r="A2899">
            <v>84183</v>
          </cell>
          <cell r="B2899" t="str">
            <v>PISO EM PEDRA PORTUGUESA ASSENTADO SOBRE BASE DE AREIA, REJUNTADO COM CIMENTO COMUM</v>
          </cell>
          <cell r="C2899" t="str">
            <v>M2</v>
          </cell>
          <cell r="D2899">
            <v>42.8</v>
          </cell>
        </row>
        <row r="2900">
          <cell r="A2900">
            <v>72185</v>
          </cell>
          <cell r="B2900" t="str">
            <v>PISO VINILICO SEMIFLEXIVEL PADRAO LISO, ESPESSURA 2MM, FIXADO COM COLA</v>
          </cell>
          <cell r="C2900" t="str">
            <v>M2</v>
          </cell>
          <cell r="D2900">
            <v>50.24</v>
          </cell>
        </row>
        <row r="2901">
          <cell r="A2901">
            <v>72186</v>
          </cell>
          <cell r="B2901" t="str">
            <v>PISO VINILICO SEMIFLEXIVEL PADRAO LISO, ESPESSURA 3,2MM, FIXADO COM COLA</v>
          </cell>
          <cell r="C2901" t="str">
            <v>M2</v>
          </cell>
          <cell r="D2901">
            <v>80.930000000000007</v>
          </cell>
        </row>
        <row r="2902">
          <cell r="A2902">
            <v>72187</v>
          </cell>
          <cell r="B2902" t="str">
            <v>PISO DE BORRACHA FRISADO, ESPESSURA 7MM, ASSENTADO COM ARGAMASSA TRACO 1:3 (CIMENTO E AREIA)</v>
          </cell>
          <cell r="C2902" t="str">
            <v>M2</v>
          </cell>
          <cell r="D2902">
            <v>142.55000000000001</v>
          </cell>
        </row>
        <row r="2903">
          <cell r="A2903">
            <v>72188</v>
          </cell>
          <cell r="B2903" t="str">
            <v>PISO DE BORRACHA PASTILHADO, ESPESSURA 7MM, ASSENTADO COM ARGAMASSA TRACO 1:3 (CIMENTO E AREIA)</v>
          </cell>
          <cell r="C2903" t="str">
            <v>M2</v>
          </cell>
          <cell r="D2903">
            <v>142.02000000000001</v>
          </cell>
        </row>
        <row r="2904">
          <cell r="A2904" t="str">
            <v>73876/1</v>
          </cell>
          <cell r="B2904" t="str">
            <v>PISO DE BORRACHA PASTILHADO, ESPESSURA 7MM, FIXADO COM COLA</v>
          </cell>
          <cell r="C2904" t="str">
            <v>M2</v>
          </cell>
          <cell r="D2904">
            <v>134.53</v>
          </cell>
        </row>
        <row r="2905">
          <cell r="A2905">
            <v>84186</v>
          </cell>
          <cell r="B2905" t="str">
            <v>PISO DE BORRACHA CANELADA, ESPESSURA 3,5MM, FIXADO COM COLA</v>
          </cell>
          <cell r="C2905" t="str">
            <v>M2</v>
          </cell>
          <cell r="D2905">
            <v>70.16</v>
          </cell>
        </row>
        <row r="2906">
          <cell r="A2906">
            <v>84187</v>
          </cell>
          <cell r="B2906" t="str">
            <v>ASSENTAMENTO DE PISO DE BORRACHA PASTILHADA FIXADO COM COLA</v>
          </cell>
          <cell r="C2906" t="str">
            <v>M2</v>
          </cell>
          <cell r="D2906">
            <v>12.59</v>
          </cell>
        </row>
        <row r="2907">
          <cell r="A2907">
            <v>84188</v>
          </cell>
          <cell r="B2907" t="str">
            <v>TESTEIRA OU RODAPE VINILICO 6CM FIXADO COM COLA</v>
          </cell>
          <cell r="C2907" t="str">
            <v>M</v>
          </cell>
          <cell r="D2907">
            <v>18.72</v>
          </cell>
        </row>
        <row r="2908">
          <cell r="A2908">
            <v>72136</v>
          </cell>
          <cell r="B2908" t="str">
            <v>PISO INDUSTRIAL DE ALTA RESISTENCIA, ESPESSURA 8MM, INCLUSO JUNTAS DE DILATACAO PLASTICAS E POLIMENTO MECANIZADO</v>
          </cell>
          <cell r="C2908" t="str">
            <v>M2</v>
          </cell>
          <cell r="D2908">
            <v>58.79</v>
          </cell>
        </row>
        <row r="2909">
          <cell r="A2909">
            <v>72137</v>
          </cell>
          <cell r="B2909" t="str">
            <v>PISO INDUSTRIAL ALTA RESISTENCIA, ESPESSURA 12MM, INCLUSO JUNTAS DE DILATACAO PLASTICAS E POLIMENTO MECANIZADO</v>
          </cell>
          <cell r="C2909" t="str">
            <v>M2</v>
          </cell>
          <cell r="D2909">
            <v>70.040000000000006</v>
          </cell>
        </row>
        <row r="2910">
          <cell r="A2910">
            <v>72815</v>
          </cell>
          <cell r="B2910" t="str">
            <v>APLICACAO DE TINTA A BASE DE EPOXI SOBRE PISO</v>
          </cell>
          <cell r="C2910" t="str">
            <v>M2</v>
          </cell>
          <cell r="D2910">
            <v>30.15</v>
          </cell>
        </row>
        <row r="2911">
          <cell r="A2911">
            <v>84191</v>
          </cell>
          <cell r="B2911" t="str">
            <v>PISO EM GRANILITE, MARMORITE OU GRANITINA ESPESSURA 8 MM, INCLUSO JUNTAS DE DILATACAO PLASTICAS</v>
          </cell>
          <cell r="C2911" t="str">
            <v>M2</v>
          </cell>
          <cell r="D2911">
            <v>49.99</v>
          </cell>
        </row>
        <row r="2912">
          <cell r="A2912">
            <v>72138</v>
          </cell>
          <cell r="B2912" t="str">
            <v>PISO EM GRANITO BRANCO 50X50CM LEVIGADO ESPESSURA 2CM, ASSENTADO COM ARGAMASSA COLANTE DUPLA COLAGEM, COM REJUNTAMENTO EM CIMENTO BRANCO</v>
          </cell>
          <cell r="C2912" t="str">
            <v>M2</v>
          </cell>
          <cell r="D2912">
            <v>359.33</v>
          </cell>
        </row>
        <row r="2913">
          <cell r="A2913">
            <v>84190</v>
          </cell>
          <cell r="B2913" t="str">
            <v>PISO GRANITO ASSENTADO SOBRE ARGAMASSA CIMENTO / CAL / AREIA TRACO 1:0,25:3 INCLUSIVE REJUNTE EM CIMENTO</v>
          </cell>
          <cell r="C2913" t="str">
            <v>M2</v>
          </cell>
          <cell r="D2913">
            <v>258.27999999999997</v>
          </cell>
        </row>
        <row r="2914">
          <cell r="A2914">
            <v>84193</v>
          </cell>
          <cell r="B2914" t="str">
            <v>ASSENTAMENTO DE PISO GRANITO/MARMORE SOBRE ARGAMASSA TRACO 1:2:2 (CIMENTO/AREIA/SAIBRO)</v>
          </cell>
          <cell r="C2914" t="str">
            <v>M2</v>
          </cell>
          <cell r="D2914">
            <v>15.12</v>
          </cell>
        </row>
        <row r="2915">
          <cell r="A2915">
            <v>84195</v>
          </cell>
          <cell r="B2915" t="str">
            <v>PISO MARMORE BRANCO ASSENTADO SOBRE ARGAMASSA TRACO 1:4 (CIMENTO/AREIA)</v>
          </cell>
          <cell r="C2915" t="str">
            <v>M2</v>
          </cell>
          <cell r="D2915">
            <v>290.3</v>
          </cell>
        </row>
        <row r="2916">
          <cell r="A2916">
            <v>84192</v>
          </cell>
          <cell r="B2916" t="str">
            <v>SOLEIRA CERAMICA PEI-4 LARGURA 15CM ASSENTADA SOBRE ARGAMASSA CIMENTO E AREIA TRACO 1:4</v>
          </cell>
          <cell r="C2916" t="str">
            <v>M</v>
          </cell>
          <cell r="D2916">
            <v>9.68</v>
          </cell>
        </row>
        <row r="2917">
          <cell r="A2917" t="str">
            <v>74159/1</v>
          </cell>
          <cell r="B2917" t="str">
            <v>SOLEIRA EM ARDOSIA LARGURA 15CM ASSENTADA COM ARGAMASSA DE CIMENTO E AREIA TRACO 1:4 REJUNTE EM CIMENTO BRANCO</v>
          </cell>
          <cell r="C2917" t="str">
            <v>M</v>
          </cell>
          <cell r="D2917">
            <v>8.6999999999999993</v>
          </cell>
        </row>
        <row r="2918">
          <cell r="A2918" t="str">
            <v>74192/1</v>
          </cell>
          <cell r="B2918" t="str">
            <v>SOLEIRA EM MARMORITE LARGURA 15CM SOBRE ARGAMASSA TRACO 1:4 (CIMENTO E AREIA)</v>
          </cell>
          <cell r="C2918" t="str">
            <v>M</v>
          </cell>
          <cell r="D2918">
            <v>34.130000000000003</v>
          </cell>
        </row>
        <row r="2919">
          <cell r="A2919">
            <v>84194</v>
          </cell>
          <cell r="B2919" t="str">
            <v>SOLEIRA DE CIMENTADO LISO LARGURA 15CM  EXECUTADA COM ARGAMASSA TRACO 1:3 (CIMENTO E AREIA)</v>
          </cell>
          <cell r="C2919" t="str">
            <v>M</v>
          </cell>
          <cell r="D2919">
            <v>7.37</v>
          </cell>
        </row>
        <row r="2920">
          <cell r="A2920" t="str">
            <v>74111/1</v>
          </cell>
          <cell r="B2920" t="str">
            <v>SOLEIRA DE MARMORE BRANCO, LARGURA 5CM, ESPESSURA 3CM, ASSENTADA COM ARGAMASSA COLANTE</v>
          </cell>
          <cell r="C2920" t="str">
            <v>M</v>
          </cell>
          <cell r="D2920">
            <v>66.33</v>
          </cell>
        </row>
        <row r="2921">
          <cell r="A2921">
            <v>84161</v>
          </cell>
          <cell r="B2921" t="str">
            <v>SOLEIRA DE MARMORE BRANCO, LARGURA 15CM, ESPESSURA 3CM, ASSENTADA SOBRE ARGAMASSA TRACO 1:4 (CIMENTO E AREIA)</v>
          </cell>
          <cell r="C2921" t="str">
            <v>M</v>
          </cell>
          <cell r="D2921">
            <v>43.04</v>
          </cell>
        </row>
        <row r="2922">
          <cell r="A2922">
            <v>72194</v>
          </cell>
          <cell r="B2922" t="str">
            <v>RECOLOCACAO DE RODAPE DE MADEIRA E CORDAO, CONSIDERANDO REAPROVEITAMENTO DO MATERIAL</v>
          </cell>
          <cell r="C2922" t="str">
            <v>M</v>
          </cell>
          <cell r="D2922">
            <v>3.08</v>
          </cell>
        </row>
        <row r="2923">
          <cell r="A2923" t="str">
            <v>73886/1</v>
          </cell>
          <cell r="B2923" t="str">
            <v>RODAPE EM MADEIRA, ALTURA 7CM, FIXADO EM PECAS DE MADEIRA</v>
          </cell>
          <cell r="C2923" t="str">
            <v>M</v>
          </cell>
          <cell r="D2923">
            <v>13.51</v>
          </cell>
        </row>
        <row r="2924">
          <cell r="A2924">
            <v>84162</v>
          </cell>
          <cell r="B2924" t="str">
            <v>RODAPE EM MADEIRA, ALTURA 7CM, FIXADO COM COLA</v>
          </cell>
          <cell r="C2924" t="str">
            <v>M</v>
          </cell>
          <cell r="D2924">
            <v>13.62</v>
          </cell>
        </row>
        <row r="2925">
          <cell r="A2925" t="str">
            <v>73985/1</v>
          </cell>
          <cell r="B2925" t="str">
            <v>RODAPE EM CERAMICA LINHA POPULAR PEI-4 ASSENTADO COM ARGAMASSA TRACO 1:0,25:3 (CIMENTO, CAL E AREIA) REJUNTE EM CIMENTO BRANCO</v>
          </cell>
          <cell r="C2925" t="str">
            <v>M</v>
          </cell>
          <cell r="D2925">
            <v>9.32</v>
          </cell>
        </row>
        <row r="2926">
          <cell r="A2926">
            <v>84163</v>
          </cell>
          <cell r="B2926" t="str">
            <v>RODAPE EM CERAMICA PADRAO MEDIO PEI-4 ASSENTADO COM ARGAMASSA TRACO 1:4 (CIMENTO E AREIA)</v>
          </cell>
          <cell r="C2926" t="str">
            <v>M</v>
          </cell>
          <cell r="D2926">
            <v>8.6999999999999993</v>
          </cell>
        </row>
        <row r="2927">
          <cell r="A2927">
            <v>84206</v>
          </cell>
          <cell r="B2927" t="str">
            <v>RODAPE EM CERAMICA PADRAO MEDIO PEI-4 ALTURA 8CM ASSENTADO SOBRE ARGAMASSA DE CIMENTO COLANTE REJUNTADO COM CIMENTO BRANCO</v>
          </cell>
          <cell r="C2927" t="str">
            <v>M</v>
          </cell>
          <cell r="D2927">
            <v>9.27</v>
          </cell>
        </row>
        <row r="2928">
          <cell r="A2928">
            <v>84208</v>
          </cell>
          <cell r="B2928" t="str">
            <v>RODAPE EM PORCELANATO ALTURA 8CM ASSENTADO SOBRE ARGAMASSA DE CIMENTO COLANTE REJUNTADO COM CIMENTO BRANCO</v>
          </cell>
          <cell r="C2928" t="str">
            <v>M</v>
          </cell>
          <cell r="D2928">
            <v>19.45</v>
          </cell>
        </row>
        <row r="2929">
          <cell r="A2929">
            <v>6123</v>
          </cell>
          <cell r="B2929" t="str">
            <v>RODAPE EM ARGAMASSA TRACO 1:2:8 (CIMENTO, CAL E AREIA) ALTURA 8CM</v>
          </cell>
          <cell r="C2929" t="str">
            <v>M</v>
          </cell>
          <cell r="D2929">
            <v>6.43</v>
          </cell>
        </row>
        <row r="2930">
          <cell r="A2930">
            <v>40904</v>
          </cell>
          <cell r="B2930" t="str">
            <v>RODAPE EM ARDOSIA ALTURA 8CM ASSENTADO COM ARGAMASSA TRACO 1:2:8 (CIMENTO, CAL E AREIA) REJUNTE EM CIMENTO BRANCO</v>
          </cell>
          <cell r="C2930" t="str">
            <v>ML</v>
          </cell>
          <cell r="D2930">
            <v>5.17</v>
          </cell>
        </row>
        <row r="2931">
          <cell r="A2931">
            <v>73630</v>
          </cell>
          <cell r="B2931" t="str">
            <v>RODAPE EM CONCRETO (CIMENTO, AREIA GROSSA E PEDRISCO), ALTURA 8CM</v>
          </cell>
          <cell r="C2931" t="str">
            <v>M</v>
          </cell>
          <cell r="D2931">
            <v>6.66</v>
          </cell>
        </row>
        <row r="2932">
          <cell r="A2932" t="str">
            <v>73742/1</v>
          </cell>
          <cell r="B2932" t="str">
            <v>RODAPE EM MARMORE BRANCO ASSENTADO COM ARGAMASSA TRACO 1:2:8 (CIMENTO, CAL E AREIA) ALTURA 7CM</v>
          </cell>
          <cell r="C2932" t="str">
            <v>M</v>
          </cell>
          <cell r="D2932">
            <v>44.73</v>
          </cell>
        </row>
        <row r="2933">
          <cell r="A2933" t="str">
            <v>73850/1</v>
          </cell>
          <cell r="B2933" t="str">
            <v>RODAPE EM MARMORITE, ALTURA 10CM</v>
          </cell>
          <cell r="C2933" t="str">
            <v>M</v>
          </cell>
          <cell r="D2933">
            <v>15.28</v>
          </cell>
        </row>
        <row r="2934">
          <cell r="A2934">
            <v>84165</v>
          </cell>
          <cell r="B2934" t="str">
            <v>RODAPE EM ARGAMASSA TRACO 1:3 (CIMENTO E AREIA) ALTURA 8CM</v>
          </cell>
          <cell r="C2934" t="str">
            <v>M</v>
          </cell>
          <cell r="D2934">
            <v>6.67</v>
          </cell>
        </row>
        <row r="2935">
          <cell r="A2935">
            <v>84167</v>
          </cell>
          <cell r="B2935" t="str">
            <v>RODAPE EM MARMORE BRANCO ASSENTADO COM ARGAMASSA TRACO 1:4 (CIMENTO E AREIA) ALTURA 7CM</v>
          </cell>
          <cell r="C2935" t="str">
            <v>M</v>
          </cell>
          <cell r="D2935">
            <v>48.89</v>
          </cell>
        </row>
        <row r="2936">
          <cell r="A2936">
            <v>84168</v>
          </cell>
          <cell r="B2936" t="str">
            <v>RODAPE EM ARDOSIA ASSENTADO COM ARGAMASSA TRACO 1:4 (CIMENTO E AREIA) ALTURA 10CM</v>
          </cell>
          <cell r="C2936" t="str">
            <v>M</v>
          </cell>
          <cell r="D2936">
            <v>7.97</v>
          </cell>
        </row>
        <row r="2937">
          <cell r="A2937">
            <v>68325</v>
          </cell>
          <cell r="B2937" t="str">
            <v>PISO EM CONCRETO 20 MPA PREPARO MECANICO, ESPESSURA 7CM, INCLUSO SELANTE ELASTICO A BASE DE POLIURETANO</v>
          </cell>
          <cell r="C2937" t="str">
            <v>M2</v>
          </cell>
          <cell r="D2937">
            <v>37.57</v>
          </cell>
        </row>
        <row r="2938">
          <cell r="A2938">
            <v>68333</v>
          </cell>
          <cell r="B2938" t="str">
            <v>PISO EM CONCRETO 20 MPA PREPARO MECANICO, ESPESSURA 7CM, INCLUSO JUNTAS DE DILATACAO EM MADEIRA</v>
          </cell>
          <cell r="C2938" t="str">
            <v>M2</v>
          </cell>
          <cell r="D2938">
            <v>35.49</v>
          </cell>
        </row>
        <row r="2939">
          <cell r="A2939">
            <v>72182</v>
          </cell>
          <cell r="B2939" t="str">
            <v>PISO EM CONCRETO 20 MPA PREPARO MECANICO, ESPESSURA 7CM, INCLUSO JUNTAS DE DILATACAO EM POLIURETANO 2X2M</v>
          </cell>
          <cell r="C2939" t="str">
            <v>M2</v>
          </cell>
          <cell r="D2939">
            <v>39</v>
          </cell>
        </row>
        <row r="2940">
          <cell r="A2940">
            <v>72183</v>
          </cell>
          <cell r="B2940" t="str">
            <v>PISO EM CONCRETO 20MPA PREPARO MECANICO, ESPESSURA 7 CM, COM ARMACAO EM TELA SOLDADA</v>
          </cell>
          <cell r="C2940" t="str">
            <v>M2</v>
          </cell>
          <cell r="D2940">
            <v>57.97</v>
          </cell>
        </row>
        <row r="2941">
          <cell r="A2941">
            <v>72195</v>
          </cell>
          <cell r="B2941" t="str">
            <v>PISO EM CONCRETO ESPESSURA 7CM, COM JUNTA EM GRAMA</v>
          </cell>
          <cell r="C2941" t="str">
            <v>M2</v>
          </cell>
          <cell r="D2941">
            <v>38.74</v>
          </cell>
        </row>
        <row r="2942">
          <cell r="A2942" t="str">
            <v>73892/1</v>
          </cell>
          <cell r="B2942" t="str">
            <v>EXECUÇÃO DE PASSEIO (CALÇADA) EM CONCRETO (CIMENTO/AREIA/SEIXO ROLADO), PREPARO MECÂNICO, ESPESSURA 7CM, COM JUNTA DE DILATAÇÃO EM MADEIRA, INCLUSO LANÇAMENTO E ADENSAMENTO</v>
          </cell>
          <cell r="C2942" t="str">
            <v>M2</v>
          </cell>
          <cell r="D2942">
            <v>28.4</v>
          </cell>
        </row>
        <row r="2943">
          <cell r="A2943" t="str">
            <v>73892/2</v>
          </cell>
          <cell r="B2943" t="str">
            <v>EXECUÇÃO DE PASSEIO (CALÇADA) EM CONCRETO 12 MPA, TRAÇO 1:3:5 (CIMENTO/AREIA/BRITA), PREPARO MECÂNICO, ESPESSURA 7CM, COM JUNTA DE DILATAÇÃO EM MADEIRA, INCLUSO LANÇAMENTO E ADENSAMENTO</v>
          </cell>
          <cell r="C2943" t="str">
            <v>M2</v>
          </cell>
          <cell r="D2943">
            <v>27.23</v>
          </cell>
        </row>
        <row r="2944">
          <cell r="A2944" t="str">
            <v>74147/1</v>
          </cell>
          <cell r="B2944" t="str">
            <v>PISO EM BLOCO SEXTAVADO 30X30CM, ESPESSURA 8CM, ASSENTADO SOBRE COLCHAO DE AREIA ESPESSURA 6CM</v>
          </cell>
          <cell r="C2944" t="str">
            <v>M2</v>
          </cell>
          <cell r="D2944">
            <v>47.25</v>
          </cell>
        </row>
        <row r="2945">
          <cell r="A2945">
            <v>84175</v>
          </cell>
          <cell r="B2945" t="str">
            <v>JUNTA 5X5CM COM ARGAMASSA TRACO 1:3 (CIMENTO E AREIA) PARA PISO EM PLACAS</v>
          </cell>
          <cell r="C2945" t="str">
            <v>M</v>
          </cell>
          <cell r="D2945">
            <v>6.93</v>
          </cell>
        </row>
        <row r="2946">
          <cell r="A2946">
            <v>84176</v>
          </cell>
          <cell r="B2946" t="str">
            <v>JUNTA 2,5X2,5CM COM ARGAMASSA 1:1:3 IMPERMEABILIZANTE DE HIDRO-ASFALTO CIMENTO E AREIA PARA PISO EM PLACAS</v>
          </cell>
          <cell r="C2946" t="str">
            <v>M</v>
          </cell>
          <cell r="D2946">
            <v>12.61</v>
          </cell>
        </row>
        <row r="2947">
          <cell r="A2947">
            <v>84177</v>
          </cell>
          <cell r="B2947" t="str">
            <v>JUNTA GRAMADA 5CM DE LARGURA</v>
          </cell>
          <cell r="C2947" t="str">
            <v>M</v>
          </cell>
          <cell r="D2947">
            <v>8.4600000000000009</v>
          </cell>
        </row>
        <row r="2948">
          <cell r="A2948">
            <v>84184</v>
          </cell>
          <cell r="B2948" t="str">
            <v>REPOSICAO DE BLOCOS DE CONCRETO HEXAGONAL, TIPO BLOKRET, SOBRE COXIM AREIA</v>
          </cell>
          <cell r="C2948" t="str">
            <v>M2</v>
          </cell>
          <cell r="D2948">
            <v>12.24</v>
          </cell>
        </row>
        <row r="2949">
          <cell r="A2949">
            <v>84212</v>
          </cell>
          <cell r="B2949" t="str">
            <v>PISO EM CONCRETO 20 MPA USINADO, ESPESSURA 7CM E JUNTAS SERRADAS 2X2M, INCLUSO POLIMENTO COM DESEMPENADEIRA ELETRICA</v>
          </cell>
          <cell r="C2949" t="str">
            <v>M2</v>
          </cell>
          <cell r="D2949">
            <v>34.17</v>
          </cell>
        </row>
        <row r="2950">
          <cell r="A2950">
            <v>84179</v>
          </cell>
          <cell r="B2950" t="str">
            <v>CARPETE NYLON ESPESSURA 6MM, COLOCADO SOBRE ARGAMASSA TRACO 1:4 (CIMENTO E AREIA)</v>
          </cell>
          <cell r="C2950" t="str">
            <v>M2</v>
          </cell>
          <cell r="D2950">
            <v>77.75</v>
          </cell>
        </row>
        <row r="2951">
          <cell r="A2951">
            <v>6051</v>
          </cell>
          <cell r="B2951" t="str">
            <v>REGULARIZACAO DE PISO/BASE EM ARGAMASSA TRACO 1:0,5:8(CIMENTO, CAL E AREIA), ESPESSURA 2,5CM, PREPARO MECANICO</v>
          </cell>
          <cell r="C2951" t="str">
            <v>M2</v>
          </cell>
          <cell r="D2951">
            <v>11.58</v>
          </cell>
        </row>
        <row r="2952">
          <cell r="A2952" t="str">
            <v>73920/1</v>
          </cell>
          <cell r="B2952" t="str">
            <v>REGULARIZACAO DE PISO/BASE EM ARGAMASSA TRACO 1:3 (CIMENTO E AREIA), ESPESSURA 2,0CM, PREPARO MANUAL</v>
          </cell>
          <cell r="C2952" t="str">
            <v>M2</v>
          </cell>
          <cell r="D2952">
            <v>11.31</v>
          </cell>
        </row>
        <row r="2953">
          <cell r="A2953" t="str">
            <v>73920/2</v>
          </cell>
          <cell r="B2953" t="str">
            <v>REGULARIZACAO DE PISO/BASE EM ARGAMASSA TRACO 1:3 (CIMENTO E AREIA), ESPESSURA 3,0CM, PREPARO MANUAL</v>
          </cell>
          <cell r="C2953" t="str">
            <v>M2</v>
          </cell>
          <cell r="D2953">
            <v>15.95</v>
          </cell>
        </row>
        <row r="2954">
          <cell r="A2954" t="str">
            <v>73920/3</v>
          </cell>
          <cell r="B2954" t="str">
            <v>REGULARIZACAO DE PISO/BASE EM ARGAMASSA TRACO 1:4 (CIMENTO E AREIA), ESPESSURA 3,0CM, PREPARO MANUAL</v>
          </cell>
          <cell r="C2954" t="str">
            <v>M2</v>
          </cell>
          <cell r="D2954">
            <v>14.64</v>
          </cell>
        </row>
        <row r="2955">
          <cell r="A2955" t="str">
            <v>73920/6</v>
          </cell>
          <cell r="B2955" t="str">
            <v>REGULARIZACAO DE PISO/BASE EM ARGAMASSA TRACO 1:4 (CIMENTO E AREIA), ESPESSURA 5,0CM, PREPARO MANUAL</v>
          </cell>
          <cell r="C2955" t="str">
            <v>M2</v>
          </cell>
          <cell r="D2955">
            <v>25.08</v>
          </cell>
        </row>
        <row r="2956">
          <cell r="A2956" t="str">
            <v>73977/1</v>
          </cell>
          <cell r="B2956" t="str">
            <v>REGULARIZACAO DE PISO/BASE EM ARGAMASSA TRACO 1:3 (CIMENTO E AREIA GROSSA SEM PENEIRAR), ESPESSURA 3,0CM, PREPARO MECANICO</v>
          </cell>
          <cell r="C2956" t="str">
            <v>M2</v>
          </cell>
          <cell r="D2956">
            <v>15.14</v>
          </cell>
        </row>
        <row r="2957">
          <cell r="A2957" t="str">
            <v>73977/2</v>
          </cell>
          <cell r="B2957" t="str">
            <v>REGULARIZACAO DE PISO/BASE EM ARGAMASSA TRACO 1:3 (CIMENTO E AREIA GROSSA SEM PENEIRAR), ESPESSURA 5,0CM, PREPARO MECANICO</v>
          </cell>
          <cell r="C2957" t="str">
            <v>M2</v>
          </cell>
          <cell r="D2957">
            <v>21.85</v>
          </cell>
        </row>
        <row r="2958">
          <cell r="A2958">
            <v>84170</v>
          </cell>
          <cell r="B2958" t="str">
            <v>LASTRO DE SEIXO ROLADO APILOADO</v>
          </cell>
          <cell r="C2958" t="str">
            <v>M3</v>
          </cell>
          <cell r="D2958">
            <v>112.87</v>
          </cell>
        </row>
        <row r="2959">
          <cell r="A2959">
            <v>84171</v>
          </cell>
          <cell r="B2959" t="str">
            <v>REGULARIZACAO PISO CIMENTO / AREIA 1:3 PREPARO MANUAL, INCLUSO ADITIVO IMPERMEABILIZANTE ESPESSURA 2CM</v>
          </cell>
          <cell r="C2959" t="str">
            <v>M2</v>
          </cell>
          <cell r="D2959">
            <v>12.55</v>
          </cell>
        </row>
        <row r="2960">
          <cell r="A2960" t="str">
            <v>73907/3</v>
          </cell>
          <cell r="B2960" t="str">
            <v>CONTRAPISO/LASTRO DE CONCRETO NAO-ESTRUTURAL, E=5CM, PREPARO COM BETONEIRA</v>
          </cell>
          <cell r="C2960" t="str">
            <v>M2</v>
          </cell>
          <cell r="D2960">
            <v>20.399999999999999</v>
          </cell>
        </row>
        <row r="2961">
          <cell r="A2961" t="str">
            <v>73907/6</v>
          </cell>
          <cell r="B2961" t="str">
            <v>LASTRO DE CONCRETO, ESPESSURA 3CM, PREPARO MECANICO</v>
          </cell>
          <cell r="C2961" t="str">
            <v>M2</v>
          </cell>
          <cell r="D2961">
            <v>13.42</v>
          </cell>
        </row>
        <row r="2962">
          <cell r="A2962" t="str">
            <v>73919/1</v>
          </cell>
          <cell r="B2962" t="str">
            <v>CONTRAPISO EM ARGAMASSA TRACO 1:4 (CIMENTO E AREIA), ESPESSURA 6CM, PREPARO MANUAL</v>
          </cell>
          <cell r="C2962" t="str">
            <v>M2</v>
          </cell>
          <cell r="D2962">
            <v>30.3</v>
          </cell>
        </row>
        <row r="2963">
          <cell r="A2963" t="str">
            <v>73919/2</v>
          </cell>
          <cell r="B2963" t="str">
            <v>CONTRAPISO EM ARGAMASSA TRACO 1:4 (CIMENTO E AREIA), ESPESSURA 5CM, PREPARO MANUAL</v>
          </cell>
          <cell r="C2963" t="str">
            <v>M2</v>
          </cell>
          <cell r="D2963">
            <v>25.08</v>
          </cell>
        </row>
        <row r="2964">
          <cell r="A2964" t="str">
            <v>73919/3</v>
          </cell>
          <cell r="B2964" t="str">
            <v>CONTRAPISO EM ARGAMASSA TRACO 1:4 (CIMENTO E AREIA), ESPESSURA 4CM, PREPARO MANUAL</v>
          </cell>
          <cell r="C2964" t="str">
            <v>M2</v>
          </cell>
          <cell r="D2964">
            <v>19.86</v>
          </cell>
        </row>
        <row r="2965">
          <cell r="A2965" t="str">
            <v>73919/4</v>
          </cell>
          <cell r="B2965" t="str">
            <v>CONTRAPISO EM ARGAMASSA TRACO 1:4 (CIMENTO E AREIA), ESPESSURA 7CM, PREPARO MANUAL</v>
          </cell>
          <cell r="C2965" t="str">
            <v>M2</v>
          </cell>
          <cell r="D2965">
            <v>33.49</v>
          </cell>
        </row>
        <row r="2966">
          <cell r="A2966" t="str">
            <v>73919/5</v>
          </cell>
          <cell r="B2966" t="str">
            <v>CONTRAPISO EM ARGAMASSA TRACO 1:3 (CIMENTO E AREIA), INTERNO SOBRE LAJE, ADERIDO, ESPESSURA 2,5CM, PREPARO MECANICO</v>
          </cell>
          <cell r="C2966" t="str">
            <v>M2</v>
          </cell>
          <cell r="D2966">
            <v>19.75</v>
          </cell>
        </row>
        <row r="2967">
          <cell r="A2967" t="str">
            <v>73919/6</v>
          </cell>
          <cell r="B2967" t="str">
            <v>CONTRAPISO EM ARGAMASSA TRACO 1:4 (CIMENTO E AREIA), INTERNO SOBRE LAJE, ADERIDO, ESPESSURA 2,5CM, PREPARO MECANICO</v>
          </cell>
          <cell r="C2967" t="str">
            <v>M2</v>
          </cell>
          <cell r="D2967">
            <v>18.510000000000002</v>
          </cell>
        </row>
        <row r="2968">
          <cell r="A2968" t="str">
            <v>73919/9</v>
          </cell>
          <cell r="B2968" t="str">
            <v>CONTRAPISO EM ARGAMASSA TRACO 1:4 (CIMENTO E AREIA), INTERNO SOBRE LAJE, NAO ADERIDO, ESPESSURA 3,5CM, PREPARO MECANICO</v>
          </cell>
          <cell r="C2968" t="str">
            <v>M2</v>
          </cell>
          <cell r="D2968">
            <v>24.38</v>
          </cell>
        </row>
        <row r="2969">
          <cell r="A2969" t="str">
            <v>73919/11</v>
          </cell>
          <cell r="B2969" t="str">
            <v>CONTRAPISO EM ARGAMASSA TRACO 1:6 (CIMENTO E AREIA), INTERNO SOBRE LAJE, NAO ADERIDO, ESPESSURA 3,5CM, PREPARO MECANICO</v>
          </cell>
          <cell r="C2969" t="str">
            <v>M2</v>
          </cell>
          <cell r="D2969">
            <v>21.06</v>
          </cell>
        </row>
        <row r="2970">
          <cell r="A2970" t="str">
            <v>74048/7</v>
          </cell>
          <cell r="B2970" t="str">
            <v>LASTRO DE CONCRETO, ESPESSURA 3 CM, PREPARO MECANICO, INCLUSO ADITIVO IMPERMEABILIZANTE</v>
          </cell>
          <cell r="C2970" t="str">
            <v>M2</v>
          </cell>
          <cell r="D2970">
            <v>17.03</v>
          </cell>
        </row>
        <row r="2971">
          <cell r="A2971">
            <v>84185</v>
          </cell>
          <cell r="B2971" t="str">
            <v>CONTRAPISO EM ARGAMASSA CIMENTO / AREIA / SAIBRO 1:2:2 ESPESSURA 3CM</v>
          </cell>
          <cell r="C2971" t="str">
            <v>M2</v>
          </cell>
          <cell r="D2971">
            <v>13.01</v>
          </cell>
        </row>
        <row r="2972">
          <cell r="A2972">
            <v>72189</v>
          </cell>
          <cell r="B2972" t="str">
            <v>RODAPE VINILICO ALTURA 5CM, ESPESSURA 1MM, FIXADO COM COLA</v>
          </cell>
          <cell r="C2972" t="str">
            <v>M</v>
          </cell>
          <cell r="D2972">
            <v>11.53</v>
          </cell>
        </row>
        <row r="2973">
          <cell r="A2973">
            <v>72190</v>
          </cell>
          <cell r="B2973" t="str">
            <v>RODAPE BORRACHA LISO, ALTURA 7CM, ESPESSURA 1MM, FIXADO COM COLA</v>
          </cell>
          <cell r="C2973" t="str">
            <v>M</v>
          </cell>
          <cell r="D2973">
            <v>17.88</v>
          </cell>
        </row>
        <row r="2974">
          <cell r="A2974">
            <v>5974</v>
          </cell>
          <cell r="B2974" t="str">
            <v>CHAPISCO TRACO 1:4 (CIMENTO E AREIA GROSSA), ESPESSURA 0,5CM, PREPARO MECANICO DA ARGAMASSA</v>
          </cell>
          <cell r="C2974" t="str">
            <v>M2</v>
          </cell>
          <cell r="D2974">
            <v>3.41</v>
          </cell>
        </row>
        <row r="2975">
          <cell r="A2975">
            <v>5975</v>
          </cell>
          <cell r="B2975" t="str">
            <v>CHAPISCO TRACO 1:3 (CIMENTO E AREIA MEDIA), ESPESSURA 0,5CM, PREPARO MECANICO DA ARGAMASSA</v>
          </cell>
          <cell r="C2975" t="str">
            <v>M2</v>
          </cell>
          <cell r="D2975">
            <v>4.25</v>
          </cell>
        </row>
        <row r="2976">
          <cell r="A2976" t="str">
            <v>73928/1</v>
          </cell>
          <cell r="B2976" t="str">
            <v>CHAPISCO TRACO 1:4 (CIMENTO E AREIA MEDIA), ESPESSURA 0,5CM, PREPARO MANUAL DA ARGAMASSA</v>
          </cell>
          <cell r="C2976" t="str">
            <v>M2</v>
          </cell>
          <cell r="D2976">
            <v>3.62</v>
          </cell>
        </row>
        <row r="2977">
          <cell r="A2977" t="str">
            <v>73928/2</v>
          </cell>
          <cell r="B2977" t="str">
            <v>CHAPISCO TRACO 1:3 (CIMENTO E AREIA MEDIA), ESPESSURA 0,5CM, PREPARO MANUAL DA ARGAMASSA</v>
          </cell>
          <cell r="C2977" t="str">
            <v>M2</v>
          </cell>
          <cell r="D2977">
            <v>3.84</v>
          </cell>
        </row>
        <row r="2978">
          <cell r="A2978" t="str">
            <v>73928/5</v>
          </cell>
          <cell r="B2978" t="str">
            <v>CHAPISCO TRACO 1:3 (CIMENTO E AREIA MEDIA), ESPESSURA 0,5CM, INCLUSO ADITIVO IMPERMEABILIZANTE, PREPARO MECANICO DA ARGAMASSA</v>
          </cell>
          <cell r="C2978" t="str">
            <v>M2</v>
          </cell>
          <cell r="D2978">
            <v>4.5599999999999996</v>
          </cell>
        </row>
        <row r="2979">
          <cell r="A2979" t="str">
            <v>73928/6</v>
          </cell>
          <cell r="B2979" t="str">
            <v>CHAPISCO TRACO 1:4 (CIMENTO E AREIA MEDIA), ESPESSURA 0,5CM, INCLUSO ADITIVO IMPERMEABILIZANTEPREPARO MANUAL DA ARGAMASSA</v>
          </cell>
          <cell r="C2979" t="str">
            <v>M2</v>
          </cell>
          <cell r="D2979">
            <v>4.22</v>
          </cell>
        </row>
        <row r="2980">
          <cell r="A2980" t="str">
            <v>73928/7</v>
          </cell>
          <cell r="B2980" t="str">
            <v>CHAPISCO TRACO 1:4 (CIMENTO E PEDRISCO), ESPESSURA 0,5CM, PREPARO MANUAL</v>
          </cell>
          <cell r="C2980" t="str">
            <v>M2</v>
          </cell>
          <cell r="D2980">
            <v>3.41</v>
          </cell>
        </row>
        <row r="2981">
          <cell r="A2981" t="str">
            <v>74161/1</v>
          </cell>
          <cell r="B2981" t="str">
            <v>CHAPISCO TRACO 1:3 (CIMENTO E AREIA GROSSA) ESPESSURA 0,5CM, PREPARO MECANICO DA ARGAMASSA</v>
          </cell>
          <cell r="C2981" t="str">
            <v>M2</v>
          </cell>
          <cell r="D2981">
            <v>3.7</v>
          </cell>
        </row>
        <row r="2982">
          <cell r="A2982" t="str">
            <v>74199/1</v>
          </cell>
          <cell r="B2982" t="str">
            <v>CHAPISCO RUSTICO TRACO 1:3 (CIMENTO E AREIA GROSSA), ESPESSURA 2CM, PREPARO MANUAL DA ARGAMASSA</v>
          </cell>
          <cell r="C2982" t="str">
            <v>M2</v>
          </cell>
          <cell r="D2982">
            <v>19.149999999999999</v>
          </cell>
        </row>
        <row r="2983">
          <cell r="A2983">
            <v>5976</v>
          </cell>
          <cell r="B2983" t="str">
            <v>EMBOCO TRACO 1:4,5 (CAL E AREIA MEDIA), ESPESSURA 1,5CM, PREPARO MANUAL DA ARGAMASSA</v>
          </cell>
          <cell r="C2983" t="str">
            <v>M2</v>
          </cell>
          <cell r="D2983">
            <v>17.43</v>
          </cell>
        </row>
        <row r="2984">
          <cell r="A2984">
            <v>5978</v>
          </cell>
          <cell r="B2984" t="str">
            <v>EMBOCO TRACO 1:4,5 (CAL E AREIA MEDIA), ESPESSURA 2,0CM, PREPARO MANUAL DA ARGAMASSA</v>
          </cell>
          <cell r="C2984" t="str">
            <v>M2</v>
          </cell>
          <cell r="D2984">
            <v>16.47</v>
          </cell>
        </row>
        <row r="2985">
          <cell r="A2985">
            <v>5982</v>
          </cell>
          <cell r="B2985" t="str">
            <v>EMBOCO PAULISTA (MASSA UNICA) TRACO 1:2:8 (CIMENTO, CAL E AREIA MEDIA), ESPESSURA 1,5CM, PREPARO MECANICO DA ARGAMASSA</v>
          </cell>
          <cell r="C2985" t="str">
            <v>M2</v>
          </cell>
          <cell r="D2985">
            <v>14.42</v>
          </cell>
        </row>
        <row r="2986">
          <cell r="A2986">
            <v>5984</v>
          </cell>
          <cell r="B2986" t="str">
            <v>EMBOCO TRACO 1:2:8 (CIMENTO, CAL E AREIA MEDIA), ESPESSURA 2,0CM, INCLUSO ADITIVO IMPERMEABILIZANTE, PREPARO MECANICO DA ARGAMASSA</v>
          </cell>
          <cell r="C2986" t="str">
            <v>M2</v>
          </cell>
          <cell r="D2986">
            <v>34.94</v>
          </cell>
        </row>
        <row r="2987">
          <cell r="A2987">
            <v>5990</v>
          </cell>
          <cell r="B2987" t="str">
            <v>EMBOCO TRACO 1:2:8 (CIMENTO, CAL E AREIA MEDIA), ESPESSURA 2,0CM, PREPARO MECANICO DA ARGAMASSA</v>
          </cell>
          <cell r="C2987" t="str">
            <v>M2</v>
          </cell>
          <cell r="D2987">
            <v>17.88</v>
          </cell>
        </row>
        <row r="2988">
          <cell r="A2988">
            <v>5991</v>
          </cell>
          <cell r="B2988" t="str">
            <v>BARRA LISA COM ARGAMASSA TRACO 1:4 (CIMENTO E AREIA GROSSA), ESPESSURA 2,0CM, INCLUSO ADITIVO IMPERMEABILIZANTE, PREPARO MECANICO DA ARGAMASSA</v>
          </cell>
          <cell r="C2988" t="str">
            <v>M2</v>
          </cell>
          <cell r="D2988">
            <v>26.79</v>
          </cell>
        </row>
        <row r="2989">
          <cell r="A2989">
            <v>5997</v>
          </cell>
          <cell r="B2989" t="str">
            <v>BARRA LISA COM ARGAMASSA TRACO 1:4 (CIMENTO E AREIA GROSSA), ESPESSURA 2,0CM, PREPARO MECANICO DA ARGAMASSA</v>
          </cell>
          <cell r="C2989" t="str">
            <v>M2</v>
          </cell>
          <cell r="D2989">
            <v>24.38</v>
          </cell>
        </row>
        <row r="2990">
          <cell r="A2990" t="str">
            <v>73741/1</v>
          </cell>
          <cell r="B2990" t="str">
            <v>EMBOCO PAULISTA (MASSA UNICA) TRACO 1:4 (CIMENTO E AREIA MEDIA), ESPESSURA 2,0CM, INCLUSO ADITIVO IMPERMEABILIZANTE, PREPARO MANUAL DA ARGAMASSA</v>
          </cell>
          <cell r="C2990" t="str">
            <v>M2</v>
          </cell>
          <cell r="D2990">
            <v>20.97</v>
          </cell>
        </row>
        <row r="2991">
          <cell r="A2991" t="str">
            <v>73878/1</v>
          </cell>
          <cell r="B2991" t="str">
            <v>EXECUCAO DE CONCRETO PROJETADO, COM CONSUMO DE CIMENTO 350KG/M3</v>
          </cell>
          <cell r="C2991" t="str">
            <v>M3</v>
          </cell>
          <cell r="D2991">
            <v>1826</v>
          </cell>
        </row>
        <row r="2992">
          <cell r="A2992" t="str">
            <v>73878/2</v>
          </cell>
          <cell r="B2992" t="str">
            <v>EXECUÇÃO DE ARGAMASSA PROJETADA, COM CONSUMO DE CIMENTO 400KG/M3</v>
          </cell>
          <cell r="C2992" t="str">
            <v>M3</v>
          </cell>
          <cell r="D2992">
            <v>1843</v>
          </cell>
        </row>
        <row r="2993">
          <cell r="A2993" t="str">
            <v>73927/1</v>
          </cell>
          <cell r="B2993" t="str">
            <v>EMBOCO TRACO 1:3 (CIMENTO E AREIA MEDIA), ESPESSURA 1,5CM, PREPARO MANUAL DA ARGAMASSA</v>
          </cell>
          <cell r="C2993" t="str">
            <v>M2</v>
          </cell>
          <cell r="D2993">
            <v>15.59</v>
          </cell>
        </row>
        <row r="2994">
          <cell r="A2994" t="str">
            <v>73927/5</v>
          </cell>
          <cell r="B2994" t="str">
            <v>EMBOCO TRACO 1:4 (CIMENTO E AREIA MEDIA), ESPESSURA 2,5CM INCLUSO ADITIVO IMPERMEABILIZANTE, PREPARO MANUAL DA ARGAMASSA</v>
          </cell>
          <cell r="C2994" t="str">
            <v>M2</v>
          </cell>
          <cell r="D2994">
            <v>22.19</v>
          </cell>
        </row>
        <row r="2995">
          <cell r="A2995" t="str">
            <v>73927/8</v>
          </cell>
          <cell r="B2995" t="str">
            <v>EMBOCO PAULISTA (MASSA UNICA) TRACO 1:2:8 (CIMENTO, CAL E AREIA MEDIA), ESPESSURA 1,5CM, PREPARO MANUAL DA ARGAMASSA</v>
          </cell>
          <cell r="C2995" t="str">
            <v>M2</v>
          </cell>
          <cell r="D2995">
            <v>14.96</v>
          </cell>
        </row>
        <row r="2996">
          <cell r="A2996" t="str">
            <v>73927/9</v>
          </cell>
          <cell r="B2996" t="str">
            <v>EMBOCO PAULISTA (MASSA UNICA) TRACO 1:2:8 (CIMENTO, CAL E AREIA MEDIA), ESPESSURA 2,0CM, PREPARO MANUAL DA ARGAMASSA</v>
          </cell>
          <cell r="C2996" t="str">
            <v>M2</v>
          </cell>
          <cell r="D2996">
            <v>18.600000000000001</v>
          </cell>
        </row>
        <row r="2997">
          <cell r="A2997" t="str">
            <v>73927/10</v>
          </cell>
          <cell r="B2997" t="str">
            <v>EMBOCO TRACO 1:2:8 (CIMENTO, CAL E AREIA MEDIA), ESPESSURA 3,0CM, PREPARO MANUAL DA ARGAMASSA</v>
          </cell>
          <cell r="C2997" t="str">
            <v>M2</v>
          </cell>
          <cell r="D2997">
            <v>25.87</v>
          </cell>
        </row>
        <row r="2998">
          <cell r="A2998" t="str">
            <v>73927/11</v>
          </cell>
          <cell r="B2998" t="str">
            <v>EMBOCO TRACO 1:4 (CIMENTO E AREIA MEDIA), ESPESSURA 2,0CM, PREPARO MANUAL DA ARGAMASSA</v>
          </cell>
          <cell r="C2998" t="str">
            <v>M2</v>
          </cell>
          <cell r="D2998">
            <v>19.43</v>
          </cell>
        </row>
        <row r="2999">
          <cell r="A2999">
            <v>84023</v>
          </cell>
          <cell r="B2999" t="str">
            <v>BARRA LISA TRACO 1:3 (CIMENTO E AREIA MEDIA), ESPESSURA 1,5CM, PREPARO MANUAL DA ARGAMASSA</v>
          </cell>
          <cell r="C2999" t="str">
            <v>M2</v>
          </cell>
          <cell r="D2999">
            <v>24.15</v>
          </cell>
        </row>
        <row r="3000">
          <cell r="A3000">
            <v>84024</v>
          </cell>
          <cell r="B3000" t="str">
            <v>BARRA LISA TRACO 1:3 (CIMENTO E AREIA MEDIA), ESPESSURA 1,0CM, PREPARO MANUAL DA ARGAMASSA</v>
          </cell>
          <cell r="C3000" t="str">
            <v>M2</v>
          </cell>
          <cell r="D3000">
            <v>22.34</v>
          </cell>
        </row>
        <row r="3001">
          <cell r="A3001">
            <v>84026</v>
          </cell>
          <cell r="B3001" t="str">
            <v>BARRA LISA TRACO 1:4 (CIMENTO E AREIA MEDIA), ESPESSURA 2,0CM, PREPARO MANUAL DA ARGAMASSA</v>
          </cell>
          <cell r="C3001" t="str">
            <v>M2</v>
          </cell>
          <cell r="D3001">
            <v>27.12</v>
          </cell>
        </row>
        <row r="3002">
          <cell r="A3002">
            <v>84027</v>
          </cell>
          <cell r="B3002" t="str">
            <v>BARRA LISA TRACO 1:3 (CIMENTO E AREIA MEDIA), ESPESSURA 0,5CM, PREPARO MANUAL DA ARGAMASSA</v>
          </cell>
          <cell r="C3002" t="str">
            <v>M2</v>
          </cell>
          <cell r="D3002">
            <v>18.489999999999998</v>
          </cell>
        </row>
        <row r="3003">
          <cell r="A3003">
            <v>84028</v>
          </cell>
          <cell r="B3003" t="str">
            <v>BARRA LISA TRACO 1:4 (CIMENTO E AREIA MEDIA), COM CORANTE AMARELO, ESPESSURA 2,0CM, PREPARO MANUAL DA ARGAMASSA</v>
          </cell>
          <cell r="C3003" t="str">
            <v>M2</v>
          </cell>
          <cell r="D3003">
            <v>31.12</v>
          </cell>
        </row>
        <row r="3004">
          <cell r="A3004">
            <v>84048</v>
          </cell>
          <cell r="B3004" t="str">
            <v>EMBOCO COM ARGAMASSA PRÉ-FABRICADA, ESPESSURA 2,0CM, PREPARO MANUAL DA ARGAMASSA</v>
          </cell>
          <cell r="C3004" t="str">
            <v>M2</v>
          </cell>
          <cell r="D3004">
            <v>22.44</v>
          </cell>
        </row>
        <row r="3005">
          <cell r="A3005">
            <v>84049</v>
          </cell>
          <cell r="B3005" t="str">
            <v>EMBOCO TRACO 1:3 (CIMENTO E AREIA GROSSA), ESPESSURA 2,5CM COM CORANTE, PREPARO MECÂNICO DA ARGAMASSA</v>
          </cell>
          <cell r="C3005" t="str">
            <v>M2</v>
          </cell>
          <cell r="D3005">
            <v>29.51</v>
          </cell>
        </row>
        <row r="3006">
          <cell r="A3006">
            <v>84051</v>
          </cell>
          <cell r="B3006" t="str">
            <v>EMBOCO TRACO 1:2:2 (CIMENTO, SAIBRO E AREIA MEDIA), ESPESSURA 2,0CM, PREPARO MANUAL DA ARGAMASSA</v>
          </cell>
          <cell r="C3006" t="str">
            <v>M2</v>
          </cell>
          <cell r="D3006">
            <v>17.47</v>
          </cell>
        </row>
        <row r="3007">
          <cell r="A3007">
            <v>84071</v>
          </cell>
          <cell r="B3007" t="str">
            <v>EMBOCO TRACO 1:2:2 (CIMENTO, SAIBRO E AREIA MEDIA), ESPESSURA 1,5CM, PREPARO MANUAL DA ARGAMASSA</v>
          </cell>
          <cell r="C3007" t="str">
            <v>M2</v>
          </cell>
          <cell r="D3007">
            <v>14.12</v>
          </cell>
        </row>
        <row r="3008">
          <cell r="A3008">
            <v>84072</v>
          </cell>
          <cell r="B3008" t="str">
            <v>BARRA LISA TRACO 1:3 (CIMENTO E AREIA MEDIA NAO PENEIRADA), INCLUSO ADITIVO IMPERMEABILIZANTE, ESPESSURA 0,5CM, PREPARO MANUAL DA ARGAMASSA</v>
          </cell>
          <cell r="C3008" t="str">
            <v>M2</v>
          </cell>
          <cell r="D3008">
            <v>18.8</v>
          </cell>
        </row>
        <row r="3009">
          <cell r="A3009">
            <v>84073</v>
          </cell>
          <cell r="B3009" t="str">
            <v>EMBOCO PAULISTA (MASSA UNICA) TRACO 1:2:8 (CIMENTO, CAL E AREIA MEDIA), ESPESSURA 1,5CM, INCLUSO ADITIVO IMPERMEABILIZANTE, PREPARO MANUAL DA ARGAMASSA</v>
          </cell>
          <cell r="C3009" t="str">
            <v>M2</v>
          </cell>
          <cell r="D3009">
            <v>16.77</v>
          </cell>
        </row>
        <row r="3010">
          <cell r="A3010">
            <v>85174</v>
          </cell>
          <cell r="B3010" t="str">
            <v>EMBOCO PAULISTA (MASSA UNICA) TRACO 1:2:8 (CIMENTO, CAL E AREIA MEDIA), ESPESSURA 2,5 CM, PREPARO MANUAL DA ARGAMASSA</v>
          </cell>
          <cell r="C3010" t="str">
            <v>M2</v>
          </cell>
          <cell r="D3010">
            <v>22.23</v>
          </cell>
        </row>
        <row r="3011">
          <cell r="A3011">
            <v>5995</v>
          </cell>
          <cell r="B3011" t="str">
            <v>REBOCO ARGAMASSA TRACO 1:4,5 (CAL E AREIA FINA), ESPESSURA 0,5CM, PREPARO MECANICO DA ARGAMASSA</v>
          </cell>
          <cell r="C3011" t="str">
            <v>M2</v>
          </cell>
          <cell r="D3011">
            <v>11.65</v>
          </cell>
        </row>
        <row r="3012">
          <cell r="A3012">
            <v>5998</v>
          </cell>
          <cell r="B3012" t="str">
            <v>PASTA DE CIMENTO PORTLAND, ESPESSURA 1MM</v>
          </cell>
          <cell r="C3012" t="str">
            <v>M2</v>
          </cell>
          <cell r="D3012">
            <v>0.66</v>
          </cell>
        </row>
        <row r="3013">
          <cell r="A3013" t="str">
            <v>73747/1</v>
          </cell>
          <cell r="B3013" t="str">
            <v>ISOLAMENTO ACUSTICO EM ESPUMA DE POLIURETANO ESPESSURA 20 MM, DENSIDADE 29KG/M3</v>
          </cell>
          <cell r="C3013" t="str">
            <v>M2</v>
          </cell>
          <cell r="D3013">
            <v>59.58</v>
          </cell>
        </row>
        <row r="3014">
          <cell r="A3014" t="str">
            <v>74001/1</v>
          </cell>
          <cell r="B3014" t="str">
            <v>REBOCO COM ARGAMASSA PRE-FABRICADA, ESPESSURA 0,5CM, PREPARO MECANICO DA ARGAMASSA</v>
          </cell>
          <cell r="C3014" t="str">
            <v>M2</v>
          </cell>
          <cell r="D3014">
            <v>13.92</v>
          </cell>
        </row>
        <row r="3015">
          <cell r="A3015" t="str">
            <v>74001/2</v>
          </cell>
          <cell r="B3015" t="str">
            <v>GESSO CORRIDO, DESEMPENADO, ESPESSURA 0,7CM</v>
          </cell>
          <cell r="C3015" t="str">
            <v>M2</v>
          </cell>
          <cell r="D3015">
            <v>10.97</v>
          </cell>
        </row>
        <row r="3016">
          <cell r="A3016">
            <v>75481</v>
          </cell>
          <cell r="B3016" t="str">
            <v>REBOCO ARGAMASSA TRACO 1:2 (CAL E AREIA FINA PENEIRADA), ESPESSURA 0,5CM, PREPARO MANUAL DA ARGAMASSA</v>
          </cell>
          <cell r="C3016" t="str">
            <v>M2</v>
          </cell>
          <cell r="D3016">
            <v>10.14</v>
          </cell>
        </row>
        <row r="3017">
          <cell r="A3017">
            <v>84074</v>
          </cell>
          <cell r="B3017" t="str">
            <v>REBOCO COM ARGAMASSA PRÉ-FABRICADA, ACABAMENTO CAMURCADO, ESPESSURA 0,3CM, PREPARO MANUAL</v>
          </cell>
          <cell r="C3017" t="str">
            <v>M2</v>
          </cell>
          <cell r="D3017">
            <v>16.18</v>
          </cell>
        </row>
        <row r="3018">
          <cell r="A3018">
            <v>84075</v>
          </cell>
          <cell r="B3018" t="str">
            <v>REBOCO COM ARGAMASSA PRÉ-FABRICADA, ACABAMENTO FRISADO, ESPESSURA 0,7CM, PREPARO MECANICO</v>
          </cell>
          <cell r="C3018" t="str">
            <v>M2</v>
          </cell>
          <cell r="D3018">
            <v>49.42</v>
          </cell>
        </row>
        <row r="3019">
          <cell r="A3019">
            <v>84076</v>
          </cell>
          <cell r="B3019" t="str">
            <v>REBOCO TRACO 1:3 (CIMENTO E AREIA MEDIA NAO PENEIRADA), BASE PARA TINTA EPOXI, PREPARO MANUAL DA ARGAMASSA</v>
          </cell>
          <cell r="C3019" t="str">
            <v>M2</v>
          </cell>
          <cell r="D3019">
            <v>16.690000000000001</v>
          </cell>
        </row>
        <row r="3020">
          <cell r="A3020">
            <v>5999</v>
          </cell>
          <cell r="B3020" t="str">
            <v>AZULEJO 15X15CM, 2A QUALIDADE, ASSENTADO COM ARGAMASSA PRE-FABRICADA DE CIMENTO COLANTE, JUNTAS A PRUMO, INCLUINDO SERVICO DE REJUNTAMENTO COM CIMENTO BRANCO</v>
          </cell>
          <cell r="C3020" t="str">
            <v>M2</v>
          </cell>
          <cell r="D3020">
            <v>27.73</v>
          </cell>
        </row>
        <row r="3021">
          <cell r="A3021">
            <v>6000</v>
          </cell>
          <cell r="B3021" t="str">
            <v>AZULEJO 15X15CM, 1A QUALIDADE, ASSENTADO COM ARGAMASSA PRE-FABRICADA DE CIMENTO COLANTE, JUNTAS EM AMARRACAO, INCLUINDO SERVICO DE REJUNTAMENTO COM CIMENTO BRANCO</v>
          </cell>
          <cell r="C3021" t="str">
            <v>M2</v>
          </cell>
          <cell r="D3021">
            <v>26.82</v>
          </cell>
        </row>
        <row r="3022">
          <cell r="A3022" t="str">
            <v>73925/2</v>
          </cell>
          <cell r="B3022" t="str">
            <v>AZULEJO 15X15CM, 1A QUALIDADE, ASSENTADO COM ARGAMASSA PRE-FABRICADA DE CIMENTO COLANTE, JUNTAS A PRUMO, INCLUINDO SERVICO DE REJUNTAMENTO COM CIMENTO BRANCO</v>
          </cell>
          <cell r="C3022" t="str">
            <v>M2</v>
          </cell>
          <cell r="D3022">
            <v>32.03</v>
          </cell>
        </row>
        <row r="3023">
          <cell r="A3023">
            <v>84077</v>
          </cell>
          <cell r="B3023" t="str">
            <v>REJUNTAMENTO DE AZULEJO 15X15CM, COM CIMENTO BRANCO, PARA JUNTAS DE ATE 3MM</v>
          </cell>
          <cell r="C3023" t="str">
            <v>M2</v>
          </cell>
          <cell r="D3023">
            <v>5</v>
          </cell>
        </row>
        <row r="3024">
          <cell r="A3024">
            <v>73609</v>
          </cell>
          <cell r="B3024" t="str">
            <v>REVESTIMENTO COM TIJOLETES DE LITOCERAMICA, FIXADOS COM ARGAMASSA COLANTE PRE-FABRICADA, REJUNTAMENTO COM CIMENTO BRANCO, INCLUSO LIMPEZA</v>
          </cell>
          <cell r="C3024" t="str">
            <v>M2</v>
          </cell>
          <cell r="D3024">
            <v>25.25</v>
          </cell>
        </row>
        <row r="3025">
          <cell r="A3025">
            <v>73667</v>
          </cell>
          <cell r="B3025" t="str">
            <v>REVESTIMENTO COM PASTILHA DE CERAMICA ESMALTADA QUADRADA 1,  ASSENTADA COM ARGAMASSA PRE-FABRICADA DE CIMENTO COLANTE E REJUNTAMENTO COM CIMENTO BRANCO, INCLUSO LIMPEZA</v>
          </cell>
          <cell r="C3025" t="str">
            <v>M2</v>
          </cell>
          <cell r="D3025">
            <v>108.35</v>
          </cell>
        </row>
        <row r="3026">
          <cell r="A3026" t="str">
            <v>73912/1</v>
          </cell>
          <cell r="B3026" t="str">
            <v>REVESTIMENTO COM CERAMICA ESMALTADA 20X20CM, 1A LINHA, PADRAO MEDIO, ASSENTADA COM ARGAMASSA PRE-FABRICADA DE CIMENTO COLANTE E REJUNTAMENTO COM CIMENTO BRANCO</v>
          </cell>
          <cell r="C3026" t="str">
            <v>M2</v>
          </cell>
          <cell r="D3026">
            <v>30.72</v>
          </cell>
        </row>
        <row r="3027">
          <cell r="A3027" t="str">
            <v>73912/2</v>
          </cell>
          <cell r="B3027" t="str">
            <v>REVESTIMENTO COM CERAMICA ESMALTADA 20X20CM, 1A LINHA, PADRAO ALTO, ASSENTADA COM ARGAMASSA DE CIMENTO COLANTE E REJUNTAMENTO COM CIMENTO BRANCO</v>
          </cell>
          <cell r="C3027" t="str">
            <v>M2</v>
          </cell>
          <cell r="D3027">
            <v>31.3</v>
          </cell>
        </row>
        <row r="3028">
          <cell r="A3028">
            <v>84078</v>
          </cell>
          <cell r="B3028" t="str">
            <v>REVESTIMENTO DE PAREDE COM PEDRA SAO TOME 20X40CM, ASSENTAMENTO COM ARGAMASSA TRACO 1:2:2 (CIMENTO, SAIBRO E AREIA MEDIA NAO PENEIRADA), PREPARO MANUAL DA ARGAMASSA</v>
          </cell>
          <cell r="C3028" t="str">
            <v>M2</v>
          </cell>
          <cell r="D3028">
            <v>105.11</v>
          </cell>
        </row>
        <row r="3029">
          <cell r="A3029">
            <v>84079</v>
          </cell>
          <cell r="B3029" t="str">
            <v>REVESTIMENTO DE PAREDE COM PEDRA ARDOSIA CINZA 30X30X1CM, ASSENTADO COM ARGAMASSA TRACO 1:2:2 (CIMENTO, SAIBRO E AREIA MEDIA NAO PENEIRADA) PREPARO MANUAL DA ARGAMASSA</v>
          </cell>
          <cell r="C3029" t="str">
            <v>M2</v>
          </cell>
          <cell r="D3029">
            <v>52.14</v>
          </cell>
        </row>
        <row r="3030">
          <cell r="A3030">
            <v>84080</v>
          </cell>
          <cell r="B3030" t="str">
            <v>REVESTIMENTO DE PAREDE COM PEDRA ARDOSIA CINZA 40X40X1CM, ASSENTAMENTO COM ARGAMASSA TRACO 1:2:2 (CIMENTO, SAIBRO E AREIA MEDIA NAO PENEIRADA) PREPARO MANUAL DA ARGAMASSA</v>
          </cell>
          <cell r="C3030" t="str">
            <v>M2</v>
          </cell>
          <cell r="D3030">
            <v>52.14</v>
          </cell>
        </row>
        <row r="3031">
          <cell r="A3031">
            <v>84081</v>
          </cell>
          <cell r="B3031" t="str">
            <v>REVESTIMENTO DE PAREDE COM PEDRA BASALTO CINZA 20X40CM IRREGULAR, ASSENTAMENTO COM ARGAMASSA TRACO 1:4 (CIMENTO E AREIA MEDIA NAO PENEIRADA), PREPARO MANUAL DA ARGAMASSA</v>
          </cell>
          <cell r="C3031" t="str">
            <v>M2</v>
          </cell>
          <cell r="D3031">
            <v>74.69</v>
          </cell>
        </row>
        <row r="3032">
          <cell r="A3032">
            <v>84082</v>
          </cell>
          <cell r="B3032" t="str">
            <v>REQUADRO 7X2CM PARA VAOS DE ESQUADRIAS, ARGAMASSA TRACO 1:4 (CIMENTO E AREIA MEDIA), PREPARO MANUAL</v>
          </cell>
          <cell r="C3032" t="str">
            <v>M2</v>
          </cell>
          <cell r="D3032">
            <v>26.78</v>
          </cell>
        </row>
        <row r="3033">
          <cell r="A3033">
            <v>84083</v>
          </cell>
          <cell r="B3033" t="str">
            <v>REQUADRO EM MADEIRA DE LEI 4X2,5CM</v>
          </cell>
          <cell r="C3033" t="str">
            <v>M2</v>
          </cell>
          <cell r="D3033">
            <v>10.96</v>
          </cell>
        </row>
        <row r="3034">
          <cell r="A3034">
            <v>84084</v>
          </cell>
          <cell r="B3034" t="str">
            <v>APICOAMENTO MANUAL DE SUPERFICIE DE CONCRETO</v>
          </cell>
          <cell r="C3034" t="str">
            <v>M2</v>
          </cell>
          <cell r="D3034">
            <v>3.66</v>
          </cell>
        </row>
        <row r="3035">
          <cell r="A3035" t="str">
            <v>74087/1</v>
          </cell>
          <cell r="B3035" t="str">
            <v>PEITORIL DE ARDOSIA, LARGURA 15CM, ASSENTADO COM ARGAMASSA TRACO 1:2:8 (CIMENTO, CAL E AREIA) PREPARO MANUAL DA ARGAMASSA</v>
          </cell>
          <cell r="C3035" t="str">
            <v>M</v>
          </cell>
          <cell r="D3035">
            <v>3.26</v>
          </cell>
        </row>
        <row r="3036">
          <cell r="A3036">
            <v>84087</v>
          </cell>
          <cell r="B3036" t="str">
            <v>PEITORIL CERAMICO COM LARGURA DE 15CM, ASSENTADO COM ARGAMASSA TRACO 1:3 (CIMENTO E AREIA GROSSA), PREPARO MANUAL DA ARGAMASSA</v>
          </cell>
          <cell r="C3036" t="str">
            <v>M</v>
          </cell>
          <cell r="D3036">
            <v>26.13</v>
          </cell>
        </row>
        <row r="3037">
          <cell r="A3037">
            <v>84086</v>
          </cell>
          <cell r="B3037" t="str">
            <v>PEITORIL EM GRANILITE PREMOLDADO, COMPRIMENTO DE 13 A 20CM, ASSENTADO COM ARGAMASSA TRACO 1:3 (CIMENTO E AREIA MEDIA), PREPARO MANUAL DA ARGAMASSA</v>
          </cell>
          <cell r="C3037" t="str">
            <v>M</v>
          </cell>
          <cell r="D3037">
            <v>38.9</v>
          </cell>
        </row>
        <row r="3038">
          <cell r="A3038">
            <v>84088</v>
          </cell>
          <cell r="B3038" t="str">
            <v>PEITORIL EM MARMORE BRANCO, LARGURA DE 15CM, ASSENTADO COM ARGAMASSA TRACO 1:4 (CIMENTO E AREIA MEDIA), PREPARO MANUAL DA ARGAMASSA</v>
          </cell>
          <cell r="C3038" t="str">
            <v>M</v>
          </cell>
          <cell r="D3038">
            <v>100.59</v>
          </cell>
        </row>
        <row r="3039">
          <cell r="A3039">
            <v>84089</v>
          </cell>
          <cell r="B3039" t="str">
            <v>PEITORIL EM MARMORE BRANCO, LARGURA DE 25CM, ASSENTADO COM ARGAMASSA TRACO 1:3 (CIMENTO E AREIA MEDIA), PREPARO MANUAL DA ARGAMASSA</v>
          </cell>
          <cell r="C3039" t="str">
            <v>M</v>
          </cell>
          <cell r="D3039">
            <v>138.27000000000001</v>
          </cell>
        </row>
        <row r="3040">
          <cell r="A3040">
            <v>40675</v>
          </cell>
          <cell r="B3040" t="str">
            <v>ASSENTAMENTO DE PEITORIL COM ARGAMASSA DE CIMENTO COLANTE</v>
          </cell>
          <cell r="C3040" t="str">
            <v>M</v>
          </cell>
          <cell r="D3040">
            <v>2.4</v>
          </cell>
        </row>
        <row r="3041">
          <cell r="A3041">
            <v>84118</v>
          </cell>
          <cell r="B3041" t="str">
            <v>PEITORIL CIMENTADO LISO 20X3CM TRACO 1:4 (CIMENTO E AREIA)</v>
          </cell>
          <cell r="C3041" t="str">
            <v>M</v>
          </cell>
          <cell r="D3041">
            <v>14.37</v>
          </cell>
        </row>
        <row r="3042">
          <cell r="A3042">
            <v>9536</v>
          </cell>
          <cell r="B3042" t="str">
            <v>FORRO DE MADEIRA PARA BEIRAL, TABUAS DE 10X1CM COM FRISO MACHO/FEMEA, INCLUSA MEIA-CANA E TESTEIRA COM ALTURA DE 15CM</v>
          </cell>
          <cell r="C3042" t="str">
            <v>M2</v>
          </cell>
          <cell r="D3042">
            <v>81.83</v>
          </cell>
        </row>
        <row r="3043">
          <cell r="A3043" t="str">
            <v>74250/1</v>
          </cell>
          <cell r="B3043" t="str">
            <v>FORRO DE MADEIRA, TABUAS 10X1CM COM FRISO MACHO/FEMEA, EXCLUSIVE ENTARUGAMENTO</v>
          </cell>
          <cell r="C3043" t="str">
            <v>M2</v>
          </cell>
          <cell r="D3043">
            <v>44.9</v>
          </cell>
        </row>
        <row r="3044">
          <cell r="A3044" t="str">
            <v>74250/2</v>
          </cell>
          <cell r="B3044" t="str">
            <v>FORRO DE MADEIRA, TABUAS 10X1CM COM FRISO MACHO/FEMEA, INCLUSIVE MEIA-CANA E ENTARUGAMENTO</v>
          </cell>
          <cell r="C3044" t="str">
            <v>M2</v>
          </cell>
          <cell r="D3044">
            <v>57.12</v>
          </cell>
        </row>
        <row r="3045">
          <cell r="A3045">
            <v>84090</v>
          </cell>
          <cell r="B3045" t="str">
            <v>FORRO DE MADEIRA COM TABUAS 10X1CM FIXADAS EM SARRAFOS DE 2X10CM COM ESPACAMENTO DE 50CM</v>
          </cell>
          <cell r="C3045" t="str">
            <v>M2</v>
          </cell>
          <cell r="D3045">
            <v>60.56</v>
          </cell>
        </row>
        <row r="3046">
          <cell r="A3046">
            <v>84091</v>
          </cell>
          <cell r="B3046" t="str">
            <v>BARROTEAMENTO PARA FORRO, COM PECAS DE MADEIRA 2,5X10CM, ESPACADAS DE 50CM</v>
          </cell>
          <cell r="C3046" t="str">
            <v>M2</v>
          </cell>
          <cell r="D3046">
            <v>28.89</v>
          </cell>
        </row>
        <row r="3047">
          <cell r="A3047">
            <v>84093</v>
          </cell>
          <cell r="B3047" t="str">
            <v>TABEIRA DE MADEIRA LEI, 1A QUALIDADE, 2,5X30,0CM PARA BEIRAL DE TELHADO</v>
          </cell>
          <cell r="C3047" t="str">
            <v>M</v>
          </cell>
          <cell r="D3047">
            <v>25.19</v>
          </cell>
        </row>
        <row r="3048">
          <cell r="A3048">
            <v>84094</v>
          </cell>
          <cell r="B3048" t="str">
            <v>MEIA CANA 2,5X2,5CM COM ACABAMENTO PARA FORRO DE MADEIRA</v>
          </cell>
          <cell r="C3048" t="str">
            <v>M</v>
          </cell>
          <cell r="D3048">
            <v>5.3</v>
          </cell>
        </row>
        <row r="3049">
          <cell r="A3049">
            <v>84095</v>
          </cell>
          <cell r="B3049" t="str">
            <v>RODATETO EM MADEIRA DE LEI 7,0X2,5CM</v>
          </cell>
          <cell r="C3049" t="str">
            <v>M</v>
          </cell>
          <cell r="D3049">
            <v>12.57</v>
          </cell>
        </row>
        <row r="3050">
          <cell r="A3050">
            <v>84096</v>
          </cell>
          <cell r="B3050" t="str">
            <v>RODATETO EM MADEIRA DE LEI 4,0X1,5CM</v>
          </cell>
          <cell r="C3050" t="str">
            <v>M</v>
          </cell>
          <cell r="D3050">
            <v>9.86</v>
          </cell>
        </row>
        <row r="3051">
          <cell r="A3051">
            <v>72197</v>
          </cell>
          <cell r="B3051" t="str">
            <v>SANCA DE GESSO, ALTURA 15CM, MOLDADA NA OBRA</v>
          </cell>
          <cell r="C3051" t="str">
            <v>M</v>
          </cell>
          <cell r="D3051">
            <v>17.600000000000001</v>
          </cell>
        </row>
        <row r="3052">
          <cell r="A3052" t="str">
            <v>73792/1</v>
          </cell>
          <cell r="B3052" t="str">
            <v>FORRO EM PLACAS PRE-MOLDADAS DE GESSO LISO, BISOTADO, 60X60CM COM ESPESSURA CENTRAL 1,2CM E NAS BORDAS 3,0CM, INCLUSO FIXACAO COM ARAME E ESTRUTURA DE MADEIRA</v>
          </cell>
          <cell r="C3052" t="str">
            <v>M2</v>
          </cell>
          <cell r="D3052">
            <v>49.39</v>
          </cell>
        </row>
        <row r="3053">
          <cell r="A3053" t="str">
            <v>73986/1</v>
          </cell>
          <cell r="B3053" t="str">
            <v>FORRO DE GESSO EM PLACAS 60X60CM, ESPESSURA 1,2CM, INCLUSIVE FIXACAO COM ARAME</v>
          </cell>
          <cell r="C3053" t="str">
            <v>M2</v>
          </cell>
          <cell r="D3053">
            <v>22.72</v>
          </cell>
        </row>
        <row r="3054">
          <cell r="A3054">
            <v>84097</v>
          </cell>
          <cell r="B3054" t="str">
            <v>REVESTIMENTO COM MARMORE ACINZENTADO POLIDO 20X30CM, ESPESSURA DE 2CM, ASSENTADO COM ARGAMASSA PRE-FABRICADA DE CIMENTO COLANTE E REJUNTAMENTO COM ARGAMASSA PRE-FABRICADA PARA REJUNTAMENTO</v>
          </cell>
          <cell r="C3054" t="str">
            <v>M2</v>
          </cell>
          <cell r="D3054">
            <v>288.93</v>
          </cell>
        </row>
        <row r="3055">
          <cell r="A3055">
            <v>72200</v>
          </cell>
          <cell r="B3055" t="str">
            <v>REVESTIMENTO EM LAMINADO MELAMINICO TEXTURIZADO, ESPESSURA 1,3MM, FIXADO COM COLA</v>
          </cell>
          <cell r="C3055" t="str">
            <v>M2</v>
          </cell>
          <cell r="D3055">
            <v>54.93</v>
          </cell>
        </row>
        <row r="3056">
          <cell r="A3056" t="str">
            <v>73807/1</v>
          </cell>
          <cell r="B3056" t="str">
            <v>CORRIMAO EM MARMORITE, LARGURA 15CM</v>
          </cell>
          <cell r="C3056" t="str">
            <v>M</v>
          </cell>
          <cell r="D3056">
            <v>53.96</v>
          </cell>
        </row>
        <row r="3057">
          <cell r="A3057">
            <v>72201</v>
          </cell>
          <cell r="B3057" t="str">
            <v>RECOLOCACO DE FORROS EM REGUA DE PVC E PERFIS, CONSIDERANDO REAPROVEITAMENTO DO MATERIAL</v>
          </cell>
          <cell r="C3057" t="str">
            <v>M2</v>
          </cell>
          <cell r="D3057">
            <v>7.59</v>
          </cell>
        </row>
        <row r="3058">
          <cell r="A3058">
            <v>72198</v>
          </cell>
          <cell r="B3058" t="str">
            <v>ISOLAMENTO TERMICO COM ARGAMASSA TRACO 1:3 (CIMENTO E AREIA GROSSA NAO PENEIRADA), COM ADICAO DE PEROLAS DE ISOPOR, ESPESSURA 6CM, PREPARO MANUAL DA ARGAMASSA</v>
          </cell>
          <cell r="C3058" t="str">
            <v>M2</v>
          </cell>
          <cell r="D3058">
            <v>79.260000000000005</v>
          </cell>
        </row>
        <row r="3059">
          <cell r="A3059" t="str">
            <v>73833/1</v>
          </cell>
          <cell r="B3059" t="str">
            <v>ISOLAMENTO TERMICO COM MANTA DE LA DE VIDRO, ESPESSURA 2,5CM</v>
          </cell>
          <cell r="C3059" t="str">
            <v>M2</v>
          </cell>
          <cell r="D3059">
            <v>71.150000000000006</v>
          </cell>
        </row>
        <row r="3060">
          <cell r="A3060">
            <v>84098</v>
          </cell>
          <cell r="B3060" t="str">
            <v>ISOLAMENTO ACUSTICO COM ESPUMA POLIURETANO E=25MM, FLEXIVEL 100X100X2CM, DENSIDADE 29 A 35 KG/M3</v>
          </cell>
          <cell r="C3060" t="str">
            <v>M2</v>
          </cell>
          <cell r="D3060">
            <v>59.32</v>
          </cell>
        </row>
        <row r="3061">
          <cell r="A3061">
            <v>83730</v>
          </cell>
          <cell r="B3061" t="str">
            <v>REPARO ESTRUTURAL DE ESTRUTURAS DE CONCRETO COM ARGAMASSA POLIMERICA DE ALTO DESEMPENHO, E=2 CM</v>
          </cell>
          <cell r="C3061" t="str">
            <v>M2</v>
          </cell>
          <cell r="D3061">
            <v>292.83</v>
          </cell>
        </row>
        <row r="3062">
          <cell r="A3062">
            <v>83736</v>
          </cell>
          <cell r="B3062" t="str">
            <v>REPARO/COLAGEM DE ESTRUTURAS DE CONCRETO COM ADESIVO ESTRUTURAL A BASE DE EPOXI, E=2 MM</v>
          </cell>
          <cell r="C3062" t="str">
            <v>M2</v>
          </cell>
          <cell r="D3062">
            <v>199.54</v>
          </cell>
        </row>
        <row r="3063">
          <cell r="A3063">
            <v>72817</v>
          </cell>
          <cell r="B3063" t="str">
            <v>BANDEJA SALVA-VIDAS/COLETA DE ENTULHOS, COM TABUA</v>
          </cell>
          <cell r="C3063" t="str">
            <v>M</v>
          </cell>
          <cell r="D3063">
            <v>167.5</v>
          </cell>
        </row>
        <row r="3064">
          <cell r="A3064">
            <v>73618</v>
          </cell>
          <cell r="B3064" t="str">
            <v>LOCACAO MENSAL DE ANDAIME METALICO TIPO FACHADEIRO, INCLUSIVE MONTAGEM</v>
          </cell>
          <cell r="C3064" t="str">
            <v>M2</v>
          </cell>
          <cell r="D3064">
            <v>6.73</v>
          </cell>
        </row>
        <row r="3065">
          <cell r="A3065">
            <v>73673</v>
          </cell>
          <cell r="B3065" t="str">
            <v>ANDAIME PARA REVESTIMENTO DE FORROS EM MADEIRA DE 3A</v>
          </cell>
          <cell r="C3065" t="str">
            <v>M2</v>
          </cell>
          <cell r="D3065">
            <v>13.97</v>
          </cell>
        </row>
        <row r="3066">
          <cell r="A3066">
            <v>73674</v>
          </cell>
          <cell r="B3066" t="str">
            <v>ANDAIME PARA ALVENARIA EM MADEIRA DE 2A</v>
          </cell>
          <cell r="C3066" t="str">
            <v>M2</v>
          </cell>
          <cell r="D3066">
            <v>14.05</v>
          </cell>
        </row>
        <row r="3067">
          <cell r="A3067" t="str">
            <v>73804/1</v>
          </cell>
          <cell r="B3067" t="str">
            <v>PROTECAO DE FACHADA COM TELA DE POLIPROPILENO FIXADA EM ESTRUTURA DE MADEIRA COM ARAME GALVANIZADO</v>
          </cell>
          <cell r="C3067" t="str">
            <v>M2</v>
          </cell>
          <cell r="D3067">
            <v>16.32</v>
          </cell>
        </row>
        <row r="3068">
          <cell r="A3068">
            <v>84111</v>
          </cell>
          <cell r="B3068" t="str">
            <v>PLATAFORMA MADEIRA P/ ANDAIME TUBULAR APROVEITAMENTO 20 VEZES</v>
          </cell>
          <cell r="C3068" t="str">
            <v>M2</v>
          </cell>
          <cell r="D3068">
            <v>2.16</v>
          </cell>
        </row>
        <row r="3069">
          <cell r="A3069">
            <v>84112</v>
          </cell>
          <cell r="B3069" t="str">
            <v>ANDAIME TABUADO SOBRE CAVALETES (INCLUSO CAVALETE) EM MADEIRA DE 1ª UTIL 20X INCL MOVIMENTACAO P/ PE-DIREITO 4,00M</v>
          </cell>
          <cell r="C3069" t="str">
            <v>M2</v>
          </cell>
          <cell r="D3069">
            <v>14.49</v>
          </cell>
        </row>
        <row r="3070">
          <cell r="A3070">
            <v>1847</v>
          </cell>
          <cell r="B3070" t="str">
            <v>ARGAMASSA CIMENTO/AREIA GROSSA SEM PENEIRAR 1:3 PREPARO MANUAL</v>
          </cell>
          <cell r="C3070" t="str">
            <v>M3</v>
          </cell>
          <cell r="D3070">
            <v>348.56</v>
          </cell>
        </row>
        <row r="3071">
          <cell r="A3071">
            <v>4884</v>
          </cell>
          <cell r="B3071" t="str">
            <v>ARGAMASSA TRACO 1:3 (CIMENTO E AREIA), PREPARO MANUAL</v>
          </cell>
          <cell r="C3071" t="str">
            <v>M3</v>
          </cell>
          <cell r="D3071">
            <v>362.49</v>
          </cell>
        </row>
        <row r="3072">
          <cell r="A3072">
            <v>6011</v>
          </cell>
          <cell r="B3072" t="str">
            <v>ARGAMASSA TRACO 1:3  (CIMENTO E AREIA MEDIA PENEIRADA), PREPARO MECANICO</v>
          </cell>
          <cell r="C3072" t="str">
            <v>M3</v>
          </cell>
          <cell r="D3072">
            <v>444.54</v>
          </cell>
        </row>
        <row r="3073">
          <cell r="A3073">
            <v>6013</v>
          </cell>
          <cell r="B3073" t="str">
            <v>ARGAMASSA TRACO 1:3  (CIMENTO E AREIA GROSSA NAO PENEIRADA), PREPARO MECANICO</v>
          </cell>
          <cell r="C3073" t="str">
            <v>M3</v>
          </cell>
          <cell r="D3073">
            <v>335.49</v>
          </cell>
        </row>
        <row r="3074">
          <cell r="A3074">
            <v>6014</v>
          </cell>
          <cell r="B3074" t="str">
            <v>ARGAMASSA TRACO 1:4  (CIMENTO E AREIA MEDIA PENEIRADA), PREPARO MECANICO</v>
          </cell>
          <cell r="C3074" t="str">
            <v>M3</v>
          </cell>
          <cell r="D3074">
            <v>394.99</v>
          </cell>
        </row>
        <row r="3075">
          <cell r="A3075">
            <v>6019</v>
          </cell>
          <cell r="B3075" t="str">
            <v>ARGAMASSA TRACO 1:6  (CIMENTO E AREIA MEDIA NAO PENEIRADA), PREPARO MECANICO</v>
          </cell>
          <cell r="C3075" t="str">
            <v>M3</v>
          </cell>
          <cell r="D3075">
            <v>232.41</v>
          </cell>
        </row>
        <row r="3076">
          <cell r="A3076">
            <v>6020</v>
          </cell>
          <cell r="B3076" t="str">
            <v>ARGAMASSA CIMENTO/AREIA GROSSA SEM PENEIRAR 1:8 PREPARO MANUAL</v>
          </cell>
          <cell r="C3076" t="str">
            <v>M3</v>
          </cell>
          <cell r="D3076">
            <v>242.73</v>
          </cell>
        </row>
        <row r="3077">
          <cell r="A3077">
            <v>6022</v>
          </cell>
          <cell r="B3077" t="str">
            <v>ARGAMASSA TRACO 1:2  (CAL E AREIA FINA PENEIRADA), PREPARO MANUAL</v>
          </cell>
          <cell r="C3077" t="str">
            <v>M3</v>
          </cell>
          <cell r="D3077">
            <v>378.99</v>
          </cell>
        </row>
        <row r="3078">
          <cell r="A3078">
            <v>6023</v>
          </cell>
          <cell r="B3078" t="str">
            <v>ARGAMASSA TRACO 1:4,5  (CAL E AREIA MEDIA NAO  PENEIRADA), PREPARO MECANICO</v>
          </cell>
          <cell r="C3078" t="str">
            <v>M3</v>
          </cell>
          <cell r="D3078">
            <v>185.96</v>
          </cell>
        </row>
        <row r="3079">
          <cell r="A3079">
            <v>6025</v>
          </cell>
          <cell r="B3079" t="str">
            <v>ARGAMASSA TRACO 1:4,5  (CAL E AREIA MEDIA NAO  PENEIRADA), PREPARO MANUAL</v>
          </cell>
          <cell r="C3079" t="str">
            <v>M3</v>
          </cell>
          <cell r="D3079">
            <v>214.58</v>
          </cell>
        </row>
        <row r="3080">
          <cell r="A3080">
            <v>6028</v>
          </cell>
          <cell r="B3080" t="str">
            <v>ARGAMASSA TRACO 1:2:8  (CIMENTO, CAL E AREIA MEDIA NAO  PENEIRADA), PREPARO MECANICO</v>
          </cell>
          <cell r="C3080" t="str">
            <v>M3</v>
          </cell>
          <cell r="D3080">
            <v>284.77999999999997</v>
          </cell>
        </row>
        <row r="3081">
          <cell r="A3081">
            <v>6032</v>
          </cell>
          <cell r="B3081" t="str">
            <v>ARGAMASSA TRACO 1:0,5:8  (CIMENTO, CAL E AREIA MEDIA NAO  PENEIRADA), PREPARO MECANICO</v>
          </cell>
          <cell r="C3081" t="str">
            <v>M3</v>
          </cell>
          <cell r="D3081">
            <v>223.58</v>
          </cell>
        </row>
        <row r="3082">
          <cell r="A3082">
            <v>6033</v>
          </cell>
          <cell r="B3082" t="str">
            <v>ARGAMASSA TRACO 1:2:11  (CIMENTO, CAL E AREIA MEDIA NAO  PENEIRADA), PREPARO MECANICO</v>
          </cell>
          <cell r="C3082" t="str">
            <v>M3</v>
          </cell>
          <cell r="D3082">
            <v>241.27</v>
          </cell>
        </row>
        <row r="3083">
          <cell r="A3083">
            <v>6034</v>
          </cell>
          <cell r="B3083" t="str">
            <v>ARGAMASSA TRACO 1:2:11  (CIMENTO, CAL E AREIA MEDIA PENEIRADA), PREPARO MECANICO</v>
          </cell>
          <cell r="C3083" t="str">
            <v>M3</v>
          </cell>
          <cell r="D3083">
            <v>344.12</v>
          </cell>
        </row>
        <row r="3084">
          <cell r="A3084">
            <v>6036</v>
          </cell>
          <cell r="B3084" t="str">
            <v>ARGAMASSA TRACO 1:4,5  (CAL E AREIA FINA PENEIRADA), PREPARO MECANICO</v>
          </cell>
          <cell r="C3084" t="str">
            <v>M3</v>
          </cell>
          <cell r="D3084">
            <v>299.52999999999997</v>
          </cell>
        </row>
        <row r="3085">
          <cell r="A3085">
            <v>6037</v>
          </cell>
          <cell r="B3085" t="str">
            <v>ARGAMASSA TRACO 1:4  (CAL E AREIA MEDIA NÃO PENEIRADA) + 130KG CIMENTO, PREPARO MECANICO</v>
          </cell>
          <cell r="C3085" t="str">
            <v>M3</v>
          </cell>
          <cell r="D3085">
            <v>262.01</v>
          </cell>
        </row>
        <row r="3086">
          <cell r="A3086">
            <v>6039</v>
          </cell>
          <cell r="B3086" t="str">
            <v>ARGAMASSA TRACO 1:1:4  (CIMENTO, CAL E AREIA MEDIA NAO PENEIRADA), PREPARO MECANICO</v>
          </cell>
          <cell r="C3086" t="str">
            <v>M3</v>
          </cell>
          <cell r="D3086">
            <v>364.94</v>
          </cell>
        </row>
        <row r="3087">
          <cell r="A3087">
            <v>6040</v>
          </cell>
          <cell r="B3087" t="str">
            <v>ARGAMASSA TRACO 1:0,5:5  (CIMENTO, CAL E AREIA MEDIA NAO PENEIRADA), PREPARO MECANICO</v>
          </cell>
          <cell r="C3087" t="str">
            <v>M3</v>
          </cell>
          <cell r="D3087">
            <v>283.91000000000003</v>
          </cell>
        </row>
        <row r="3088">
          <cell r="A3088">
            <v>73449</v>
          </cell>
          <cell r="B3088" t="str">
            <v>ARGAMASSA CIMENTO/AREIA 1:4 - PREPARO MANUAL - P</v>
          </cell>
          <cell r="C3088" t="str">
            <v>M3</v>
          </cell>
          <cell r="D3088">
            <v>318.98</v>
          </cell>
        </row>
        <row r="3089">
          <cell r="A3089">
            <v>73455</v>
          </cell>
          <cell r="B3089" t="str">
            <v>ARGAMASSA CIMENTO/AREIA 1:4  -  PREPARO MECANICO</v>
          </cell>
          <cell r="C3089" t="str">
            <v>M3</v>
          </cell>
          <cell r="D3089">
            <v>277.63</v>
          </cell>
        </row>
        <row r="3090">
          <cell r="A3090">
            <v>73526</v>
          </cell>
          <cell r="B3090" t="str">
            <v>ARGAMASSA TRACO 1:7 (CIMENTO E AREIA), PREPARO MANUAL</v>
          </cell>
          <cell r="C3090" t="str">
            <v>M3</v>
          </cell>
          <cell r="D3090">
            <v>250.22</v>
          </cell>
        </row>
        <row r="3091">
          <cell r="A3091">
            <v>73527</v>
          </cell>
          <cell r="B3091" t="str">
            <v>ARGAMASSA TRACO 1:2 (CIMENTO E AREIA), PREPARO MANUAL</v>
          </cell>
          <cell r="C3091" t="str">
            <v>M3</v>
          </cell>
          <cell r="D3091">
            <v>432.7</v>
          </cell>
        </row>
        <row r="3092">
          <cell r="A3092">
            <v>73546</v>
          </cell>
          <cell r="B3092" t="str">
            <v>ARGAMASSA TRACO 1:2:8 (CIMENTO, CAL E AREIA SEM PENEIRAR), PREPARO MANUAL</v>
          </cell>
          <cell r="C3092" t="str">
            <v>M3</v>
          </cell>
          <cell r="D3092">
            <v>320.73</v>
          </cell>
        </row>
        <row r="3093">
          <cell r="A3093">
            <v>73548</v>
          </cell>
          <cell r="B3093" t="str">
            <v>ARGAMASSA TRACO 1:3 (CIMENTO E AREIA), PREPARO MANUAL, INCLUSO ADITIVO IMPERMEABILIZANTE</v>
          </cell>
          <cell r="C3093" t="str">
            <v>M3</v>
          </cell>
          <cell r="D3093">
            <v>424.59</v>
          </cell>
        </row>
        <row r="3094">
          <cell r="A3094">
            <v>73549</v>
          </cell>
          <cell r="B3094" t="str">
            <v>ARGAMASSA TRACO 1:4 (CIMENTO E AREIA), PREPARO MANUAL, INCLUSO ADITIVO IMPERMEABILIZANTE</v>
          </cell>
          <cell r="C3094" t="str">
            <v>M3</v>
          </cell>
          <cell r="D3094">
            <v>439.47</v>
          </cell>
        </row>
        <row r="3095">
          <cell r="A3095">
            <v>73551</v>
          </cell>
          <cell r="B3095" t="str">
            <v>ARGAMASSA TRACO 1:4 (CIMENTO E PEDRISCO), PREPARO MANUAL</v>
          </cell>
          <cell r="C3095" t="str">
            <v>M3</v>
          </cell>
          <cell r="D3095">
            <v>277.68</v>
          </cell>
        </row>
        <row r="3096">
          <cell r="A3096">
            <v>73552</v>
          </cell>
          <cell r="B3096" t="str">
            <v>ARGAMASSA TRACO 1:6 (CIMENTO E AREIA), PREPARO MANUAL</v>
          </cell>
          <cell r="C3096" t="str">
            <v>M3</v>
          </cell>
          <cell r="D3096">
            <v>265.55</v>
          </cell>
        </row>
        <row r="3097">
          <cell r="A3097">
            <v>79749</v>
          </cell>
          <cell r="B3097" t="str">
            <v>ARGAMASSA CIMENTO/AREIA 1:10 - PREPARO MANUAL</v>
          </cell>
          <cell r="C3097" t="str">
            <v>M3</v>
          </cell>
          <cell r="D3097">
            <v>227.98</v>
          </cell>
        </row>
        <row r="3098">
          <cell r="A3098">
            <v>84099</v>
          </cell>
          <cell r="B3098" t="str">
            <v>ARGAMASSA CIMENTO/CAL/AREIA 1:0,25:3 - PREPARO MANUAL</v>
          </cell>
          <cell r="C3098" t="str">
            <v>M3</v>
          </cell>
          <cell r="D3098">
            <v>399.1</v>
          </cell>
        </row>
        <row r="3099">
          <cell r="A3099">
            <v>84100</v>
          </cell>
          <cell r="B3099" t="str">
            <v>ARGAMASSA GROUT CIMENTO/CAL/AREIA/PEDRISCO 1:0,1:3:2 - PREPARO MANUAL</v>
          </cell>
          <cell r="C3099" t="str">
            <v>M3</v>
          </cell>
          <cell r="D3099">
            <v>420.44</v>
          </cell>
        </row>
        <row r="3100">
          <cell r="A3100">
            <v>84101</v>
          </cell>
          <cell r="B3100" t="str">
            <v>ARGAMASSA CIMENTO/AREIA/SAIBRO 1:2:2 - PREPARO MANUAL</v>
          </cell>
          <cell r="C3100" t="str">
            <v>M3</v>
          </cell>
          <cell r="D3100">
            <v>264.69</v>
          </cell>
        </row>
        <row r="3101">
          <cell r="A3101" t="str">
            <v>73901/1</v>
          </cell>
          <cell r="B3101" t="str">
            <v>TRANSPORTE VERTICAL MANUAL DE MATERIAIS DIVERSOS A 1ª LAJE</v>
          </cell>
          <cell r="C3101" t="str">
            <v>M3</v>
          </cell>
          <cell r="D3101">
            <v>16.03</v>
          </cell>
        </row>
        <row r="3102">
          <cell r="A3102" t="str">
            <v>73901/2</v>
          </cell>
          <cell r="B3102" t="str">
            <v>TRANSPORTE VERTICAL MANUAL DE MATERIAIS DIVERSOS A 2ª LAJE</v>
          </cell>
          <cell r="C3102" t="str">
            <v>M3</v>
          </cell>
          <cell r="D3102">
            <v>38.479999999999997</v>
          </cell>
        </row>
        <row r="3103">
          <cell r="A3103" t="str">
            <v>73901/3</v>
          </cell>
          <cell r="B3103" t="str">
            <v>TRANSPORTE VERTICAL MANUAL DE MATERIAIS DIVERSOS A 1ª LAJE</v>
          </cell>
          <cell r="C3103" t="str">
            <v>T</v>
          </cell>
          <cell r="D3103">
            <v>32.07</v>
          </cell>
        </row>
        <row r="3104">
          <cell r="A3104" t="str">
            <v>73901/4</v>
          </cell>
          <cell r="B3104" t="str">
            <v>TRANSPORTE VERTICAL MANUAL DE MATERIAIS DIVERSOS A 2ª LAJE</v>
          </cell>
          <cell r="C3104" t="str">
            <v>T</v>
          </cell>
          <cell r="D3104">
            <v>53.14</v>
          </cell>
        </row>
        <row r="3105">
          <cell r="A3105" t="str">
            <v>74023/1</v>
          </cell>
          <cell r="B3105" t="str">
            <v>TRANSPORTE HORIZONTAL DE MATERIAIS DIVERSOS A 30M</v>
          </cell>
          <cell r="C3105" t="str">
            <v>M3</v>
          </cell>
          <cell r="D3105">
            <v>21.99</v>
          </cell>
        </row>
        <row r="3106">
          <cell r="A3106" t="str">
            <v>74023/2</v>
          </cell>
          <cell r="B3106" t="str">
            <v>TRANSPORTE HORIZONTAL DE MATERIAIS DIVERSOS A 40M</v>
          </cell>
          <cell r="C3106" t="str">
            <v>M3</v>
          </cell>
          <cell r="D3106">
            <v>24.74</v>
          </cell>
        </row>
        <row r="3107">
          <cell r="A3107" t="str">
            <v>74023/3</v>
          </cell>
          <cell r="B3107" t="str">
            <v>TRANSPORTE HORIZONTAL DE MATERIAIS DIVERSOS A 50M</v>
          </cell>
          <cell r="C3107" t="str">
            <v>M3</v>
          </cell>
          <cell r="D3107">
            <v>26.57</v>
          </cell>
        </row>
        <row r="3108">
          <cell r="A3108" t="str">
            <v>74023/4</v>
          </cell>
          <cell r="B3108" t="str">
            <v>TRANSPORTE HORIZONTAL DE MATERIAIS DIVERSOS A 60M</v>
          </cell>
          <cell r="C3108" t="str">
            <v>M3</v>
          </cell>
          <cell r="D3108">
            <v>27.94</v>
          </cell>
        </row>
        <row r="3109">
          <cell r="A3109" t="str">
            <v>74023/5</v>
          </cell>
          <cell r="B3109" t="str">
            <v>TRANSPORTE HORIZONTAL DE MATERIAIS DIVERSOS A 100M</v>
          </cell>
          <cell r="C3109" t="str">
            <v>M3</v>
          </cell>
          <cell r="D3109">
            <v>36.65</v>
          </cell>
        </row>
        <row r="3110">
          <cell r="A3110" t="str">
            <v>74023/6</v>
          </cell>
          <cell r="B3110" t="str">
            <v>TRANSPORTE HORIZONTAL DE MATERIAIS DIVERSOS A 30M</v>
          </cell>
          <cell r="C3110" t="str">
            <v>T</v>
          </cell>
          <cell r="D3110">
            <v>13.74</v>
          </cell>
        </row>
        <row r="3111">
          <cell r="A3111" t="str">
            <v>74023/7</v>
          </cell>
          <cell r="B3111" t="str">
            <v>TRANSPORTE HORIZONTAL DE MATERIAIS DIVERSOS A 40M</v>
          </cell>
          <cell r="C3111" t="str">
            <v>T</v>
          </cell>
          <cell r="D3111">
            <v>15.11</v>
          </cell>
        </row>
        <row r="3112">
          <cell r="A3112" t="str">
            <v>74023/8</v>
          </cell>
          <cell r="B3112" t="str">
            <v>TRANSPORTE HORIZONTAL DE MATERIAIS DIVERSOS A 50M</v>
          </cell>
          <cell r="C3112" t="str">
            <v>T</v>
          </cell>
          <cell r="D3112">
            <v>16.489999999999998</v>
          </cell>
        </row>
        <row r="3113">
          <cell r="A3113" t="str">
            <v>74023/9</v>
          </cell>
          <cell r="B3113" t="str">
            <v>TRANSPORTE HORIZONTAL DE MATERIAIS DIVERSOS A 60M</v>
          </cell>
          <cell r="C3113" t="str">
            <v>T</v>
          </cell>
          <cell r="D3113">
            <v>17.86</v>
          </cell>
        </row>
        <row r="3114">
          <cell r="A3114" t="str">
            <v>74023/10</v>
          </cell>
          <cell r="B3114" t="str">
            <v>TRANSPORTE HORIZONTAL DE MATERIAIS DIVERSOS A 100M</v>
          </cell>
          <cell r="C3114" t="str">
            <v>T</v>
          </cell>
          <cell r="D3114">
            <v>22.44</v>
          </cell>
        </row>
        <row r="3115">
          <cell r="A3115">
            <v>9537</v>
          </cell>
          <cell r="B3115" t="str">
            <v>LIMPEZA FINAL DA OBRA</v>
          </cell>
          <cell r="C3115" t="str">
            <v>M2</v>
          </cell>
          <cell r="D3115">
            <v>1.44</v>
          </cell>
        </row>
        <row r="3116">
          <cell r="A3116" t="str">
            <v>73745/1</v>
          </cell>
          <cell r="B3116" t="str">
            <v>LIMPEZA DE ESTRUTURAL DE ACO OU CONCRETO COM JATEAMENTO DE AREIA</v>
          </cell>
          <cell r="C3116" t="str">
            <v>M2</v>
          </cell>
          <cell r="D3116">
            <v>6.6</v>
          </cell>
        </row>
        <row r="3117">
          <cell r="A3117" t="str">
            <v>73800/1</v>
          </cell>
          <cell r="B3117" t="str">
            <v>LIMPEZA E POLIMENTO MECANIZADO EM PISO ALTA RESISTENCIA, UTILIZANDO ESTUQUE COM ADESIVO, CIMENTO BRANCO E CORANTE</v>
          </cell>
          <cell r="C3117" t="str">
            <v>M2</v>
          </cell>
          <cell r="D3117">
            <v>25.7</v>
          </cell>
        </row>
        <row r="3118">
          <cell r="A3118" t="str">
            <v>73806/1</v>
          </cell>
          <cell r="B3118" t="str">
            <v>LIMPEZA DE SUPERFICIES COM JATO DE ALTA PRESSAO DE AR E AGUA</v>
          </cell>
          <cell r="C3118" t="str">
            <v>M2</v>
          </cell>
          <cell r="D3118">
            <v>0.94</v>
          </cell>
        </row>
        <row r="3119">
          <cell r="A3119" t="str">
            <v>73948/2</v>
          </cell>
          <cell r="B3119" t="str">
            <v>LIMPEZA/PREPARO SUPERFICIE CONCRETO P/PINTURA</v>
          </cell>
          <cell r="C3119" t="str">
            <v>M2</v>
          </cell>
          <cell r="D3119">
            <v>4.8899999999999997</v>
          </cell>
        </row>
        <row r="3120">
          <cell r="A3120" t="str">
            <v>73948/3</v>
          </cell>
          <cell r="B3120" t="str">
            <v>LIMPEZA AZULEJO</v>
          </cell>
          <cell r="C3120" t="str">
            <v>M2</v>
          </cell>
          <cell r="D3120">
            <v>3.36</v>
          </cell>
        </row>
        <row r="3121">
          <cell r="A3121" t="str">
            <v>73948/4</v>
          </cell>
          <cell r="B3121" t="str">
            <v>LIMPEZA E LAVAGEM DE PASTILHAS</v>
          </cell>
          <cell r="C3121" t="str">
            <v>M2</v>
          </cell>
          <cell r="D3121">
            <v>4.9000000000000004</v>
          </cell>
        </row>
        <row r="3122">
          <cell r="A3122" t="str">
            <v>73948/5</v>
          </cell>
          <cell r="B3122" t="str">
            <v>LIMPEZA CHAPA MELAMINICA EM PAREDE</v>
          </cell>
          <cell r="C3122" t="str">
            <v>M2</v>
          </cell>
          <cell r="D3122">
            <v>3.44</v>
          </cell>
        </row>
        <row r="3123">
          <cell r="A3123" t="str">
            <v>73948/6</v>
          </cell>
          <cell r="B3123" t="str">
            <v>LIMPEZA LAMBRI ALUMINIO</v>
          </cell>
          <cell r="C3123" t="str">
            <v>M2</v>
          </cell>
          <cell r="D3123">
            <v>7.76</v>
          </cell>
        </row>
        <row r="3124">
          <cell r="A3124" t="str">
            <v>73948/7</v>
          </cell>
          <cell r="B3124" t="str">
            <v>LIMPEZA ESQUADRIA FERRO C/SOLVENTE</v>
          </cell>
          <cell r="C3124" t="str">
            <v>M2</v>
          </cell>
          <cell r="D3124">
            <v>13.74</v>
          </cell>
        </row>
        <row r="3125">
          <cell r="A3125" t="str">
            <v>73948/8</v>
          </cell>
          <cell r="B3125" t="str">
            <v>LIMPEZA VIDRO COMUM</v>
          </cell>
          <cell r="C3125" t="str">
            <v>M2</v>
          </cell>
          <cell r="D3125">
            <v>6.65</v>
          </cell>
        </row>
        <row r="3126">
          <cell r="A3126" t="str">
            <v>73948/9</v>
          </cell>
          <cell r="B3126" t="str">
            <v>LIMPEZA FORRO</v>
          </cell>
          <cell r="C3126" t="str">
            <v>M2</v>
          </cell>
          <cell r="D3126">
            <v>14.05</v>
          </cell>
        </row>
        <row r="3127">
          <cell r="A3127" t="str">
            <v>73948/10</v>
          </cell>
          <cell r="B3127" t="str">
            <v>LIMPEZA PISO MARMORE/GRANITO</v>
          </cell>
          <cell r="C3127" t="str">
            <v>M2</v>
          </cell>
          <cell r="D3127">
            <v>12.83</v>
          </cell>
        </row>
        <row r="3128">
          <cell r="A3128" t="str">
            <v>73948/11</v>
          </cell>
          <cell r="B3128" t="str">
            <v>LIMPEZA PISO CERAMICO</v>
          </cell>
          <cell r="C3128" t="str">
            <v>M2</v>
          </cell>
          <cell r="D3128">
            <v>11.86</v>
          </cell>
        </row>
        <row r="3129">
          <cell r="A3129" t="str">
            <v>73948/12</v>
          </cell>
          <cell r="B3129" t="str">
            <v>LIMPEZA PISO PLACA BORRACHA C/ENCERAMENTO</v>
          </cell>
          <cell r="C3129" t="str">
            <v>M2</v>
          </cell>
          <cell r="D3129">
            <v>14.51</v>
          </cell>
        </row>
        <row r="3130">
          <cell r="A3130" t="str">
            <v>73948/13</v>
          </cell>
          <cell r="B3130" t="str">
            <v>LIMPEZA PISO PLACA BORRACHA</v>
          </cell>
          <cell r="C3130" t="str">
            <v>M2</v>
          </cell>
          <cell r="D3130">
            <v>5.35</v>
          </cell>
        </row>
        <row r="3131">
          <cell r="A3131" t="str">
            <v>73948/14</v>
          </cell>
          <cell r="B3131" t="str">
            <v>LIMPEZA PISO CIMENTADO</v>
          </cell>
          <cell r="C3131" t="str">
            <v>M2</v>
          </cell>
          <cell r="D3131">
            <v>6.7</v>
          </cell>
        </row>
        <row r="3132">
          <cell r="A3132" t="str">
            <v>73948/15</v>
          </cell>
          <cell r="B3132" t="str">
            <v>LIMPEZA PISO MARMORITE/GRANILITE</v>
          </cell>
          <cell r="C3132" t="str">
            <v>M2</v>
          </cell>
          <cell r="D3132">
            <v>8.0399999999999991</v>
          </cell>
        </row>
        <row r="3133">
          <cell r="A3133" t="str">
            <v>73948/16</v>
          </cell>
          <cell r="B3133" t="str">
            <v>LIMPEZA MANUAL DO TERRENO (C/ RASPAGEM SUPERFICIAL)</v>
          </cell>
          <cell r="C3133" t="str">
            <v>M2</v>
          </cell>
          <cell r="D3133">
            <v>2.29</v>
          </cell>
        </row>
        <row r="3134">
          <cell r="A3134" t="str">
            <v>74086/1</v>
          </cell>
          <cell r="B3134" t="str">
            <v>LIMPEZA LOUCAS E METAIS</v>
          </cell>
          <cell r="C3134" t="str">
            <v>UN</v>
          </cell>
          <cell r="D3134">
            <v>14.8</v>
          </cell>
        </row>
        <row r="3135">
          <cell r="A3135" t="str">
            <v>74243/1</v>
          </cell>
          <cell r="B3135" t="str">
            <v>LIMPEZA GERAL DE QUADRA POLIESPORTIVA</v>
          </cell>
          <cell r="C3135" t="str">
            <v>M2</v>
          </cell>
          <cell r="D3135">
            <v>1.28</v>
          </cell>
        </row>
        <row r="3136">
          <cell r="A3136">
            <v>84115</v>
          </cell>
          <cell r="B3136" t="str">
            <v>LIMPEZA DE ESTRUTURA METALICA SEM ANDAIME</v>
          </cell>
          <cell r="C3136" t="str">
            <v>M2</v>
          </cell>
          <cell r="D3136">
            <v>1.7</v>
          </cell>
        </row>
        <row r="3137">
          <cell r="A3137">
            <v>84117</v>
          </cell>
          <cell r="B3137" t="str">
            <v>RASPAGEM / CALAFETACAO TACOS MADEIRA 1 DEMAO CERA</v>
          </cell>
          <cell r="C3137" t="str">
            <v>M2</v>
          </cell>
          <cell r="D3137">
            <v>11.67</v>
          </cell>
        </row>
        <row r="3138">
          <cell r="A3138">
            <v>84119</v>
          </cell>
          <cell r="B3138" t="str">
            <v>ENCERAMENTO MANUAL PISO DE QUALQUER NATUREZA - 2 DEMAOS</v>
          </cell>
          <cell r="C3138" t="str">
            <v>M2</v>
          </cell>
          <cell r="D3138">
            <v>5.66</v>
          </cell>
        </row>
        <row r="3139">
          <cell r="A3139">
            <v>84120</v>
          </cell>
          <cell r="B3139" t="str">
            <v>ENCERAMENTO MANUAL EM MADEIRA - 3 DEMAOS</v>
          </cell>
          <cell r="C3139" t="str">
            <v>M2</v>
          </cell>
          <cell r="D3139">
            <v>8.74</v>
          </cell>
        </row>
        <row r="3140">
          <cell r="A3140">
            <v>84121</v>
          </cell>
          <cell r="B3140" t="str">
            <v>PLACA IDENTIFICACAO ACRILICO 25X8CM BORDA POLIDA - FORNECIMENTO E COLOCACAO</v>
          </cell>
          <cell r="C3140" t="str">
            <v>UN</v>
          </cell>
          <cell r="D3140">
            <v>81.290000000000006</v>
          </cell>
        </row>
        <row r="3141">
          <cell r="A3141">
            <v>84122</v>
          </cell>
          <cell r="B3141" t="str">
            <v>PLACA INAUGURACAO EM ALUMINIO 0,40X0,60M FORNECIMENTO E COLOCACAO</v>
          </cell>
          <cell r="C3141" t="str">
            <v>UN</v>
          </cell>
          <cell r="D3141">
            <v>466</v>
          </cell>
        </row>
        <row r="3142">
          <cell r="A3142">
            <v>84123</v>
          </cell>
          <cell r="B3142" t="str">
            <v>LIXAMENTO MAN C/ LIXA CALAFATE DE CONCR APARENTE ANTIGO</v>
          </cell>
          <cell r="C3142" t="str">
            <v>M2</v>
          </cell>
          <cell r="D3142">
            <v>3.26</v>
          </cell>
        </row>
        <row r="3143">
          <cell r="A3143">
            <v>84124</v>
          </cell>
          <cell r="B3143" t="str">
            <v>LETRA DE ACO INOX NO22 ALT=20CM FORNECIMENTO E COLOCACAO</v>
          </cell>
          <cell r="C3143" t="str">
            <v>UN</v>
          </cell>
          <cell r="D3143">
            <v>72.510000000000005</v>
          </cell>
        </row>
        <row r="3144">
          <cell r="A3144">
            <v>84125</v>
          </cell>
          <cell r="B3144" t="str">
            <v>LIMPEZA DE REVESTIMENTO EM PAREDE C/ SOLUCAO DE ACIDO MURIATICO/AMONIA</v>
          </cell>
          <cell r="C3144" t="str">
            <v>M2</v>
          </cell>
          <cell r="D3144">
            <v>4.63</v>
          </cell>
        </row>
        <row r="3145">
          <cell r="A3145" t="str">
            <v>74163/1</v>
          </cell>
          <cell r="B3145" t="str">
            <v>PERFURACAO DE POCO COM PERFURATRIZ PNEUMATICA</v>
          </cell>
          <cell r="C3145" t="str">
            <v>M</v>
          </cell>
          <cell r="D3145">
            <v>22.27</v>
          </cell>
        </row>
        <row r="3146">
          <cell r="A3146" t="str">
            <v>74163/2</v>
          </cell>
          <cell r="B3146" t="str">
            <v>PERFURACAO DE POCO COM PERFURATRIZ A PERCUSSAO</v>
          </cell>
          <cell r="C3146" t="str">
            <v>M</v>
          </cell>
          <cell r="D3146">
            <v>56.79</v>
          </cell>
        </row>
        <row r="3147">
          <cell r="A3147">
            <v>84127</v>
          </cell>
          <cell r="B3147" t="str">
            <v>REVESTIMENTO DE POCOS C/ TUBOS DE CONCRETO</v>
          </cell>
          <cell r="C3147" t="str">
            <v>M</v>
          </cell>
          <cell r="D3147">
            <v>334.6</v>
          </cell>
        </row>
        <row r="3148">
          <cell r="A3148">
            <v>84128</v>
          </cell>
          <cell r="B3148" t="str">
            <v>ABERTURA POCO PARA CISTERNA TERRENO COMPACTO COM DN 1,0M COM PROFUNDIDADES DE 15 A 20M</v>
          </cell>
          <cell r="C3148" t="str">
            <v>M</v>
          </cell>
          <cell r="D3148">
            <v>106.5</v>
          </cell>
        </row>
        <row r="3149">
          <cell r="A3149">
            <v>84129</v>
          </cell>
          <cell r="B3149" t="str">
            <v>ABERTURA POCO PARA CISTERNA TERRENO COMPACTO COM DN 1,0M PROFUNDIDADE DE 10 A 15M</v>
          </cell>
          <cell r="C3149" t="str">
            <v>M</v>
          </cell>
          <cell r="D3149">
            <v>85.2</v>
          </cell>
        </row>
        <row r="3150">
          <cell r="A3150">
            <v>84130</v>
          </cell>
          <cell r="B3150" t="str">
            <v>ABERTURA POCO PARA CISTERNA TERRENO COMPACTO COM DN 1,0 COM PROFUNDIDADE DE 5 A 10M</v>
          </cell>
          <cell r="C3150" t="str">
            <v>M</v>
          </cell>
          <cell r="D3150">
            <v>63.9</v>
          </cell>
        </row>
        <row r="3151">
          <cell r="A3151">
            <v>84131</v>
          </cell>
          <cell r="B3151" t="str">
            <v>ABERTURA POCO PARA CISTERNA TERRENO COMPACTO COM DN 1,0 COM PROFUNDIDADEATE 5M</v>
          </cell>
          <cell r="C3151" t="str">
            <v>M</v>
          </cell>
          <cell r="D3151">
            <v>53.25</v>
          </cell>
        </row>
        <row r="3152">
          <cell r="A3152">
            <v>40841</v>
          </cell>
          <cell r="B3152" t="str">
            <v>ABRACADEIRA P/POCOS PROFUNDOS</v>
          </cell>
          <cell r="C3152" t="str">
            <v>UN</v>
          </cell>
          <cell r="D3152">
            <v>70.489999999999995</v>
          </cell>
        </row>
        <row r="3153">
          <cell r="A3153">
            <v>6391</v>
          </cell>
          <cell r="B3153" t="str">
            <v>SOLDA TOPO DESCENDENTE CHANFRADA ESPESSURA=1/4" CHAPA/PERFIL/TUBO ACO COM CONVERSOR DIESEL.</v>
          </cell>
          <cell r="C3153" t="str">
            <v>M</v>
          </cell>
          <cell r="D3153">
            <v>95.6</v>
          </cell>
        </row>
        <row r="3154">
          <cell r="A3154">
            <v>84132</v>
          </cell>
          <cell r="B3154" t="str">
            <v>SOLDA DE TOPO DESCENDENTE, EM CHAPA ACO CHANFR 5/16" ESP (P/ ASSENT TUBULACAO OU PECA DE ACO) UTILIZANDO CONVERSOR DIESEL.</v>
          </cell>
          <cell r="C3154" t="str">
            <v>M</v>
          </cell>
          <cell r="D3154">
            <v>94.35</v>
          </cell>
        </row>
        <row r="3155">
          <cell r="A3155">
            <v>84133</v>
          </cell>
          <cell r="B3155" t="str">
            <v>SOLDA DE TOPO DESCENDENTE, EM CHAPA ACO CHANFR 3/8" ESP (P/ ASSENT TUBULACAO OU PECA DE ACO) UTILIZANDO CONVERSOR DIESEL</v>
          </cell>
          <cell r="C3155" t="str">
            <v>M</v>
          </cell>
          <cell r="D3155">
            <v>200.1</v>
          </cell>
        </row>
        <row r="3156">
          <cell r="A3156">
            <v>4877</v>
          </cell>
          <cell r="B3156" t="str">
            <v>BETONEIRA 320L ELETRICA TRIFASICA C/CARREGADOR MECANICO C/OPERADOR - P</v>
          </cell>
          <cell r="C3156" t="str">
            <v>H</v>
          </cell>
          <cell r="D3156">
            <v>19.3</v>
          </cell>
        </row>
        <row r="3157">
          <cell r="A3157">
            <v>71516</v>
          </cell>
          <cell r="B3157" t="str">
            <v>CONJUNTO DE MANGUEIRA PARA COMBATE A INCENDIO EM FIBRA DE POLIESTER PURA, COM 1.1/2", REVESTIDA INTERNAMENTE, COM 2 LANCES DE 15M CADA</v>
          </cell>
          <cell r="C3157" t="str">
            <v>UN</v>
          </cell>
          <cell r="D3157">
            <v>304.95999999999998</v>
          </cell>
        </row>
        <row r="3158">
          <cell r="A3158">
            <v>73347</v>
          </cell>
          <cell r="B3158" t="str">
            <v>CORTE, DOBRAGEM, MONTAGEM E COLOCAÇÃO DE FERRAGEM NA FORMA, AÇO CA-50, EM BARRA REDONDA COM DIÂMETRO DE 8 A 12,5MM</v>
          </cell>
          <cell r="C3158" t="str">
            <v>KG</v>
          </cell>
          <cell r="D3158">
            <v>2.13</v>
          </cell>
        </row>
        <row r="3159">
          <cell r="A3159">
            <v>73361</v>
          </cell>
          <cell r="B3159" t="str">
            <v>CONCRETO CICLOPICO FCK=10MPA 30% PEDRA DE MAO INCLUSIVE LANCAMENTO</v>
          </cell>
          <cell r="C3159" t="str">
            <v>M3</v>
          </cell>
          <cell r="D3159">
            <v>276.13</v>
          </cell>
        </row>
        <row r="3160">
          <cell r="A3160">
            <v>73370</v>
          </cell>
          <cell r="B3160" t="str">
            <v>TRANSPORTE QQ NAT CAM BASCULANTE 30 KM/H 8.00 T EXCL  DESPE-          SA CARGA/DESC ESPERA DO CAMINHAO/SERVENTE/E OU EQUIP AUX.</v>
          </cell>
          <cell r="C3160" t="str">
            <v>T/KM</v>
          </cell>
          <cell r="D3160">
            <v>0.95</v>
          </cell>
        </row>
        <row r="3161">
          <cell r="A3161">
            <v>73372</v>
          </cell>
          <cell r="B3161" t="str">
            <v>PINHO DE TERCEIRA 1" X 12" E 1" X 9"</v>
          </cell>
          <cell r="C3161" t="str">
            <v>M2</v>
          </cell>
          <cell r="D3161">
            <v>26.63</v>
          </cell>
        </row>
        <row r="3162">
          <cell r="A3162">
            <v>73375</v>
          </cell>
          <cell r="B3162" t="str">
            <v>CORTE ACO CA-5AB OU CA 50-A DIAM ACIMA 12,5MM</v>
          </cell>
          <cell r="C3162" t="str">
            <v>KG</v>
          </cell>
          <cell r="D3162">
            <v>1.82</v>
          </cell>
        </row>
        <row r="3163">
          <cell r="A3163">
            <v>73393</v>
          </cell>
          <cell r="B3163" t="str">
            <v>CORTE ACO CA-25 DIAM 6,3 A 8,0MM</v>
          </cell>
          <cell r="C3163" t="str">
            <v>KG</v>
          </cell>
          <cell r="D3163">
            <v>2.0299999999999998</v>
          </cell>
        </row>
        <row r="3164">
          <cell r="A3164">
            <v>73396</v>
          </cell>
          <cell r="B3164" t="str">
            <v>DEGRAU DE FERRO FUNDIDO NUM 1 DE 3,0 KG</v>
          </cell>
          <cell r="C3164" t="str">
            <v>UN</v>
          </cell>
          <cell r="D3164">
            <v>52</v>
          </cell>
        </row>
        <row r="3165">
          <cell r="A3165">
            <v>73397</v>
          </cell>
          <cell r="B3165" t="str">
            <v>EMBOCO CIMENTO AREIA 1:4 ESP=1,5CM INCL CHAPISCO 1:3 E=9MM</v>
          </cell>
          <cell r="C3165" t="str">
            <v>M2</v>
          </cell>
          <cell r="D3165">
            <v>18.260000000000002</v>
          </cell>
        </row>
        <row r="3166">
          <cell r="A3166">
            <v>73410</v>
          </cell>
          <cell r="B3166" t="str">
            <v>FORMA PLANA P/VIGA, PILAR E PAREDE EM CHAPA RESINADA E= 10 MM</v>
          </cell>
          <cell r="C3166" t="str">
            <v>M2</v>
          </cell>
          <cell r="D3166">
            <v>45.65</v>
          </cell>
        </row>
        <row r="3167">
          <cell r="A3167">
            <v>73413</v>
          </cell>
          <cell r="B3167" t="str">
            <v>ESCAVACAO MEC.VALA N ESCOR ATE 1,5M C/RETRO MAT 1A COM REDUTOR (PEDRAS/INST PREDIAIS/OUTROS REDUT PRODUT OU CAVAS FUNDACAO) -  EXCL. ESGOTAMENTO</v>
          </cell>
          <cell r="C3167" t="str">
            <v>M3</v>
          </cell>
          <cell r="D3167">
            <v>14.59</v>
          </cell>
        </row>
        <row r="3168">
          <cell r="A3168">
            <v>73415</v>
          </cell>
          <cell r="B3168" t="str">
            <v>PINTURA PVA, TRES DEMAOS</v>
          </cell>
          <cell r="C3168" t="str">
            <v>M2</v>
          </cell>
          <cell r="D3168">
            <v>10.9</v>
          </cell>
        </row>
        <row r="3169">
          <cell r="A3169">
            <v>73418</v>
          </cell>
          <cell r="B3169" t="str">
            <v>ALVENARIA P/CX ENTERR ATE 0,80M C/BL CONC 10X20X40CM C/ARGAMASSA 1:4  CIMENTO E AREIA E CONCRETO 20MPA P/ENCHIMENTO DOS FUROS.</v>
          </cell>
          <cell r="C3169" t="str">
            <v>M2</v>
          </cell>
          <cell r="D3169">
            <v>52.06</v>
          </cell>
        </row>
        <row r="3170">
          <cell r="A3170">
            <v>73423</v>
          </cell>
          <cell r="B3170" t="str">
            <v>ALVENARIA TIJOLO MACICO 7X10X20CM CIM/SB/AR 1:2:2 PROF=80A160CM 1 VEZ P/CAIXAS ENTERRADAS</v>
          </cell>
          <cell r="C3170" t="str">
            <v>M2</v>
          </cell>
          <cell r="D3170">
            <v>144.57</v>
          </cell>
        </row>
        <row r="3171">
          <cell r="A3171">
            <v>73426</v>
          </cell>
          <cell r="B3171" t="str">
            <v>PERFURACAO MANUAL DIAMETRO 20 CM (5 TF)</v>
          </cell>
          <cell r="C3171" t="str">
            <v>M</v>
          </cell>
          <cell r="D3171">
            <v>44.35</v>
          </cell>
        </row>
        <row r="3172">
          <cell r="A3172">
            <v>73430</v>
          </cell>
          <cell r="B3172" t="str">
            <v>ESCAVACAO MEC. VALA N ESCOR MAT 1A C/RETRO ENTRE 1,5 E 3M C/ REDUTOR (PEDRAS/INST PREDIAIS/OUTROS REDUT.PRODUTIV OU CAVAS FUNDACAO ) - EXCL. ESGOTAMENTO.</v>
          </cell>
          <cell r="C3172" t="str">
            <v>M3</v>
          </cell>
          <cell r="D3172">
            <v>17.75</v>
          </cell>
        </row>
        <row r="3173">
          <cell r="A3173">
            <v>73431</v>
          </cell>
          <cell r="B3173" t="str">
            <v>PINHO TERCEIRA  2,5X10CM</v>
          </cell>
          <cell r="C3173" t="str">
            <v>M</v>
          </cell>
          <cell r="D3173">
            <v>2.73</v>
          </cell>
        </row>
        <row r="3174">
          <cell r="A3174">
            <v>73454</v>
          </cell>
          <cell r="B3174" t="str">
            <v>ALUGUEL CAMINHAO CARROC FIXA TOCO 7,5T MOTOR DIESEL 132CV(CP) C/MOTO  RISTA</v>
          </cell>
          <cell r="C3174" t="str">
            <v>H</v>
          </cell>
          <cell r="D3174">
            <v>96.08</v>
          </cell>
        </row>
        <row r="3175">
          <cell r="A3175">
            <v>73460</v>
          </cell>
          <cell r="B3175" t="str">
            <v>MACARANDUBA APARELHADA 3" X 4.1/2"</v>
          </cell>
          <cell r="C3175" t="str">
            <v>M</v>
          </cell>
          <cell r="D3175">
            <v>27.11</v>
          </cell>
        </row>
        <row r="3176">
          <cell r="A3176">
            <v>73475</v>
          </cell>
          <cell r="B3176" t="str">
            <v>TACO DE ALVENARIA (2,5X10X20)CM</v>
          </cell>
          <cell r="C3176" t="str">
            <v>UN</v>
          </cell>
          <cell r="D3176">
            <v>0.56999999999999995</v>
          </cell>
        </row>
        <row r="3177">
          <cell r="A3177">
            <v>73488</v>
          </cell>
          <cell r="B3177" t="str">
            <v>MACARANDUBA APARELHADA 3" X 6"</v>
          </cell>
          <cell r="C3177" t="str">
            <v>M</v>
          </cell>
          <cell r="D3177">
            <v>35.4</v>
          </cell>
        </row>
        <row r="3178">
          <cell r="A3178">
            <v>73489</v>
          </cell>
          <cell r="B3178" t="str">
            <v>MACARANDUBA APARELHADA DE 3" X 9"</v>
          </cell>
          <cell r="C3178" t="str">
            <v>M</v>
          </cell>
          <cell r="D3178">
            <v>54.25</v>
          </cell>
        </row>
        <row r="3179">
          <cell r="A3179">
            <v>73490</v>
          </cell>
          <cell r="B3179" t="str">
            <v>TUBO CA-1 CONCR ARMADO P/GALERIAS AGUAS PLUV DIAM=0,80M FORNEC MAT    COM AREIA CIMENTO 1:4 - FORNECIMENTO E ASSENTAMENTO, INCLUSIVE TOPOGRAFO</v>
          </cell>
          <cell r="C3179" t="str">
            <v>M</v>
          </cell>
          <cell r="D3179">
            <v>224.42</v>
          </cell>
        </row>
        <row r="3180">
          <cell r="A3180">
            <v>73493</v>
          </cell>
          <cell r="B3180" t="str">
            <v>TEODOLITO CONVENCIONAL DE MICROMETRO C/LEITURA NUMERICA (CP) PRECISAO DE 6S PARA LEVANTAMENTO DE TERRENOS DIVERSOS</v>
          </cell>
          <cell r="C3180" t="str">
            <v>H</v>
          </cell>
          <cell r="D3180">
            <v>2.2999999999999998</v>
          </cell>
        </row>
        <row r="3181">
          <cell r="A3181">
            <v>73503</v>
          </cell>
          <cell r="B3181" t="str">
            <v>TRANSPORTE DE TUBOS DE PVC DN 1000</v>
          </cell>
          <cell r="C3181" t="str">
            <v>M</v>
          </cell>
          <cell r="D3181">
            <v>5.34</v>
          </cell>
        </row>
        <row r="3182">
          <cell r="A3182">
            <v>73504</v>
          </cell>
          <cell r="B3182" t="str">
            <v>TRANSPORTE DE TUBOS DE PVC DN 900</v>
          </cell>
          <cell r="C3182" t="str">
            <v>M</v>
          </cell>
          <cell r="D3182">
            <v>4.51</v>
          </cell>
        </row>
        <row r="3183">
          <cell r="A3183">
            <v>73505</v>
          </cell>
          <cell r="B3183" t="str">
            <v>TRANSPORTE DE TUBOS DE PVC DN 800</v>
          </cell>
          <cell r="C3183" t="str">
            <v>M</v>
          </cell>
          <cell r="D3183">
            <v>3.73</v>
          </cell>
        </row>
        <row r="3184">
          <cell r="A3184">
            <v>73506</v>
          </cell>
          <cell r="B3184" t="str">
            <v>TRANSPORTE DE TUBOS DE PVC DN 700</v>
          </cell>
          <cell r="C3184" t="str">
            <v>M</v>
          </cell>
          <cell r="D3184">
            <v>3.03</v>
          </cell>
        </row>
        <row r="3185">
          <cell r="A3185">
            <v>73507</v>
          </cell>
          <cell r="B3185" t="str">
            <v>TRANSPORTE DE TUBOS DE PVC DN 600</v>
          </cell>
          <cell r="C3185" t="str">
            <v>M</v>
          </cell>
          <cell r="D3185">
            <v>2.37</v>
          </cell>
        </row>
        <row r="3186">
          <cell r="A3186">
            <v>73508</v>
          </cell>
          <cell r="B3186" t="str">
            <v>TRANSPORTE DE TUBOS DE PVC DN 500</v>
          </cell>
          <cell r="C3186" t="str">
            <v>M</v>
          </cell>
          <cell r="D3186">
            <v>1.8</v>
          </cell>
        </row>
        <row r="3187">
          <cell r="A3187">
            <v>73509</v>
          </cell>
          <cell r="B3187" t="str">
            <v>TRANSPORTE DE TUBOS DE PVC DN 400</v>
          </cell>
          <cell r="C3187" t="str">
            <v>M</v>
          </cell>
          <cell r="D3187">
            <v>1.31</v>
          </cell>
        </row>
        <row r="3188">
          <cell r="A3188">
            <v>73510</v>
          </cell>
          <cell r="B3188" t="str">
            <v>TRANSPORTE DE TUBOS DE FERRO DUTIL DN 1200</v>
          </cell>
          <cell r="C3188" t="str">
            <v>M</v>
          </cell>
          <cell r="D3188">
            <v>13.77</v>
          </cell>
        </row>
        <row r="3189">
          <cell r="A3189">
            <v>73511</v>
          </cell>
          <cell r="B3189" t="str">
            <v>TRANSPORTE DE TUBOS DE FERRO DUTIL DN 1100</v>
          </cell>
          <cell r="C3189" t="str">
            <v>M</v>
          </cell>
          <cell r="D3189">
            <v>11.89</v>
          </cell>
        </row>
        <row r="3190">
          <cell r="A3190">
            <v>73512</v>
          </cell>
          <cell r="B3190" t="str">
            <v>TRANSPORTE DE TUBOS DE FERRO DUTIL DN 1000</v>
          </cell>
          <cell r="C3190" t="str">
            <v>M</v>
          </cell>
          <cell r="D3190">
            <v>10.31</v>
          </cell>
        </row>
        <row r="3191">
          <cell r="A3191">
            <v>73513</v>
          </cell>
          <cell r="B3191" t="str">
            <v>TRANSPORTE DE TUBOS DE FERRO DUTIL DN 900</v>
          </cell>
          <cell r="C3191" t="str">
            <v>M</v>
          </cell>
          <cell r="D3191">
            <v>8.69</v>
          </cell>
        </row>
        <row r="3192">
          <cell r="A3192">
            <v>73514</v>
          </cell>
          <cell r="B3192" t="str">
            <v>TRANSPORTE DE TUBOS DE FERRO DUTIL DN 800</v>
          </cell>
          <cell r="C3192" t="str">
            <v>M</v>
          </cell>
          <cell r="D3192">
            <v>7.21</v>
          </cell>
        </row>
        <row r="3193">
          <cell r="A3193">
            <v>73515</v>
          </cell>
          <cell r="B3193" t="str">
            <v>TRANSPORTE DE TUBOS DE FERRO DUTIL DN 700</v>
          </cell>
          <cell r="C3193" t="str">
            <v>M</v>
          </cell>
          <cell r="D3193">
            <v>5.84</v>
          </cell>
        </row>
        <row r="3194">
          <cell r="A3194">
            <v>73516</v>
          </cell>
          <cell r="B3194" t="str">
            <v>TRANSPORTE DE TUBOS DE FERRO DUTIL DN 600</v>
          </cell>
          <cell r="C3194" t="str">
            <v>M</v>
          </cell>
          <cell r="D3194">
            <v>4.5999999999999996</v>
          </cell>
        </row>
        <row r="3195">
          <cell r="A3195">
            <v>73517</v>
          </cell>
          <cell r="B3195" t="str">
            <v>TRANSPORTE DE TUBOS DE FERRO DUTIL DN 500</v>
          </cell>
          <cell r="C3195" t="str">
            <v>M</v>
          </cell>
          <cell r="D3195">
            <v>3.48</v>
          </cell>
        </row>
        <row r="3196">
          <cell r="A3196">
            <v>73518</v>
          </cell>
          <cell r="B3196" t="str">
            <v>TRANSPORTE DE TUBOS DE FERRO DUTIL DN 450</v>
          </cell>
          <cell r="C3196" t="str">
            <v>M</v>
          </cell>
          <cell r="D3196">
            <v>3.02</v>
          </cell>
        </row>
        <row r="3197">
          <cell r="A3197">
            <v>73519</v>
          </cell>
          <cell r="B3197" t="str">
            <v>TRANSPORTE DE TUBOS DE FERRO DUTIL DN 400</v>
          </cell>
          <cell r="C3197" t="str">
            <v>M</v>
          </cell>
          <cell r="D3197">
            <v>2.5299999999999998</v>
          </cell>
        </row>
        <row r="3198">
          <cell r="A3198">
            <v>73520</v>
          </cell>
          <cell r="B3198" t="str">
            <v>TRANSPORTE DE TUBOS DE FERRO DUTIL DN 350</v>
          </cell>
          <cell r="C3198" t="str">
            <v>M</v>
          </cell>
          <cell r="D3198">
            <v>2.12</v>
          </cell>
        </row>
        <row r="3199">
          <cell r="A3199">
            <v>73521</v>
          </cell>
          <cell r="B3199" t="str">
            <v>TRANSPORTE DE TUBOS DE FERRO DUTIL DN 300</v>
          </cell>
          <cell r="C3199" t="str">
            <v>M</v>
          </cell>
          <cell r="D3199">
            <v>1.71</v>
          </cell>
        </row>
        <row r="3200">
          <cell r="A3200">
            <v>73522</v>
          </cell>
          <cell r="B3200" t="str">
            <v>TRANSPORTE DE TUBOS DE FERRO DUTIL DN 250</v>
          </cell>
          <cell r="C3200" t="str">
            <v>M</v>
          </cell>
          <cell r="D3200">
            <v>1.35</v>
          </cell>
        </row>
        <row r="3201">
          <cell r="A3201">
            <v>73523</v>
          </cell>
          <cell r="B3201" t="str">
            <v>TRANSPORTE DE TUBOS DE FERRO DUTIL DN 200</v>
          </cell>
          <cell r="C3201" t="str">
            <v>M</v>
          </cell>
          <cell r="D3201">
            <v>1.01</v>
          </cell>
        </row>
        <row r="3202">
          <cell r="A3202">
            <v>73524</v>
          </cell>
          <cell r="B3202" t="str">
            <v>TRANSPORTE DE TUBOS DE FERRO DUTIL DN 150</v>
          </cell>
          <cell r="C3202" t="str">
            <v>M</v>
          </cell>
          <cell r="D3202">
            <v>0.79</v>
          </cell>
        </row>
        <row r="3203">
          <cell r="A3203">
            <v>73525</v>
          </cell>
          <cell r="B3203" t="str">
            <v>CORTE ACO CA-60 DIAM 6,4 A 8,0MM</v>
          </cell>
          <cell r="C3203" t="str">
            <v>KG</v>
          </cell>
          <cell r="D3203">
            <v>2.4300000000000002</v>
          </cell>
        </row>
        <row r="3204">
          <cell r="A3204">
            <v>73533</v>
          </cell>
          <cell r="B3204" t="str">
            <v>CONCRETO P/CAMADAS PREPARATORIAS 180KG/M3 CIMENTO SOMENTE MATERIAIS   INCL 5% PERDAS.</v>
          </cell>
          <cell r="C3204" t="str">
            <v>M3</v>
          </cell>
          <cell r="D3204">
            <v>161.52000000000001</v>
          </cell>
        </row>
        <row r="3205">
          <cell r="A3205">
            <v>73540</v>
          </cell>
          <cell r="B3205" t="str">
            <v>COLOCACAO CUBA LOUCA/ACO INOX EXCLUSIVE CUBA/COMPLEMENTO - P</v>
          </cell>
          <cell r="C3205" t="str">
            <v>UN</v>
          </cell>
          <cell r="D3205">
            <v>22.76</v>
          </cell>
        </row>
        <row r="3206">
          <cell r="A3206">
            <v>73541</v>
          </cell>
          <cell r="B3206" t="str">
            <v>COLOCACAO BANCA MARMORE/GRANITO/ACO INOX EXCLUSIVE BANCA - P</v>
          </cell>
          <cell r="C3206" t="str">
            <v>M</v>
          </cell>
          <cell r="D3206">
            <v>42.25</v>
          </cell>
        </row>
        <row r="3207">
          <cell r="A3207">
            <v>73542</v>
          </cell>
          <cell r="B3207" t="str">
            <v>BUCHA/ARRUELA ALUMINIO 3/4" - P</v>
          </cell>
          <cell r="C3207" t="str">
            <v>CJ</v>
          </cell>
          <cell r="D3207">
            <v>0.68</v>
          </cell>
        </row>
        <row r="3208">
          <cell r="A3208">
            <v>73543</v>
          </cell>
          <cell r="B3208" t="str">
            <v>BUCHA/ARRUELA ALUMINIO 1/2" - P</v>
          </cell>
          <cell r="C3208" t="str">
            <v>CJ</v>
          </cell>
          <cell r="D3208">
            <v>0.57999999999999996</v>
          </cell>
        </row>
        <row r="3209">
          <cell r="A3209">
            <v>73555</v>
          </cell>
          <cell r="B3209" t="str">
            <v>TACO DE CANELA 2,5X10X10CM</v>
          </cell>
          <cell r="C3209" t="str">
            <v>UN</v>
          </cell>
          <cell r="D3209">
            <v>0.28000000000000003</v>
          </cell>
        </row>
        <row r="3210">
          <cell r="A3210">
            <v>73562</v>
          </cell>
          <cell r="B3210" t="str">
            <v>NIVEL WILD-NA-Z</v>
          </cell>
          <cell r="C3210" t="str">
            <v>H</v>
          </cell>
          <cell r="D3210">
            <v>0.75</v>
          </cell>
        </row>
        <row r="3211">
          <cell r="A3211">
            <v>73587</v>
          </cell>
          <cell r="B3211" t="str">
            <v>TRANSPORTE DE TUBOS DE PVC DN 350</v>
          </cell>
          <cell r="C3211" t="str">
            <v>M</v>
          </cell>
          <cell r="D3211">
            <v>0.91</v>
          </cell>
        </row>
        <row r="3212">
          <cell r="A3212">
            <v>73588</v>
          </cell>
          <cell r="B3212" t="str">
            <v>TRANSPORTE DE TUBOS DE PVC DN 300</v>
          </cell>
          <cell r="C3212" t="str">
            <v>M</v>
          </cell>
          <cell r="D3212">
            <v>0.61</v>
          </cell>
        </row>
        <row r="3213">
          <cell r="A3213">
            <v>73589</v>
          </cell>
          <cell r="B3213" t="str">
            <v>TRANSPORTE DE TUBOS DE PVC DN 250</v>
          </cell>
          <cell r="C3213" t="str">
            <v>M</v>
          </cell>
          <cell r="D3213">
            <v>0.42</v>
          </cell>
        </row>
        <row r="3214">
          <cell r="A3214">
            <v>73590</v>
          </cell>
          <cell r="B3214" t="str">
            <v>TRANSPORTE DE TUBOS DE PVC DN 200</v>
          </cell>
          <cell r="C3214" t="str">
            <v>M</v>
          </cell>
          <cell r="D3214">
            <v>0.26</v>
          </cell>
        </row>
        <row r="3215">
          <cell r="A3215">
            <v>73591</v>
          </cell>
          <cell r="B3215" t="str">
            <v>TRANSPORTE DE TUBOS DE PVC DN 150</v>
          </cell>
          <cell r="C3215" t="str">
            <v>M</v>
          </cell>
          <cell r="D3215">
            <v>0.16</v>
          </cell>
        </row>
        <row r="3216">
          <cell r="A3216">
            <v>73592</v>
          </cell>
          <cell r="B3216" t="str">
            <v>TRANSPORTE DE TUBOS DE PVC DN 125</v>
          </cell>
          <cell r="C3216" t="str">
            <v>M</v>
          </cell>
          <cell r="D3216">
            <v>0.13</v>
          </cell>
        </row>
        <row r="3217">
          <cell r="A3217">
            <v>73593</v>
          </cell>
          <cell r="B3217" t="str">
            <v>TRANSPORTE DE TUBOS DE PVC DN 100</v>
          </cell>
          <cell r="C3217" t="str">
            <v>M</v>
          </cell>
          <cell r="D3217">
            <v>0.2</v>
          </cell>
        </row>
        <row r="3218">
          <cell r="A3218">
            <v>73594</v>
          </cell>
          <cell r="B3218" t="str">
            <v>TRANSPORTE DE TUBOS DE PVC DN 75</v>
          </cell>
          <cell r="C3218" t="str">
            <v>M</v>
          </cell>
          <cell r="D3218">
            <v>0.16</v>
          </cell>
        </row>
        <row r="3219">
          <cell r="A3219">
            <v>73595</v>
          </cell>
          <cell r="B3219" t="str">
            <v>TRANSPORTE DE TUBOS DE PVC DN 50</v>
          </cell>
          <cell r="C3219" t="str">
            <v>M</v>
          </cell>
          <cell r="D3219">
            <v>0.1</v>
          </cell>
        </row>
        <row r="3220">
          <cell r="A3220">
            <v>73596</v>
          </cell>
          <cell r="B3220" t="str">
            <v>TRANSPORTE DE TUBOS DE PVC DN 25</v>
          </cell>
          <cell r="C3220" t="str">
            <v>M</v>
          </cell>
          <cell r="D3220">
            <v>0.02</v>
          </cell>
        </row>
        <row r="3221">
          <cell r="A3221">
            <v>73597</v>
          </cell>
          <cell r="B3221" t="str">
            <v>TRANSPORTE DE TUBOS DE FERRO DUTIL DN 100</v>
          </cell>
          <cell r="C3221" t="str">
            <v>M</v>
          </cell>
          <cell r="D3221">
            <v>0.61</v>
          </cell>
        </row>
        <row r="3222">
          <cell r="A3222">
            <v>73598</v>
          </cell>
          <cell r="B3222" t="str">
            <v>TRANSPORTE DE TUBOS DE FERRO DUTIL DN 75</v>
          </cell>
          <cell r="C3222" t="str">
            <v>M</v>
          </cell>
          <cell r="D3222">
            <v>0.41</v>
          </cell>
        </row>
        <row r="3223">
          <cell r="A3223">
            <v>73714</v>
          </cell>
          <cell r="B3223" t="str">
            <v>CAIXA PARA RALO C OM GRELHA FOFO 135 KG DE ALV TIJOLO MACICO (7X10X20) PAREDES DE UMA VEZ (0.20 M) DE 0.90X1.20X1.50 M (EXTERNA) COM ARGAMASSA 1:4 CIMENTO:AREIA, BASE CONC FCK=10 MPA, EXCLUSIVE ESCAVACAO E REATERRO.</v>
          </cell>
          <cell r="C3223" t="str">
            <v>UN</v>
          </cell>
          <cell r="D3223">
            <v>1231.54</v>
          </cell>
        </row>
        <row r="3224">
          <cell r="A3224">
            <v>84114</v>
          </cell>
          <cell r="B3224" t="str">
            <v>ALCAPAO DE MADEIRA 63X63CM INCL FERRAGENS</v>
          </cell>
          <cell r="C3224" t="str">
            <v>UN</v>
          </cell>
          <cell r="D3224">
            <v>96.29</v>
          </cell>
        </row>
        <row r="3225">
          <cell r="A3225">
            <v>84135</v>
          </cell>
          <cell r="B3225" t="str">
            <v>FORNECIMENTO E INSTALACAO CAIXA PRE MOLDADA EM CONCRETO PARA AR CONDICIONADO 18000 BTUS</v>
          </cell>
          <cell r="C3225" t="str">
            <v>UN</v>
          </cell>
          <cell r="D3225">
            <v>157.44</v>
          </cell>
        </row>
        <row r="3226">
          <cell r="A3226">
            <v>84158</v>
          </cell>
          <cell r="B3226" t="str">
            <v>BUCHA / ARRUELA ALUMINIO 1"</v>
          </cell>
          <cell r="C3226" t="str">
            <v>CJ</v>
          </cell>
          <cell r="D3226">
            <v>0.91</v>
          </cell>
        </row>
        <row r="3227">
          <cell r="A3227">
            <v>84159</v>
          </cell>
          <cell r="B3227" t="str">
            <v>BUCHA / ARRUELA ALUMINIO 1 1/4"</v>
          </cell>
          <cell r="C3227" t="str">
            <v>CJ</v>
          </cell>
          <cell r="D3227">
            <v>1.71</v>
          </cell>
        </row>
        <row r="3228">
          <cell r="A3228">
            <v>86957</v>
          </cell>
          <cell r="B3228" t="str">
            <v>MÃO FRANCESA EM BARRA DE FERRO CHATO RETANGULAR 2" X 1/4", REFORÇADA, 40 X 30 CM</v>
          </cell>
          <cell r="C3228" t="str">
            <v>UN</v>
          </cell>
          <cell r="D3228">
            <v>21.06</v>
          </cell>
        </row>
        <row r="3229">
          <cell r="A3229">
            <v>86958</v>
          </cell>
          <cell r="B3229" t="str">
            <v>MÃO FRANCESA EM BARRA DE FERRO CHATO RETANGULAR 2" X 1/4", REFORÇADA, 30 X 25 CM</v>
          </cell>
          <cell r="C3229" t="str">
            <v>UN</v>
          </cell>
          <cell r="D3229">
            <v>18.46</v>
          </cell>
        </row>
        <row r="3230">
          <cell r="A3230">
            <v>5803</v>
          </cell>
          <cell r="B3230" t="str">
            <v>COMPACTADOR DE SOLOS COM PLACA VIBRATORIA, 46X51CM, 5HP, 156KG, DIESEL, IMPACTO DINAMICO 1700KG - CUSTO HORARIO DE MATERIAIS NA OPERACAO</v>
          </cell>
          <cell r="C3230" t="str">
            <v>H</v>
          </cell>
          <cell r="D3230">
            <v>1.86</v>
          </cell>
        </row>
        <row r="3231">
          <cell r="A3231">
            <v>6541</v>
          </cell>
          <cell r="B3231" t="str">
            <v>TRATOR DE ESTEIRAS - D6 - CUSTOS C/ MAT. NA OPERACAO</v>
          </cell>
          <cell r="C3231" t="str">
            <v>H</v>
          </cell>
          <cell r="D3231">
            <v>65.260000000000005</v>
          </cell>
        </row>
        <row r="3232">
          <cell r="A3232">
            <v>73346</v>
          </cell>
          <cell r="B3232" t="str">
            <v>CONCRETO ARMADO DOSADO 15 MPA INCL MAT P/ 1 M3 PREPARO CONF           COMP 5845 COLOC CONF COMP 7090 14 M2 DE AREA MOLDADA FORMAS           E ESCORAMENTO CONF COMPS 5306 E 5708 60 KG DE ACO CA-50 INC           MAO DE OBRA P/CORTE DOBRAGEM MONTAGEM E COLO</v>
          </cell>
          <cell r="C3232" t="str">
            <v>M3</v>
          </cell>
          <cell r="D3232">
            <v>1433.56</v>
          </cell>
        </row>
        <row r="3233">
          <cell r="A3233">
            <v>73473</v>
          </cell>
          <cell r="B3233" t="str">
            <v>VASSOURA MEC REBOCAVEL LARG DE TRAB 2,66M (CI) EXCL OPERADOR</v>
          </cell>
          <cell r="C3233" t="str">
            <v>H</v>
          </cell>
          <cell r="D3233">
            <v>9.98</v>
          </cell>
        </row>
        <row r="3234">
          <cell r="A3234">
            <v>73474</v>
          </cell>
          <cell r="B3234" t="str">
            <v>ALUGUEL CAMINHAO CARROC FIXA TOCO 7,5T MOTOR DIESEL 132CV (CI) C/MOTO RISTA</v>
          </cell>
          <cell r="C3234" t="str">
            <v>H</v>
          </cell>
          <cell r="D3234">
            <v>38.700000000000003</v>
          </cell>
        </row>
        <row r="3235">
          <cell r="A3235">
            <v>73477</v>
          </cell>
          <cell r="B3235" t="str">
            <v>MAQUINA DE SOLDA A ARCO 375A DIESEL 33CV (CP) EXCL OPERADOR</v>
          </cell>
          <cell r="C3235" t="str">
            <v>H</v>
          </cell>
          <cell r="D3235">
            <v>36.840000000000003</v>
          </cell>
        </row>
        <row r="3236">
          <cell r="A3236">
            <v>73554</v>
          </cell>
          <cell r="B3236" t="str">
            <v>MACARANDUBA APARELHADA 3" X 3"</v>
          </cell>
          <cell r="C3236" t="str">
            <v>M</v>
          </cell>
          <cell r="D3236">
            <v>17.68</v>
          </cell>
        </row>
        <row r="3237">
          <cell r="A3237">
            <v>84198</v>
          </cell>
          <cell r="B3237" t="str">
            <v>VASSOURA MEC REBOCAVEL LARGURA DE TRABALHO 2,66M (CP) EXCL OPERADOR</v>
          </cell>
          <cell r="C3237" t="str">
            <v>H</v>
          </cell>
          <cell r="D3237">
            <v>13.6</v>
          </cell>
        </row>
        <row r="3238">
          <cell r="A3238" t="str">
            <v>73916/1</v>
          </cell>
          <cell r="B3238" t="str">
            <v>PLACA DE IDENTIFICAÇÃO EM CHAPA GALVANIZADA NUM. 18, 12X18CM</v>
          </cell>
          <cell r="C3238" t="str">
            <v>UN</v>
          </cell>
          <cell r="D3238">
            <v>60.32</v>
          </cell>
        </row>
        <row r="3239">
          <cell r="A3239" t="str">
            <v>73916/2</v>
          </cell>
          <cell r="B3239" t="str">
            <v>PLACA ESMALTADA PARA IDENTIFICAÇÃO NR DE RUA, DIMENSÕES 45X25CM</v>
          </cell>
          <cell r="C3239" t="str">
            <v>UN</v>
          </cell>
          <cell r="D3239">
            <v>156.97999999999999</v>
          </cell>
        </row>
        <row r="3240">
          <cell r="A3240" t="str">
            <v>73916/3</v>
          </cell>
          <cell r="B3240" t="str">
            <v>PLACA DE IDENTIFICAÇÃO EM CHAPA GALVANIZADA NUM. 18, DIMENSÕES 8X12CM</v>
          </cell>
          <cell r="C3240" t="str">
            <v>UN</v>
          </cell>
          <cell r="D3240">
            <v>28.96</v>
          </cell>
        </row>
        <row r="3241">
          <cell r="A3241">
            <v>73672</v>
          </cell>
          <cell r="B3241" t="str">
            <v>DESMATAMENTO E LIMPEZA MECANIZADA DE TERRENO COM ARVORES ATE Ø 15CM, UTILIZANDO TRATOR DE ESTEIRAS</v>
          </cell>
          <cell r="C3241" t="str">
            <v>M2</v>
          </cell>
          <cell r="D3241">
            <v>0.39</v>
          </cell>
        </row>
        <row r="3242">
          <cell r="A3242" t="str">
            <v>73822/1</v>
          </cell>
          <cell r="B3242" t="str">
            <v>CAPINA E LIMPEZA MANUAL DE TERRENO COM PEQUENOS ARBUSTOS</v>
          </cell>
          <cell r="C3242" t="str">
            <v>M2</v>
          </cell>
          <cell r="D3242">
            <v>2.74</v>
          </cell>
        </row>
        <row r="3243">
          <cell r="A3243" t="str">
            <v>73822/2</v>
          </cell>
          <cell r="B3243" t="str">
            <v>LIMPEZA MECANIZADA DE TERRENO COM REMOCAO DE CAMADA VEGETAL, UTILIZANDO MOTONIVELADORA</v>
          </cell>
          <cell r="C3243" t="str">
            <v>M2</v>
          </cell>
          <cell r="D3243">
            <v>0.49</v>
          </cell>
        </row>
        <row r="3244">
          <cell r="A3244" t="str">
            <v>73859/1</v>
          </cell>
          <cell r="B3244" t="str">
            <v>DESMATAMENTO E LIMPEZA MECANIZADA DE TERRENO COM REMOCAO DE CAMADA VEGETAL, UTILIZANDO TRATOR DE ESTEIRAS</v>
          </cell>
          <cell r="C3244" t="str">
            <v>M2</v>
          </cell>
          <cell r="D3244">
            <v>0.16</v>
          </cell>
        </row>
        <row r="3245">
          <cell r="A3245" t="str">
            <v>73859/2</v>
          </cell>
          <cell r="B3245" t="str">
            <v>CAPINA E LIMPEZA MANUAL DE TERRENO</v>
          </cell>
          <cell r="C3245" t="str">
            <v>M2</v>
          </cell>
          <cell r="D3245">
            <v>0.73</v>
          </cell>
        </row>
        <row r="3246">
          <cell r="A3246" t="str">
            <v>73871/2</v>
          </cell>
          <cell r="B3246" t="str">
            <v>DESTOCAMENTO MECANICO DE ARVORES, Ø ATE 30CM</v>
          </cell>
          <cell r="C3246" t="str">
            <v>UN</v>
          </cell>
          <cell r="D3246">
            <v>28.91</v>
          </cell>
        </row>
        <row r="3247">
          <cell r="A3247" t="str">
            <v>73871/3</v>
          </cell>
          <cell r="B3247" t="str">
            <v>DESTOCAMENTO MECANICO DE ARVORES, Ø ENTRE 30 E 50CM</v>
          </cell>
          <cell r="C3247" t="str">
            <v>UN</v>
          </cell>
          <cell r="D3247">
            <v>51.74</v>
          </cell>
        </row>
        <row r="3248">
          <cell r="A3248" t="str">
            <v>73871/4</v>
          </cell>
          <cell r="B3248" t="str">
            <v>DESTOCAMENTO MECANICO DE ARVORES, Ø MAIOR QUE 50CM</v>
          </cell>
          <cell r="C3248" t="str">
            <v>UN</v>
          </cell>
          <cell r="D3248">
            <v>86.62</v>
          </cell>
        </row>
        <row r="3249">
          <cell r="A3249">
            <v>85331</v>
          </cell>
          <cell r="B3249" t="str">
            <v>CORTE DE CAPOEIRA FINA A FOICE</v>
          </cell>
          <cell r="C3249" t="str">
            <v>M2</v>
          </cell>
          <cell r="D3249">
            <v>0.7</v>
          </cell>
        </row>
        <row r="3250">
          <cell r="A3250">
            <v>85422</v>
          </cell>
          <cell r="B3250" t="str">
            <v>PREPARO MANUAL DE TERRENO S/ RASPAGEM SUPERFICIAL</v>
          </cell>
          <cell r="C3250" t="str">
            <v>M2</v>
          </cell>
          <cell r="D3250">
            <v>3.66</v>
          </cell>
        </row>
        <row r="3251">
          <cell r="A3251" t="str">
            <v>74220/1</v>
          </cell>
          <cell r="B3251" t="str">
            <v>TAPUME DE CHAPA DE MADEIRA COMPENSADA, E= 6MM, COM PINTURA A CAL E REAPROVEITAMENTO DE 2X</v>
          </cell>
          <cell r="C3251" t="str">
            <v>M2</v>
          </cell>
          <cell r="D3251">
            <v>35</v>
          </cell>
        </row>
        <row r="3252">
          <cell r="A3252" t="str">
            <v>74221/1</v>
          </cell>
          <cell r="B3252" t="str">
            <v>SINALIZACAO DE TRANSITO - NOTURNA</v>
          </cell>
          <cell r="C3252" t="str">
            <v>M</v>
          </cell>
          <cell r="D3252">
            <v>1.46</v>
          </cell>
        </row>
        <row r="3253">
          <cell r="A3253" t="str">
            <v>74219/1</v>
          </cell>
          <cell r="B3253" t="str">
            <v>PASSADICOS COM TABUAS DE MADEIRA PARA PEDESTRES</v>
          </cell>
          <cell r="C3253" t="str">
            <v>M2</v>
          </cell>
          <cell r="D3253">
            <v>36.97</v>
          </cell>
        </row>
        <row r="3254">
          <cell r="A3254" t="str">
            <v>74219/2</v>
          </cell>
          <cell r="B3254" t="str">
            <v>PASSADICOS COM TABUAS DE MADEIRA PARA VEICULOS</v>
          </cell>
          <cell r="C3254" t="str">
            <v>M2</v>
          </cell>
          <cell r="D3254">
            <v>32.26</v>
          </cell>
        </row>
        <row r="3255">
          <cell r="A3255">
            <v>84126</v>
          </cell>
          <cell r="B3255" t="str">
            <v>CHAPA DE ACO CARBONO 3/8 (COLOC/ USO/ RETIR) P/ PASS VEICULO SOBRE VALA MEDIDA P/ AREA CHAPA EM CADA APLICACAO</v>
          </cell>
          <cell r="C3255" t="str">
            <v>M2</v>
          </cell>
          <cell r="D3255">
            <v>19.3</v>
          </cell>
        </row>
        <row r="3256">
          <cell r="A3256" t="str">
            <v>73875/1</v>
          </cell>
          <cell r="B3256" t="str">
            <v>LOCACAO DE ANDAIME METALICO TUBULAR TIPO TORRE</v>
          </cell>
          <cell r="C3256" t="str">
            <v>M/MES</v>
          </cell>
          <cell r="D3256">
            <v>18.079999999999998</v>
          </cell>
        </row>
        <row r="3257">
          <cell r="A3257">
            <v>72208</v>
          </cell>
          <cell r="B3257" t="str">
            <v>CARGA MECANIZADA E REMOCAO E ENTULHO COM TRANSPORTE ATE 1KM</v>
          </cell>
          <cell r="C3257" t="str">
            <v>M3</v>
          </cell>
          <cell r="D3257">
            <v>5.62</v>
          </cell>
        </row>
        <row r="3258">
          <cell r="A3258">
            <v>72209</v>
          </cell>
          <cell r="B3258" t="str">
            <v>CARGA MANUAL E REMOCAO E ENTULHO COM TRANSPORTE ATE 1KM EM CAMINHAO BASCULANTE 6M3</v>
          </cell>
          <cell r="C3258" t="str">
            <v>M3</v>
          </cell>
          <cell r="D3258">
            <v>14.5</v>
          </cell>
        </row>
        <row r="3259">
          <cell r="A3259">
            <v>72210</v>
          </cell>
          <cell r="B3259" t="str">
            <v>DESTOCAMENTO DE TRONCOS COM DIAMETRO DE 10CM ATE 30CM, INCLUSIVE REMOCAO DE RAIZES</v>
          </cell>
          <cell r="C3259" t="str">
            <v>UN</v>
          </cell>
          <cell r="D3259">
            <v>19.64</v>
          </cell>
        </row>
        <row r="3260">
          <cell r="A3260">
            <v>72211</v>
          </cell>
          <cell r="B3260" t="str">
            <v>DESTOCAMENTO DE TRONCOS COM DIAMETRO DE 30CM ATE 50CM, INCLUSIVE REMOCAO DE RAIZES</v>
          </cell>
          <cell r="C3260" t="str">
            <v>UN</v>
          </cell>
          <cell r="D3260">
            <v>54.62</v>
          </cell>
        </row>
        <row r="3261">
          <cell r="A3261">
            <v>72212</v>
          </cell>
          <cell r="B3261" t="str">
            <v>DESTOCAMENTO DE TRONCOS COM DIAMETRO MAIOR DO QUE 50CM, INCLUSIVE REMOCAO DE RAIZES</v>
          </cell>
          <cell r="C3261" t="str">
            <v>UN</v>
          </cell>
          <cell r="D3261">
            <v>65.069999999999993</v>
          </cell>
        </row>
        <row r="3262">
          <cell r="A3262">
            <v>72213</v>
          </cell>
          <cell r="B3262" t="str">
            <v>LIMPEZA MANUAL GERAL COM REMOCAO DE COBERTURA VEGETAL</v>
          </cell>
          <cell r="C3262" t="str">
            <v>M2</v>
          </cell>
          <cell r="D3262">
            <v>2.29</v>
          </cell>
        </row>
        <row r="3263">
          <cell r="A3263">
            <v>72214</v>
          </cell>
          <cell r="B3263" t="str">
            <v>DEMOLICAO DE ALVENARIA ESTRUTURAL DE BLOCOS VAZADOS DE CONCRETO</v>
          </cell>
          <cell r="C3263" t="str">
            <v>M3</v>
          </cell>
          <cell r="D3263">
            <v>36.65</v>
          </cell>
        </row>
        <row r="3264">
          <cell r="A3264">
            <v>72215</v>
          </cell>
          <cell r="B3264" t="str">
            <v>DEMOLICAO DE ALVENARIA DE ELEMENTOS CERAMICOS VAZADOS</v>
          </cell>
          <cell r="C3264" t="str">
            <v>M3</v>
          </cell>
          <cell r="D3264">
            <v>22.9</v>
          </cell>
        </row>
        <row r="3265">
          <cell r="A3265">
            <v>72216</v>
          </cell>
          <cell r="B3265" t="str">
            <v>DEMOLICAO DE VERGAS, CINTAS E PILARETES DE CONCRETO</v>
          </cell>
          <cell r="C3265" t="str">
            <v>M3</v>
          </cell>
          <cell r="D3265">
            <v>119.12</v>
          </cell>
        </row>
        <row r="3266">
          <cell r="A3266">
            <v>72217</v>
          </cell>
          <cell r="B3266" t="str">
            <v>DEMOLICAO DE PLACAS DIVISORIAS DE GRANILITE</v>
          </cell>
          <cell r="C3266" t="str">
            <v>M2</v>
          </cell>
          <cell r="D3266">
            <v>4.58</v>
          </cell>
        </row>
        <row r="3267">
          <cell r="A3267">
            <v>72218</v>
          </cell>
          <cell r="B3267" t="str">
            <v>DEMOLICAO DE DIVISORIAS EM CHAPAS OU TABUAS, INCLUSIVE DEMOLICAO DE ENTARUGAMENTO</v>
          </cell>
          <cell r="C3267" t="str">
            <v>M2</v>
          </cell>
          <cell r="D3267">
            <v>3.66</v>
          </cell>
        </row>
        <row r="3268">
          <cell r="A3268">
            <v>72219</v>
          </cell>
          <cell r="B3268" t="str">
            <v>DEMOLICAO DE ALVENARIA DE BLOCOS DE PEDRA NATURAL</v>
          </cell>
          <cell r="C3268" t="str">
            <v>M3</v>
          </cell>
          <cell r="D3268">
            <v>59.56</v>
          </cell>
        </row>
        <row r="3269">
          <cell r="A3269">
            <v>72220</v>
          </cell>
          <cell r="B3269" t="str">
            <v>RETIRADA DE ALVENARIA DE TIJOLOS DE VIDRO</v>
          </cell>
          <cell r="C3269" t="str">
            <v>M2</v>
          </cell>
          <cell r="D3269">
            <v>9.16</v>
          </cell>
        </row>
        <row r="3270">
          <cell r="A3270">
            <v>72221</v>
          </cell>
          <cell r="B3270" t="str">
            <v>RETIRADA DE PLACAS DIVISORIAS DE GRANILITE</v>
          </cell>
          <cell r="C3270" t="str">
            <v>M2</v>
          </cell>
          <cell r="D3270">
            <v>9.16</v>
          </cell>
        </row>
        <row r="3271">
          <cell r="A3271">
            <v>72222</v>
          </cell>
          <cell r="B3271" t="str">
            <v>RETIRADAS DE DIVISORIAS EM CHAPAS OU TABUAS, SEM RETIRADA DO ENTARUGAMENTO</v>
          </cell>
          <cell r="C3271" t="str">
            <v>M2</v>
          </cell>
          <cell r="D3271">
            <v>4.3899999999999997</v>
          </cell>
        </row>
        <row r="3272">
          <cell r="A3272">
            <v>72223</v>
          </cell>
          <cell r="B3272" t="str">
            <v>RETIRADAS DE DIVISORIAS EM CHAPAS OU TABUAS, COM RETIRADA DO ENTARUGAMENTO</v>
          </cell>
          <cell r="C3272" t="str">
            <v>M2</v>
          </cell>
          <cell r="D3272">
            <v>8.7799999999999994</v>
          </cell>
        </row>
        <row r="3273">
          <cell r="A3273">
            <v>72224</v>
          </cell>
          <cell r="B3273" t="str">
            <v>DEMOLICAO DE TELHAS CERAMICAS OU DE VIDRO</v>
          </cell>
          <cell r="C3273" t="str">
            <v>M2</v>
          </cell>
          <cell r="D3273">
            <v>5.49</v>
          </cell>
        </row>
        <row r="3274">
          <cell r="A3274">
            <v>72225</v>
          </cell>
          <cell r="B3274" t="str">
            <v>DEMOLICAO DE TELHAS ONDULADAS</v>
          </cell>
          <cell r="C3274" t="str">
            <v>M2</v>
          </cell>
          <cell r="D3274">
            <v>2.29</v>
          </cell>
        </row>
        <row r="3275">
          <cell r="A3275">
            <v>72226</v>
          </cell>
          <cell r="B3275" t="str">
            <v>RETIRADA DE ESTRUTURA DE MADEIRA PONTALETEADA PARA TELHAS CERAMICAS OU DE VIDRO</v>
          </cell>
          <cell r="C3275" t="str">
            <v>M2</v>
          </cell>
          <cell r="D3275">
            <v>6.04</v>
          </cell>
        </row>
        <row r="3276">
          <cell r="A3276">
            <v>72227</v>
          </cell>
          <cell r="B3276" t="str">
            <v>RETIRADA DE ESTRUTURA DE MADEIRA PONTALETEADA PARA TELHAS ONDULADAS</v>
          </cell>
          <cell r="C3276" t="str">
            <v>M2</v>
          </cell>
          <cell r="D3276">
            <v>4.0199999999999996</v>
          </cell>
        </row>
        <row r="3277">
          <cell r="A3277">
            <v>72228</v>
          </cell>
          <cell r="B3277" t="str">
            <v>RETIRADA DE ESTRUTURA DE MADEIRA COM TESOURAS PARA TELHAS CERAMICAS OU DE VIDRO</v>
          </cell>
          <cell r="C3277" t="str">
            <v>M2</v>
          </cell>
          <cell r="D3277">
            <v>10.07</v>
          </cell>
        </row>
        <row r="3278">
          <cell r="A3278">
            <v>72229</v>
          </cell>
          <cell r="B3278" t="str">
            <v>RETIRADA DE ESTRUTURA DE MADEIRA COM TESOURAS PARA TELHAS ONDULADAS</v>
          </cell>
          <cell r="C3278" t="str">
            <v>M2</v>
          </cell>
          <cell r="D3278">
            <v>8.0500000000000007</v>
          </cell>
        </row>
        <row r="3279">
          <cell r="A3279">
            <v>72230</v>
          </cell>
          <cell r="B3279" t="str">
            <v>RETIRADA DE TELHAS DE CERAMICAS OU DE VIDRO</v>
          </cell>
          <cell r="C3279" t="str">
            <v>M2</v>
          </cell>
          <cell r="D3279">
            <v>4.58</v>
          </cell>
        </row>
        <row r="3280">
          <cell r="A3280">
            <v>72231</v>
          </cell>
          <cell r="B3280" t="str">
            <v>RETIRADA DE TELHAS ONDULADAS</v>
          </cell>
          <cell r="C3280" t="str">
            <v>M2</v>
          </cell>
          <cell r="D3280">
            <v>3.2</v>
          </cell>
        </row>
        <row r="3281">
          <cell r="A3281">
            <v>72232</v>
          </cell>
          <cell r="B3281" t="str">
            <v>RETIRADA DE CUMEEIRAS CERAMICAS</v>
          </cell>
          <cell r="C3281" t="str">
            <v>M</v>
          </cell>
          <cell r="D3281">
            <v>2.74</v>
          </cell>
        </row>
        <row r="3282">
          <cell r="A3282">
            <v>72233</v>
          </cell>
          <cell r="B3282" t="str">
            <v>RETIRADA DE CUMEEIRAS EM ALUMINIO</v>
          </cell>
          <cell r="C3282" t="str">
            <v>M</v>
          </cell>
          <cell r="D3282">
            <v>1.83</v>
          </cell>
        </row>
        <row r="3283">
          <cell r="A3283">
            <v>72234</v>
          </cell>
          <cell r="B3283" t="str">
            <v>DEMOLICAO DE FORRO DE GESSO</v>
          </cell>
          <cell r="C3283" t="str">
            <v>M2</v>
          </cell>
          <cell r="D3283">
            <v>2.74</v>
          </cell>
        </row>
        <row r="3284">
          <cell r="A3284">
            <v>72235</v>
          </cell>
          <cell r="B3284" t="str">
            <v>DEMOLICAO DE ENTARUGAMENTO DE FORRO</v>
          </cell>
          <cell r="C3284" t="str">
            <v>M2</v>
          </cell>
          <cell r="D3284">
            <v>3.66</v>
          </cell>
        </row>
        <row r="3285">
          <cell r="A3285">
            <v>72236</v>
          </cell>
          <cell r="B3285" t="str">
            <v>RETIRADA DE FORRO DE MADEIRA EM TABUAS</v>
          </cell>
          <cell r="C3285" t="str">
            <v>M2</v>
          </cell>
          <cell r="D3285">
            <v>6.77</v>
          </cell>
        </row>
        <row r="3286">
          <cell r="A3286">
            <v>72237</v>
          </cell>
          <cell r="B3286" t="str">
            <v>RETIRADA DE ENTARUGAMENTO DE FORRO</v>
          </cell>
          <cell r="C3286" t="str">
            <v>M2</v>
          </cell>
          <cell r="D3286">
            <v>8.0500000000000007</v>
          </cell>
        </row>
        <row r="3287">
          <cell r="A3287">
            <v>72238</v>
          </cell>
          <cell r="B3287" t="str">
            <v>RETIRADA DE FORRO EM REGUAS DE PVC, INCLUSIVE RETIRADA DE PERFIS</v>
          </cell>
          <cell r="C3287" t="str">
            <v>M2</v>
          </cell>
          <cell r="D3287">
            <v>4.0199999999999996</v>
          </cell>
        </row>
        <row r="3288">
          <cell r="A3288">
            <v>72239</v>
          </cell>
          <cell r="B3288" t="str">
            <v>RETIRADA DE TACOS DE MADEIRA</v>
          </cell>
          <cell r="C3288" t="str">
            <v>M2</v>
          </cell>
          <cell r="D3288">
            <v>3.04</v>
          </cell>
        </row>
        <row r="3289">
          <cell r="A3289">
            <v>72240</v>
          </cell>
          <cell r="B3289" t="str">
            <v>RETIRADA DE ASSOALHO DE MADEIRA, EXCLUSIVE RETIRADA DE VIGAMENTO</v>
          </cell>
          <cell r="C3289" t="str">
            <v>M2</v>
          </cell>
          <cell r="D3289">
            <v>14.65</v>
          </cell>
        </row>
        <row r="3290">
          <cell r="A3290">
            <v>72241</v>
          </cell>
          <cell r="B3290" t="str">
            <v>RETIRADA DE ASSOALHO DE MADEIRA, INCLUSIVE RETIRADA DE VIGAMENTO</v>
          </cell>
          <cell r="C3290" t="str">
            <v>M2</v>
          </cell>
          <cell r="D3290">
            <v>17.579999999999998</v>
          </cell>
        </row>
        <row r="3291">
          <cell r="A3291">
            <v>72242</v>
          </cell>
          <cell r="B3291" t="str">
            <v>RETIRADA DE RODAPES DE MADEIRA, INCLUSIVE RETIRADA DE CORDAO</v>
          </cell>
          <cell r="C3291" t="str">
            <v>M2</v>
          </cell>
          <cell r="D3291">
            <v>2.97</v>
          </cell>
        </row>
        <row r="3292">
          <cell r="A3292">
            <v>73616</v>
          </cell>
          <cell r="B3292" t="str">
            <v>DEMOLICAO DE CONCRETO SIMPLES</v>
          </cell>
          <cell r="C3292" t="str">
            <v>M3</v>
          </cell>
          <cell r="D3292">
            <v>133.61000000000001</v>
          </cell>
        </row>
        <row r="3293">
          <cell r="A3293" t="str">
            <v>73801/1</v>
          </cell>
          <cell r="B3293" t="str">
            <v>DEMOLICAO DE PISO DE ALTA RESISTENCIA</v>
          </cell>
          <cell r="C3293" t="str">
            <v>M2</v>
          </cell>
          <cell r="D3293">
            <v>13.74</v>
          </cell>
        </row>
        <row r="3294">
          <cell r="A3294" t="str">
            <v>73801/2</v>
          </cell>
          <cell r="B3294" t="str">
            <v>DEMOLICAO DE CAMADA DE ASSENTAMENTO/CONTRAPISO COM USO DE PONTEIRO, ESPESSURA ATE 4CM</v>
          </cell>
          <cell r="C3294" t="str">
            <v>M2</v>
          </cell>
          <cell r="D3294">
            <v>13.74</v>
          </cell>
        </row>
        <row r="3295">
          <cell r="A3295" t="str">
            <v>73802/1</v>
          </cell>
          <cell r="B3295" t="str">
            <v>DEMOLICAO DE REVESTIMENTO DE ARGAMASSA DE CAL E AREIA</v>
          </cell>
          <cell r="C3295" t="str">
            <v>M2</v>
          </cell>
          <cell r="D3295">
            <v>4.58</v>
          </cell>
        </row>
        <row r="3296">
          <cell r="A3296" t="str">
            <v>73874/1</v>
          </cell>
          <cell r="B3296" t="str">
            <v>REMOCAO DE PINTURAS COM JATEAMENTO DE AREIA, EM SUPERFICIES METALICAS</v>
          </cell>
          <cell r="C3296" t="str">
            <v>M2</v>
          </cell>
          <cell r="D3296">
            <v>11.89</v>
          </cell>
        </row>
        <row r="3297">
          <cell r="A3297" t="str">
            <v>73895/1</v>
          </cell>
          <cell r="B3297" t="str">
            <v>DEMOLICAO DE PISO DE MARMORE E ARGAMASSA DE ASSENTAMENTO</v>
          </cell>
          <cell r="C3297" t="str">
            <v>M2</v>
          </cell>
          <cell r="D3297">
            <v>5.47</v>
          </cell>
        </row>
        <row r="3298">
          <cell r="A3298" t="str">
            <v>73896/1</v>
          </cell>
          <cell r="B3298" t="str">
            <v>RETIRADA CUIDADOSA DE AZULEJOS/LADRILHOS E ARGAMASSA DE ASSENTAMENTO</v>
          </cell>
          <cell r="C3298" t="str">
            <v>M2</v>
          </cell>
          <cell r="D3298">
            <v>28.94</v>
          </cell>
        </row>
        <row r="3299">
          <cell r="A3299" t="str">
            <v>73899/1</v>
          </cell>
          <cell r="B3299" t="str">
            <v>DEMOLICAO DE ALVENARIA DE TIJOLOS MACICOS S/REAPROVEITAMENTO</v>
          </cell>
          <cell r="C3299" t="str">
            <v>M3</v>
          </cell>
          <cell r="D3299">
            <v>41.11</v>
          </cell>
        </row>
        <row r="3300">
          <cell r="A3300" t="str">
            <v>73899/2</v>
          </cell>
          <cell r="B3300" t="str">
            <v>DEMOLICAO DE ALVENARIA DE TIJOLOS FURADOS S/REAPROVEITAMENTO</v>
          </cell>
          <cell r="C3300" t="str">
            <v>M3</v>
          </cell>
          <cell r="D3300">
            <v>51.38</v>
          </cell>
        </row>
        <row r="3301">
          <cell r="A3301">
            <v>84152</v>
          </cell>
          <cell r="B3301" t="str">
            <v>DEMOLICAO MANUAL CONCRETO ARMADO (PILAR / VIGA / LAJE) - INCL EMPILHACAO LATERAL NO CANTEIRO</v>
          </cell>
          <cell r="C3301" t="str">
            <v>M3</v>
          </cell>
          <cell r="D3301">
            <v>174.72</v>
          </cell>
        </row>
        <row r="3302">
          <cell r="A3302">
            <v>85332</v>
          </cell>
          <cell r="B3302" t="str">
            <v>RETIRADA DE APARELHOS DE ILUMINACAO C/ REAPROVEITAMENTO DE LAMPADAS</v>
          </cell>
          <cell r="C3302" t="str">
            <v>UN</v>
          </cell>
          <cell r="D3302">
            <v>3.15</v>
          </cell>
        </row>
        <row r="3303">
          <cell r="A3303">
            <v>85333</v>
          </cell>
          <cell r="B3303" t="str">
            <v>RETIRADA DE APARELHOS SANITARIOS</v>
          </cell>
          <cell r="C3303" t="str">
            <v>UN</v>
          </cell>
          <cell r="D3303">
            <v>11.08</v>
          </cell>
        </row>
        <row r="3304">
          <cell r="A3304">
            <v>85334</v>
          </cell>
          <cell r="B3304" t="str">
            <v>RETIRADA DE ESQUADRIAS METALICAS</v>
          </cell>
          <cell r="C3304" t="str">
            <v>M2</v>
          </cell>
          <cell r="D3304">
            <v>9.16</v>
          </cell>
        </row>
        <row r="3305">
          <cell r="A3305">
            <v>85335</v>
          </cell>
          <cell r="B3305" t="str">
            <v>RETIRADA DE MEIO FIO C/ EMPILHAMENTO E S/ REMOCAO</v>
          </cell>
          <cell r="C3305" t="str">
            <v>M</v>
          </cell>
          <cell r="D3305">
            <v>4.26</v>
          </cell>
        </row>
        <row r="3306">
          <cell r="A3306">
            <v>85336</v>
          </cell>
          <cell r="B3306" t="str">
            <v>RETIRADA DE TUBULACAO DE FERRO GALVANIZADO S/ ESCAVACAO OU RASGO EM ALVENARIA</v>
          </cell>
          <cell r="C3306" t="str">
            <v>M</v>
          </cell>
          <cell r="D3306">
            <v>3.24</v>
          </cell>
        </row>
        <row r="3307">
          <cell r="A3307">
            <v>85362</v>
          </cell>
          <cell r="B3307" t="str">
            <v>DEMOLICAO DE DIVISORIAS EM PLACAS DE MARMORITE OU DE CONCRETO</v>
          </cell>
          <cell r="C3307" t="str">
            <v>M2</v>
          </cell>
          <cell r="D3307">
            <v>7.33</v>
          </cell>
        </row>
        <row r="3308">
          <cell r="A3308">
            <v>85364</v>
          </cell>
          <cell r="B3308" t="str">
            <v>DEMOLICAO MANUAL DE ESTRUTURA DE CONCRETO ARMADO</v>
          </cell>
          <cell r="C3308" t="str">
            <v>M3</v>
          </cell>
          <cell r="D3308">
            <v>133.61000000000001</v>
          </cell>
        </row>
        <row r="3309">
          <cell r="A3309">
            <v>85365</v>
          </cell>
          <cell r="B3309" t="str">
            <v>DEMOLICAO MANUAL DE PAVIMENTACAO EM MACADAME BETUMINOSO</v>
          </cell>
          <cell r="C3309" t="str">
            <v>M3</v>
          </cell>
          <cell r="D3309">
            <v>33.9</v>
          </cell>
        </row>
        <row r="3310">
          <cell r="A3310">
            <v>85366</v>
          </cell>
          <cell r="B3310" t="str">
            <v>DEMOLICAO MANUAL DE PAVIMENTACAO EM CONCRETO ASFALTICO, ESPESSURA 5CM</v>
          </cell>
          <cell r="C3310" t="str">
            <v>M2</v>
          </cell>
          <cell r="D3310">
            <v>11.91</v>
          </cell>
        </row>
        <row r="3311">
          <cell r="A3311">
            <v>85367</v>
          </cell>
          <cell r="B3311" t="str">
            <v>DEMOLICAO DE PISO EM LADRILHO COM ARGAMASSA</v>
          </cell>
          <cell r="C3311" t="str">
            <v>M2</v>
          </cell>
          <cell r="D3311">
            <v>8.64</v>
          </cell>
        </row>
        <row r="3312">
          <cell r="A3312">
            <v>85368</v>
          </cell>
          <cell r="B3312" t="str">
            <v>DEMOLICAO DE ESTRUTURA METALICA S/ REMOCAO</v>
          </cell>
          <cell r="C3312" t="str">
            <v>M3</v>
          </cell>
          <cell r="D3312">
            <v>29.91</v>
          </cell>
        </row>
        <row r="3313">
          <cell r="A3313">
            <v>85369</v>
          </cell>
          <cell r="B3313" t="str">
            <v>REMOCAO DE FORRO DE MADEIRA (LAMBRI) C/ REAPROVEITAMENTO</v>
          </cell>
          <cell r="C3313" t="str">
            <v>M2</v>
          </cell>
          <cell r="D3313">
            <v>20.55</v>
          </cell>
        </row>
        <row r="3314">
          <cell r="A3314">
            <v>85370</v>
          </cell>
          <cell r="B3314" t="str">
            <v>DEMOLICAO MANUAL DE LAJE PREMOLDADA COM TRANSPORTE E CARGA EM CAMINHAO BASCULANTE</v>
          </cell>
          <cell r="C3314" t="str">
            <v>M3</v>
          </cell>
          <cell r="D3314">
            <v>140.65</v>
          </cell>
        </row>
        <row r="3315">
          <cell r="A3315">
            <v>85371</v>
          </cell>
          <cell r="B3315" t="str">
            <v>REMOCAO DE PISO EM CARPETE</v>
          </cell>
          <cell r="C3315" t="str">
            <v>M2</v>
          </cell>
          <cell r="D3315">
            <v>1.68</v>
          </cell>
        </row>
        <row r="3316">
          <cell r="A3316">
            <v>85372</v>
          </cell>
          <cell r="B3316" t="str">
            <v>DEMOLICAO DE FORRO DE GESSO</v>
          </cell>
          <cell r="C3316" t="str">
            <v>M2</v>
          </cell>
          <cell r="D3316">
            <v>1.37</v>
          </cell>
        </row>
        <row r="3317">
          <cell r="A3317">
            <v>85373</v>
          </cell>
          <cell r="B3317" t="str">
            <v>DEMOLICAO DE CAIBROS E RIPAS</v>
          </cell>
          <cell r="C3317" t="str">
            <v>M2</v>
          </cell>
          <cell r="D3317">
            <v>2.73</v>
          </cell>
        </row>
        <row r="3318">
          <cell r="A3318">
            <v>85374</v>
          </cell>
          <cell r="B3318" t="str">
            <v>REMOCAO DE DISPOSITIVOS PARA FUNCIONAMENTO DE APARELHOS SANITARIOS</v>
          </cell>
          <cell r="C3318" t="str">
            <v>UN</v>
          </cell>
          <cell r="D3318">
            <v>6.1</v>
          </cell>
        </row>
        <row r="3319">
          <cell r="A3319">
            <v>85375</v>
          </cell>
          <cell r="B3319" t="str">
            <v>REMOCAO DE BLOKRET COM EMPILHAMENTO</v>
          </cell>
          <cell r="C3319" t="str">
            <v>M2</v>
          </cell>
          <cell r="D3319">
            <v>7.19</v>
          </cell>
        </row>
        <row r="3320">
          <cell r="A3320">
            <v>85376</v>
          </cell>
          <cell r="B3320" t="str">
            <v>DEMOLICAO DE PISO VINILICO</v>
          </cell>
          <cell r="C3320" t="str">
            <v>M2</v>
          </cell>
          <cell r="D3320">
            <v>3.08</v>
          </cell>
        </row>
        <row r="3321">
          <cell r="A3321">
            <v>85377</v>
          </cell>
          <cell r="B3321" t="str">
            <v>DESMONTAGEM E REMOCAO DE DIVISORIAS DE MARMORE OU GRANITO</v>
          </cell>
          <cell r="C3321" t="str">
            <v>M2</v>
          </cell>
          <cell r="D3321">
            <v>22.17</v>
          </cell>
        </row>
        <row r="3322">
          <cell r="A3322">
            <v>85378</v>
          </cell>
          <cell r="B3322" t="str">
            <v>DESMONTAGEM E REMOCAO DE PAINEIS DE DIVISORIAS DE MADEIRA</v>
          </cell>
          <cell r="C3322" t="str">
            <v>M2</v>
          </cell>
          <cell r="D3322">
            <v>21.17</v>
          </cell>
        </row>
        <row r="3323">
          <cell r="A3323">
            <v>85379</v>
          </cell>
          <cell r="B3323" t="str">
            <v>DEMOLICAO DE CERCA DE ARAME FARPADO E MOUROES DE CONCRETO S/ REMOCAO</v>
          </cell>
          <cell r="C3323" t="str">
            <v>M</v>
          </cell>
          <cell r="D3323">
            <v>1.37</v>
          </cell>
        </row>
        <row r="3324">
          <cell r="A3324">
            <v>85381</v>
          </cell>
          <cell r="B3324" t="str">
            <v>RETIRADA DE COBERTURA COM TELHA ARDOSIA, INCLUINDO ESTRUTURA DE MADEIRA</v>
          </cell>
          <cell r="C3324" t="str">
            <v>M2</v>
          </cell>
          <cell r="D3324">
            <v>35.36</v>
          </cell>
        </row>
        <row r="3325">
          <cell r="A3325">
            <v>85382</v>
          </cell>
          <cell r="B3325" t="str">
            <v>REMOCAO DE PROTECAO MECANICA DE IMPERMEABILIZACAO</v>
          </cell>
          <cell r="C3325" t="str">
            <v>M2</v>
          </cell>
          <cell r="D3325">
            <v>11.45</v>
          </cell>
        </row>
        <row r="3326">
          <cell r="A3326">
            <v>85383</v>
          </cell>
          <cell r="B3326" t="str">
            <v>REMOCAO DE CALHAS E CONDUTORES DE AGUAS PLUVIAIS</v>
          </cell>
          <cell r="C3326" t="str">
            <v>M</v>
          </cell>
          <cell r="D3326">
            <v>1.83</v>
          </cell>
        </row>
        <row r="3327">
          <cell r="A3327">
            <v>85384</v>
          </cell>
          <cell r="B3327" t="str">
            <v>REMOCAO MANUAL DE PASSEIO EM PEDRA PORTUGUESA</v>
          </cell>
          <cell r="C3327" t="str">
            <v>M2</v>
          </cell>
          <cell r="D3327">
            <v>5.03</v>
          </cell>
        </row>
        <row r="3328">
          <cell r="A3328">
            <v>85386</v>
          </cell>
          <cell r="B3328" t="str">
            <v>REMOCAO MANUAL DE PAVIMENTACAO DE LAJOES DE GRANITO EM PASSEIOS</v>
          </cell>
          <cell r="C3328" t="str">
            <v>M2</v>
          </cell>
          <cell r="D3328">
            <v>10.99</v>
          </cell>
        </row>
        <row r="3329">
          <cell r="A3329">
            <v>85387</v>
          </cell>
          <cell r="B3329" t="str">
            <v>REMOCAO MANUAL DE ENTULHO</v>
          </cell>
          <cell r="C3329" t="str">
            <v>M3</v>
          </cell>
          <cell r="D3329">
            <v>32.979999999999997</v>
          </cell>
        </row>
        <row r="3330">
          <cell r="A3330">
            <v>85389</v>
          </cell>
          <cell r="B3330" t="str">
            <v>REMOCAO TUBULACAO FF C/ DN 400 A 600MM EXCLUINDO ESCAVACAO/REATERRO</v>
          </cell>
          <cell r="C3330" t="str">
            <v>M</v>
          </cell>
          <cell r="D3330">
            <v>47.64</v>
          </cell>
        </row>
        <row r="3331">
          <cell r="A3331">
            <v>85390</v>
          </cell>
          <cell r="B3331" t="str">
            <v>REMOCAO TUBULACAO FF C/ DN 50 A 300MM EXCLUINDO ESCAVACAO/REATERRO</v>
          </cell>
          <cell r="C3331" t="str">
            <v>M</v>
          </cell>
          <cell r="D3331">
            <v>23.71</v>
          </cell>
        </row>
        <row r="3332">
          <cell r="A3332">
            <v>85392</v>
          </cell>
          <cell r="B3332" t="str">
            <v>REMOCAO TUBULACAO FF C/ DN 700 A 1200MM EXCLUINDO ESCAVACAO/REATERRO</v>
          </cell>
          <cell r="C3332" t="str">
            <v>M</v>
          </cell>
          <cell r="D3332">
            <v>116.34</v>
          </cell>
        </row>
        <row r="3333">
          <cell r="A3333">
            <v>85397</v>
          </cell>
          <cell r="B3333" t="str">
            <v>RETIRADA DE AZULEJO COLADO</v>
          </cell>
          <cell r="C3333" t="str">
            <v>M2</v>
          </cell>
          <cell r="D3333">
            <v>12.33</v>
          </cell>
        </row>
        <row r="3334">
          <cell r="A3334">
            <v>85406</v>
          </cell>
          <cell r="B3334" t="str">
            <v>REMOCAO DE AZULEJO E SUBSTRATO DE ADERENCIA EM ARGAMASSA</v>
          </cell>
          <cell r="C3334" t="str">
            <v>M2</v>
          </cell>
          <cell r="D3334">
            <v>25.69</v>
          </cell>
        </row>
        <row r="3335">
          <cell r="A3335">
            <v>85407</v>
          </cell>
          <cell r="B3335" t="str">
            <v>REMOCAO DE FIACAO ELETRICA</v>
          </cell>
          <cell r="C3335" t="str">
            <v>M</v>
          </cell>
          <cell r="D3335">
            <v>5.42</v>
          </cell>
        </row>
        <row r="3336">
          <cell r="A3336">
            <v>85408</v>
          </cell>
          <cell r="B3336" t="str">
            <v>REMOCAO DE PEITORIL EM MARMORE OU GRANITO</v>
          </cell>
          <cell r="C3336" t="str">
            <v>M2</v>
          </cell>
          <cell r="D3336">
            <v>18.5</v>
          </cell>
        </row>
        <row r="3337">
          <cell r="A3337">
            <v>85409</v>
          </cell>
          <cell r="B3337" t="str">
            <v>REMOCAO DE PISO EM PLACAS DE BORRACHA COLADA</v>
          </cell>
          <cell r="C3337" t="str">
            <v>M2</v>
          </cell>
          <cell r="D3337">
            <v>3.76</v>
          </cell>
        </row>
        <row r="3338">
          <cell r="A3338">
            <v>85410</v>
          </cell>
          <cell r="B3338" t="str">
            <v>REMOCAO DE RALO SECO OU SIFONADO</v>
          </cell>
          <cell r="C3338" t="str">
            <v>UN</v>
          </cell>
          <cell r="D3338">
            <v>9.1</v>
          </cell>
        </row>
        <row r="3339">
          <cell r="A3339">
            <v>85411</v>
          </cell>
          <cell r="B3339" t="str">
            <v>REMOCAO DE RODAPE CERAMICO</v>
          </cell>
          <cell r="C3339" t="str">
            <v>M</v>
          </cell>
          <cell r="D3339">
            <v>1.92</v>
          </cell>
        </row>
        <row r="3340">
          <cell r="A3340">
            <v>85412</v>
          </cell>
          <cell r="B3340" t="str">
            <v>REMOCAO DE RODAPE DE MARMORE OU GRANITO</v>
          </cell>
          <cell r="C3340" t="str">
            <v>M</v>
          </cell>
          <cell r="D3340">
            <v>2.77</v>
          </cell>
        </row>
        <row r="3341">
          <cell r="A3341">
            <v>85413</v>
          </cell>
          <cell r="B3341" t="str">
            <v>REMOCAO DE RODAPE VINILICO OU DE BORRACHA COLADA</v>
          </cell>
          <cell r="C3341" t="str">
            <v>M</v>
          </cell>
          <cell r="D3341">
            <v>1.47</v>
          </cell>
        </row>
        <row r="3342">
          <cell r="A3342">
            <v>85414</v>
          </cell>
          <cell r="B3342" t="str">
            <v>REMOCAO DE RUFO OU CALHA METALICA</v>
          </cell>
          <cell r="C3342" t="str">
            <v>M</v>
          </cell>
          <cell r="D3342">
            <v>3.76</v>
          </cell>
        </row>
        <row r="3343">
          <cell r="A3343">
            <v>85415</v>
          </cell>
          <cell r="B3343" t="str">
            <v>REMOCAO DE DISPOSITIVOS PARA FUNCIONAMENTO DE PIA DE COZINHA</v>
          </cell>
          <cell r="C3343" t="str">
            <v>UN</v>
          </cell>
          <cell r="D3343">
            <v>5.69</v>
          </cell>
        </row>
        <row r="3344">
          <cell r="A3344">
            <v>85416</v>
          </cell>
          <cell r="B3344" t="str">
            <v>REMOCAO DE TOMADAS OU INTERRUPTORES ELETRICOS</v>
          </cell>
          <cell r="C3344" t="str">
            <v>UN</v>
          </cell>
          <cell r="D3344">
            <v>7.65</v>
          </cell>
        </row>
        <row r="3345">
          <cell r="A3345">
            <v>85417</v>
          </cell>
          <cell r="B3345" t="str">
            <v>RETIRADA DE TUBULACAO HIDROSSANITARIA APARENTE COM CONEXOES, Ø 1/2" A 2"</v>
          </cell>
          <cell r="C3345" t="str">
            <v>M</v>
          </cell>
          <cell r="D3345">
            <v>2.2400000000000002</v>
          </cell>
        </row>
        <row r="3346">
          <cell r="A3346">
            <v>85418</v>
          </cell>
          <cell r="B3346" t="str">
            <v>RETIRADA DE TUBULACAO HIDROSSANITARIA EMBUTIDA COM CONEXOES Ø 1/2" A 2"</v>
          </cell>
          <cell r="C3346" t="str">
            <v>M</v>
          </cell>
          <cell r="D3346">
            <v>4.55</v>
          </cell>
        </row>
        <row r="3347">
          <cell r="A3347">
            <v>85419</v>
          </cell>
          <cell r="B3347" t="str">
            <v>RETIRADA DE TUBULACAO HIDROSSANITARIA APARENTE COM CONEXOES, Ø 2 1/2" A 4"</v>
          </cell>
          <cell r="C3347" t="str">
            <v>M</v>
          </cell>
          <cell r="D3347">
            <v>2.79</v>
          </cell>
        </row>
        <row r="3348">
          <cell r="A3348">
            <v>85420</v>
          </cell>
          <cell r="B3348" t="str">
            <v>RETIRADA DE TUBULACAO HIDROSSANITARIA EMBUTIDA COM CONEXOES, Ø 2 1/2" A 4"</v>
          </cell>
          <cell r="C3348" t="str">
            <v>M</v>
          </cell>
          <cell r="D3348">
            <v>6.82</v>
          </cell>
        </row>
        <row r="3349">
          <cell r="A3349">
            <v>85421</v>
          </cell>
          <cell r="B3349" t="str">
            <v>REMOCAO DE VIDRO COMUM</v>
          </cell>
          <cell r="C3349" t="str">
            <v>M2</v>
          </cell>
          <cell r="D3349">
            <v>6.63</v>
          </cell>
        </row>
        <row r="3350">
          <cell r="A3350" t="str">
            <v>73960/1</v>
          </cell>
          <cell r="B3350" t="str">
            <v>INSTAL/LIGACAO PROVISORIA ELETRICA BAIXA TENSAO P/CANT OBRA           OBRA,M3-CHAVE 100A CARGA 3KWH,20CV EXCL FORN MEDIDOR</v>
          </cell>
          <cell r="C3350" t="str">
            <v>UN</v>
          </cell>
          <cell r="D3350">
            <v>1085.28</v>
          </cell>
        </row>
        <row r="3351">
          <cell r="A3351">
            <v>73683</v>
          </cell>
          <cell r="B3351" t="str">
            <v>INSTALACAO DE GAMBIARRA PARA SINALIZACAO, COM 20 M, INCLUINDO LAMPADA,BOCAL E BALDE A CADA 2 M</v>
          </cell>
          <cell r="C3351" t="str">
            <v>UN</v>
          </cell>
          <cell r="D3351">
            <v>28.55</v>
          </cell>
        </row>
        <row r="3352">
          <cell r="A3352">
            <v>85423</v>
          </cell>
          <cell r="B3352" t="str">
            <v>ISOLAMENTO DE OBRA COM TELA PLASTICA COM MALHA DE 5MM</v>
          </cell>
          <cell r="C3352" t="str">
            <v>M2</v>
          </cell>
          <cell r="D3352">
            <v>4.6100000000000003</v>
          </cell>
        </row>
        <row r="3353">
          <cell r="A3353">
            <v>85424</v>
          </cell>
          <cell r="B3353" t="str">
            <v>ISOLAMENTO DE OBRA COM TELA PLASTICA COM MALHA DE 5MM E ESTRUTURA DE MADEIRA PONTALETEADA</v>
          </cell>
          <cell r="C3353" t="str">
            <v>M2</v>
          </cell>
          <cell r="D3353">
            <v>12.28</v>
          </cell>
        </row>
        <row r="3354">
          <cell r="A3354">
            <v>72742</v>
          </cell>
          <cell r="B3354" t="str">
            <v>ENSAIO DE RECEBIMENTO E ACEITACAO DE CIMENTO PORTLAND</v>
          </cell>
          <cell r="C3354" t="str">
            <v>UN</v>
          </cell>
          <cell r="D3354">
            <v>301.11</v>
          </cell>
        </row>
        <row r="3355">
          <cell r="A3355">
            <v>72743</v>
          </cell>
          <cell r="B3355" t="str">
            <v>ENSAIO DE RECEBIMENTO E ACEITACAO DE AGREGADO GRAUDO</v>
          </cell>
          <cell r="C3355" t="str">
            <v>UN</v>
          </cell>
          <cell r="D3355">
            <v>150.55000000000001</v>
          </cell>
        </row>
        <row r="3356">
          <cell r="A3356" t="str">
            <v>73900/1</v>
          </cell>
          <cell r="B3356" t="str">
            <v>ENSAIOS DE IMPRIMACAO - ASFALTO DILUIDO</v>
          </cell>
          <cell r="C3356" t="str">
            <v>M2</v>
          </cell>
          <cell r="D3356">
            <v>0.02</v>
          </cell>
        </row>
        <row r="3357">
          <cell r="A3357" t="str">
            <v>73900/2</v>
          </cell>
          <cell r="B3357" t="str">
            <v>ENSAIOS DE TRATAMENTO SUPERFICIAL SIMPLES - COM CAP</v>
          </cell>
          <cell r="C3357" t="str">
            <v>M2</v>
          </cell>
          <cell r="D3357">
            <v>7.0000000000000007E-2</v>
          </cell>
        </row>
        <row r="3358">
          <cell r="A3358" t="str">
            <v>73900/3</v>
          </cell>
          <cell r="B3358" t="str">
            <v>ENSAIOS DE TRATAMENTO SUPERFICIAL SIMPLES - COM EMULSAO ASFALTICA</v>
          </cell>
          <cell r="C3358" t="str">
            <v>M2</v>
          </cell>
          <cell r="D3358">
            <v>7.0000000000000007E-2</v>
          </cell>
        </row>
        <row r="3359">
          <cell r="A3359" t="str">
            <v>73900/4</v>
          </cell>
          <cell r="B3359" t="str">
            <v>ENSAIOS DE TRATAMENTO SUPERFICIAL DUPLO - COM CAP</v>
          </cell>
          <cell r="C3359" t="str">
            <v>M2</v>
          </cell>
          <cell r="D3359">
            <v>0.09</v>
          </cell>
        </row>
        <row r="3360">
          <cell r="A3360" t="str">
            <v>73900/5</v>
          </cell>
          <cell r="B3360" t="str">
            <v>ENSAIOS DE TRATAMENTO SUPERFICIAL DUPLO - COM EMULSAO ASFALTICA</v>
          </cell>
          <cell r="C3360" t="str">
            <v>M2</v>
          </cell>
          <cell r="D3360">
            <v>0.13</v>
          </cell>
        </row>
        <row r="3361">
          <cell r="A3361" t="str">
            <v>73900/6</v>
          </cell>
          <cell r="B3361" t="str">
            <v>ENSAIOS DE TRATAMENTO SUPERFICIAL TRIPLO - COM CAP</v>
          </cell>
          <cell r="C3361" t="str">
            <v>M2</v>
          </cell>
          <cell r="D3361">
            <v>0.13</v>
          </cell>
        </row>
        <row r="3362">
          <cell r="A3362" t="str">
            <v>73900/7</v>
          </cell>
          <cell r="B3362" t="str">
            <v>ENSAIOS DE TRATAMENTO SUPERFICIAL TRIPLO - COM EMULSAO ASFALTICA</v>
          </cell>
          <cell r="C3362" t="str">
            <v>M2</v>
          </cell>
          <cell r="D3362">
            <v>0.14000000000000001</v>
          </cell>
        </row>
        <row r="3363">
          <cell r="A3363" t="str">
            <v>73900/8</v>
          </cell>
          <cell r="B3363" t="str">
            <v>ENSAIOS DE MACADAME BETUMINOSO POR PENETRACAO - COM CAP</v>
          </cell>
          <cell r="C3363" t="str">
            <v>M3</v>
          </cell>
          <cell r="D3363">
            <v>0.67</v>
          </cell>
        </row>
        <row r="3364">
          <cell r="A3364" t="str">
            <v>73900/9</v>
          </cell>
          <cell r="B3364" t="str">
            <v>ENSAIOS DE MACADAME BETUMINOSO POR PENETRACAO - COM EMULSAO ASFALTICA</v>
          </cell>
          <cell r="C3364" t="str">
            <v>M3</v>
          </cell>
          <cell r="D3364">
            <v>0.66</v>
          </cell>
        </row>
        <row r="3365">
          <cell r="A3365" t="str">
            <v>73900/10</v>
          </cell>
          <cell r="B3365" t="str">
            <v>ENSAIOS DE PRE MISTURADO A FRIO</v>
          </cell>
          <cell r="C3365" t="str">
            <v>M3</v>
          </cell>
          <cell r="D3365">
            <v>0.51</v>
          </cell>
        </row>
        <row r="3366">
          <cell r="A3366" t="str">
            <v>73900/11</v>
          </cell>
          <cell r="B3366" t="str">
            <v>ENSAIOS DE AREIA ASFALTO A QUENTE</v>
          </cell>
          <cell r="C3366" t="str">
            <v>T</v>
          </cell>
          <cell r="D3366">
            <v>16.98</v>
          </cell>
        </row>
        <row r="3367">
          <cell r="A3367" t="str">
            <v>73900/12</v>
          </cell>
          <cell r="B3367" t="str">
            <v>ENSAIOS DE CONCRETO ASFALTICO</v>
          </cell>
          <cell r="C3367" t="str">
            <v>T</v>
          </cell>
          <cell r="D3367">
            <v>23.67</v>
          </cell>
        </row>
        <row r="3368">
          <cell r="A3368" t="str">
            <v>74020/1</v>
          </cell>
          <cell r="B3368" t="str">
            <v>ENSAIO DE PAVIMENTO DE CONCRETO</v>
          </cell>
          <cell r="C3368" t="str">
            <v>M3</v>
          </cell>
          <cell r="D3368">
            <v>11.59</v>
          </cell>
        </row>
        <row r="3369">
          <cell r="A3369" t="str">
            <v>74020/2</v>
          </cell>
          <cell r="B3369" t="str">
            <v>ENSAIOS DE PAVIMENTO DE CONCRETO COMPACTADO COM ROLO</v>
          </cell>
          <cell r="C3369" t="str">
            <v>M3</v>
          </cell>
          <cell r="D3369">
            <v>10.32</v>
          </cell>
        </row>
        <row r="3370">
          <cell r="A3370" t="str">
            <v>74021/1</v>
          </cell>
          <cell r="B3370" t="str">
            <v>ENSAIOS DE TERRAPLENAGEM - CORPO DO ATERRO</v>
          </cell>
          <cell r="C3370" t="str">
            <v>M3</v>
          </cell>
          <cell r="D3370">
            <v>0.28000000000000003</v>
          </cell>
        </row>
        <row r="3371">
          <cell r="A3371" t="str">
            <v>74021/2</v>
          </cell>
          <cell r="B3371" t="str">
            <v>ENSAIO DE TERRAPLENAGEM - CAMADA FINAL DO ATERRO</v>
          </cell>
          <cell r="C3371" t="str">
            <v>M3</v>
          </cell>
          <cell r="D3371">
            <v>0.9</v>
          </cell>
        </row>
        <row r="3372">
          <cell r="A3372" t="str">
            <v>74021/3</v>
          </cell>
          <cell r="B3372" t="str">
            <v>ENSAIOS DE REGULARIZACAO DO SUBLEITO</v>
          </cell>
          <cell r="C3372" t="str">
            <v>M2</v>
          </cell>
          <cell r="D3372">
            <v>0.42</v>
          </cell>
        </row>
        <row r="3373">
          <cell r="A3373" t="str">
            <v>74021/4</v>
          </cell>
          <cell r="B3373" t="str">
            <v>ENSAIOS DE REFORCO DO SUBLEITO</v>
          </cell>
          <cell r="C3373" t="str">
            <v>M3</v>
          </cell>
          <cell r="D3373">
            <v>0.75</v>
          </cell>
        </row>
        <row r="3374">
          <cell r="A3374" t="str">
            <v>74021/5</v>
          </cell>
          <cell r="B3374" t="str">
            <v>ENSAIOS DE SUB BASE DE SOLO MELHORADO COM CIMENTO</v>
          </cell>
          <cell r="C3374" t="str">
            <v>M3</v>
          </cell>
          <cell r="D3374">
            <v>0.75</v>
          </cell>
        </row>
        <row r="3375">
          <cell r="A3375" t="str">
            <v>74021/6</v>
          </cell>
          <cell r="B3375" t="str">
            <v>ENSAIOS DE BASE ESTABILIZADA GRANULOMETRICAMENTE</v>
          </cell>
          <cell r="C3375" t="str">
            <v>M3</v>
          </cell>
          <cell r="D3375">
            <v>0.81</v>
          </cell>
        </row>
        <row r="3376">
          <cell r="A3376" t="str">
            <v>74021/7</v>
          </cell>
          <cell r="B3376" t="str">
            <v>ENSAIO DE BASE DE SOLO MELHORADO COM CIMENTO</v>
          </cell>
          <cell r="C3376" t="str">
            <v>M3</v>
          </cell>
          <cell r="D3376">
            <v>0.75</v>
          </cell>
        </row>
        <row r="3377">
          <cell r="A3377" t="str">
            <v>74021/8</v>
          </cell>
          <cell r="B3377" t="str">
            <v>ENSAIOS DE BASE DE SOLO CIMENTO</v>
          </cell>
          <cell r="C3377" t="str">
            <v>M3</v>
          </cell>
          <cell r="D3377">
            <v>0.82</v>
          </cell>
        </row>
        <row r="3378">
          <cell r="A3378" t="str">
            <v>74022/1</v>
          </cell>
          <cell r="B3378" t="str">
            <v>ENSAIO DE PENETRACAO - MATERIAL BETUMINOSO</v>
          </cell>
          <cell r="C3378" t="str">
            <v>UN</v>
          </cell>
          <cell r="D3378">
            <v>63.98</v>
          </cell>
        </row>
        <row r="3379">
          <cell r="A3379" t="str">
            <v>74022/2</v>
          </cell>
          <cell r="B3379" t="str">
            <v>ENSAIO DE VISCOSIDADE SAYBOLT - FUROL - MATERIAL BETUMINOSO</v>
          </cell>
          <cell r="C3379" t="str">
            <v>UN</v>
          </cell>
          <cell r="D3379">
            <v>82.8</v>
          </cell>
        </row>
        <row r="3380">
          <cell r="A3380" t="str">
            <v>74022/3</v>
          </cell>
          <cell r="B3380" t="str">
            <v>ENSAIO DE DETERMINACAO DA PENEIRACAO - EMULSAO ASFALTICA</v>
          </cell>
          <cell r="C3380" t="str">
            <v>UN</v>
          </cell>
          <cell r="D3380">
            <v>75.27</v>
          </cell>
        </row>
        <row r="3381">
          <cell r="A3381" t="str">
            <v>74022/4</v>
          </cell>
          <cell r="B3381" t="str">
            <v>ENSAIO DE DETERMINACAO DA SEDIMENTACAO - EMULSAO ASFALTICA</v>
          </cell>
          <cell r="C3381" t="str">
            <v>UN</v>
          </cell>
          <cell r="D3381">
            <v>82.8</v>
          </cell>
        </row>
        <row r="3382">
          <cell r="A3382" t="str">
            <v>74022/5</v>
          </cell>
          <cell r="B3382" t="str">
            <v>ENSAIO DE DETERMINACAO DO TEOR DE BETUME - CIMENTO ASFALTICO DE PETROLEO</v>
          </cell>
          <cell r="C3382" t="str">
            <v>UN</v>
          </cell>
          <cell r="D3382">
            <v>65.86</v>
          </cell>
        </row>
        <row r="3383">
          <cell r="A3383" t="str">
            <v>74022/6</v>
          </cell>
          <cell r="B3383" t="str">
            <v>ENSAIO DE GRANULOMETRIA POR PENEIRAMENTO - SOLOS</v>
          </cell>
          <cell r="C3383" t="str">
            <v>UN</v>
          </cell>
          <cell r="D3383">
            <v>60.22</v>
          </cell>
        </row>
        <row r="3384">
          <cell r="A3384" t="str">
            <v>74022/7</v>
          </cell>
          <cell r="B3384" t="str">
            <v>ENSAIO DE GRANULOMETRIA POR PENEIRAMENTO E SEDIMENTACAO - SOLOS</v>
          </cell>
          <cell r="C3384" t="str">
            <v>UN</v>
          </cell>
          <cell r="D3384">
            <v>71.510000000000005</v>
          </cell>
        </row>
        <row r="3385">
          <cell r="A3385" t="str">
            <v>74022/8</v>
          </cell>
          <cell r="B3385" t="str">
            <v>ENSAIO DE LIMITE DE LIQUIDEZ - SOLOS</v>
          </cell>
          <cell r="C3385" t="str">
            <v>UN</v>
          </cell>
          <cell r="D3385">
            <v>37.630000000000003</v>
          </cell>
        </row>
        <row r="3386">
          <cell r="A3386" t="str">
            <v>74022/9</v>
          </cell>
          <cell r="B3386" t="str">
            <v>ENSAIO DE LIMITE DE PLASTICIDADE - SOLOS</v>
          </cell>
          <cell r="C3386" t="str">
            <v>UN</v>
          </cell>
          <cell r="D3386">
            <v>33.869999999999997</v>
          </cell>
        </row>
        <row r="3387">
          <cell r="A3387" t="str">
            <v>74022/10</v>
          </cell>
          <cell r="B3387" t="str">
            <v>ENSAIO DE COMPACTACAO - AMOSTRAS NAO TRABALHADAS - ENERGIA NORMAL - SOLOS</v>
          </cell>
          <cell r="C3387" t="str">
            <v>UN</v>
          </cell>
          <cell r="D3387">
            <v>71.510000000000005</v>
          </cell>
        </row>
        <row r="3388">
          <cell r="A3388" t="str">
            <v>74022/11</v>
          </cell>
          <cell r="B3388" t="str">
            <v>ENSAIO DE COMPACTACAO - AMOSTRAS NAO TRABALHADAS - ENERGIA INTERMEDIARIA - SOLOS</v>
          </cell>
          <cell r="C3388" t="str">
            <v>UN</v>
          </cell>
          <cell r="D3388">
            <v>109.15</v>
          </cell>
        </row>
        <row r="3389">
          <cell r="A3389" t="str">
            <v>74022/12</v>
          </cell>
          <cell r="B3389" t="str">
            <v>ENSAIO DE COMPACTACAO - AMOSTRAS NAO TRABALHADAS - ENERGIA MODIFICADA - SOLOS</v>
          </cell>
          <cell r="C3389" t="str">
            <v>UN</v>
          </cell>
          <cell r="D3389">
            <v>143.03</v>
          </cell>
        </row>
        <row r="3390">
          <cell r="A3390" t="str">
            <v>74022/13</v>
          </cell>
          <cell r="B3390" t="str">
            <v>ENSAIO DE COMPACTACAO - AMOSTRAS TRABALHADAS - SOLOS</v>
          </cell>
          <cell r="C3390" t="str">
            <v>UN</v>
          </cell>
          <cell r="D3390">
            <v>75.27</v>
          </cell>
        </row>
        <row r="3391">
          <cell r="A3391" t="str">
            <v>74022/14</v>
          </cell>
          <cell r="B3391" t="str">
            <v>ENSAIO DE MASSA ESPECIFICA - IN SITU - METODO FRASCO DE AREIA - SOLOS</v>
          </cell>
          <cell r="C3391" t="str">
            <v>UN</v>
          </cell>
          <cell r="D3391">
            <v>26.34</v>
          </cell>
        </row>
        <row r="3392">
          <cell r="A3392" t="str">
            <v>74022/15</v>
          </cell>
          <cell r="B3392" t="str">
            <v>ENSAIO DE MASSA ESPECIFICA - IN SITU - METODO BALAO DE BORRACHA - SOLOS</v>
          </cell>
          <cell r="C3392" t="str">
            <v>UN</v>
          </cell>
          <cell r="D3392">
            <v>30.11</v>
          </cell>
        </row>
        <row r="3393">
          <cell r="A3393" t="str">
            <v>74022/16</v>
          </cell>
          <cell r="B3393" t="str">
            <v>ENSAIO DE DENSIDADE REAL - SOLOS</v>
          </cell>
          <cell r="C3393" t="str">
            <v>UN</v>
          </cell>
          <cell r="D3393">
            <v>33.869999999999997</v>
          </cell>
        </row>
        <row r="3394">
          <cell r="A3394" t="str">
            <v>74022/17</v>
          </cell>
          <cell r="B3394" t="str">
            <v>ENSAIO DE ABRASAO LOS ANGELES - AGREGADOS</v>
          </cell>
          <cell r="C3394" t="str">
            <v>UN</v>
          </cell>
          <cell r="D3394">
            <v>158.08000000000001</v>
          </cell>
        </row>
        <row r="3395">
          <cell r="A3395" t="str">
            <v>74022/18</v>
          </cell>
          <cell r="B3395" t="str">
            <v>ENSAIO DE MASSA ESPECIFICA - IN SITU - EMPREGO DO OLEO - SOLOS</v>
          </cell>
          <cell r="C3395" t="str">
            <v>UN</v>
          </cell>
          <cell r="D3395">
            <v>41.4</v>
          </cell>
        </row>
        <row r="3396">
          <cell r="A3396" t="str">
            <v>74022/19</v>
          </cell>
          <cell r="B3396" t="str">
            <v>ENSAIO DE INDICE DE SUPORTE CALIFORNIA - AMOSTRAS NAO TRABALHADAS - ENERGIA NORMAL - SOLOS</v>
          </cell>
          <cell r="C3396" t="str">
            <v>UN</v>
          </cell>
          <cell r="D3396">
            <v>86.57</v>
          </cell>
        </row>
        <row r="3397">
          <cell r="A3397" t="str">
            <v>74022/20</v>
          </cell>
          <cell r="B3397" t="str">
            <v>ENSAIO DE INDICE DE SUPORTE CALIFORNIA - AMOSTRAS NAO TRABALHADAS - ENERGIA INTERMEDIARIA - SOLOS</v>
          </cell>
          <cell r="C3397" t="str">
            <v>UN</v>
          </cell>
          <cell r="D3397">
            <v>97.86</v>
          </cell>
        </row>
        <row r="3398">
          <cell r="A3398" t="str">
            <v>74022/21</v>
          </cell>
          <cell r="B3398" t="str">
            <v>ENSAIO DE INDICE DE SUPORTE CALIFORNIA- AMOSTRAS NAO TRABALHADAS - ENERGIA MODIFICADA- SOLOS</v>
          </cell>
          <cell r="C3398" t="str">
            <v>UN</v>
          </cell>
          <cell r="D3398">
            <v>105.39</v>
          </cell>
        </row>
        <row r="3399">
          <cell r="A3399" t="str">
            <v>74022/22</v>
          </cell>
          <cell r="B3399" t="str">
            <v>ENSAIO DE TEOR DE UMIDADE - METODO EXPEDITO DO ALCOOL - SOLOS</v>
          </cell>
          <cell r="C3399" t="str">
            <v>UN</v>
          </cell>
          <cell r="D3399">
            <v>22.58</v>
          </cell>
        </row>
        <row r="3400">
          <cell r="A3400" t="str">
            <v>74022/23</v>
          </cell>
          <cell r="B3400" t="str">
            <v>ENSAIO DE TEOR DE UMIDADE - PROCESSO SPEEDY - SOLOS E AGREGADOS MIUDOS</v>
          </cell>
          <cell r="C3400" t="str">
            <v>UN</v>
          </cell>
          <cell r="D3400">
            <v>22.58</v>
          </cell>
        </row>
        <row r="3401">
          <cell r="A3401" t="str">
            <v>74022/24</v>
          </cell>
          <cell r="B3401" t="str">
            <v>ENSAIO DE TEOR DE UMIDADE - EM LABORATORIO - SOLOS</v>
          </cell>
          <cell r="C3401" t="str">
            <v>UN</v>
          </cell>
          <cell r="D3401">
            <v>30.11</v>
          </cell>
        </row>
        <row r="3402">
          <cell r="A3402" t="str">
            <v>74022/25</v>
          </cell>
          <cell r="B3402" t="str">
            <v>ENSAIO DE PONTO DE FULGOR - MATERIAL BETUMINOSO</v>
          </cell>
          <cell r="C3402" t="str">
            <v>UN</v>
          </cell>
          <cell r="D3402">
            <v>60.22</v>
          </cell>
        </row>
        <row r="3403">
          <cell r="A3403" t="str">
            <v>74022/26</v>
          </cell>
          <cell r="B3403" t="str">
            <v>ENSAIO DE DESTILACAO - ASFALTO DILUIDO</v>
          </cell>
          <cell r="C3403" t="str">
            <v>UN</v>
          </cell>
          <cell r="D3403">
            <v>97.86</v>
          </cell>
        </row>
        <row r="3404">
          <cell r="A3404" t="str">
            <v>74022/27</v>
          </cell>
          <cell r="B3404" t="str">
            <v>ENSAIO DE CONTROLE DE TAXA DE APLICACAO DE LIGANTE BETUMINOSO</v>
          </cell>
          <cell r="C3404" t="str">
            <v>UN</v>
          </cell>
          <cell r="D3404">
            <v>26.34</v>
          </cell>
        </row>
        <row r="3405">
          <cell r="A3405" t="str">
            <v>74022/28</v>
          </cell>
          <cell r="B3405" t="str">
            <v>ENSAIO DE SUSCEPTIBILIDADE TERMICA - INDICE PFEIFFER - MATERIAL ASFALTICO</v>
          </cell>
          <cell r="C3405" t="str">
            <v>UN</v>
          </cell>
          <cell r="D3405">
            <v>94.09</v>
          </cell>
        </row>
        <row r="3406">
          <cell r="A3406" t="str">
            <v>74022/29</v>
          </cell>
          <cell r="B3406" t="str">
            <v>ENSAIO DE ESPUMA - MATERIAL ASFALTICO</v>
          </cell>
          <cell r="C3406" t="str">
            <v>UN</v>
          </cell>
          <cell r="D3406">
            <v>67.75</v>
          </cell>
        </row>
        <row r="3407">
          <cell r="A3407" t="str">
            <v>74022/30</v>
          </cell>
          <cell r="B3407" t="str">
            <v>ENSAIO DE RESISTENCIA A COMPRESSAO SIMPLES - CONCRETO</v>
          </cell>
          <cell r="C3407" t="str">
            <v>UN</v>
          </cell>
          <cell r="D3407">
            <v>67.75</v>
          </cell>
        </row>
        <row r="3408">
          <cell r="A3408" t="str">
            <v>74022/31</v>
          </cell>
          <cell r="B3408" t="str">
            <v>ENSAIO DE RESISTENCIA A TRACAO POR COMPRESSAO DIAMETRAL - CONCRETO</v>
          </cell>
          <cell r="C3408" t="str">
            <v>UN</v>
          </cell>
          <cell r="D3408">
            <v>67.75</v>
          </cell>
        </row>
        <row r="3409">
          <cell r="A3409" t="str">
            <v>74022/32</v>
          </cell>
          <cell r="B3409" t="str">
            <v>ENSAIO DE RESISTENCIA A TRACAO NA FLEXAO DE CONCRETO</v>
          </cell>
          <cell r="C3409" t="str">
            <v>UN</v>
          </cell>
          <cell r="D3409">
            <v>75.27</v>
          </cell>
        </row>
        <row r="3410">
          <cell r="A3410" t="str">
            <v>74022/33</v>
          </cell>
          <cell r="B3410" t="str">
            <v>ENSAIO DE RESILIENCIA - SOLOS</v>
          </cell>
          <cell r="C3410" t="str">
            <v>UN</v>
          </cell>
          <cell r="D3410">
            <v>485.55</v>
          </cell>
        </row>
        <row r="3411">
          <cell r="A3411" t="str">
            <v>74022/34</v>
          </cell>
          <cell r="B3411" t="str">
            <v>ENSAIO DE RESILIENCIA - MISTURAS BETUMINOSAS</v>
          </cell>
          <cell r="C3411" t="str">
            <v>UN</v>
          </cell>
          <cell r="D3411">
            <v>101.62</v>
          </cell>
        </row>
        <row r="3412">
          <cell r="A3412" t="str">
            <v>74022/35</v>
          </cell>
          <cell r="B3412" t="str">
            <v>ENSAIO DE PERCENTAGEM DE BETUME - MISTURAS BETUMINOSAS</v>
          </cell>
          <cell r="C3412" t="str">
            <v>UN</v>
          </cell>
          <cell r="D3412">
            <v>56.45</v>
          </cell>
        </row>
        <row r="3413">
          <cell r="A3413" t="str">
            <v>74022/36</v>
          </cell>
          <cell r="B3413" t="str">
            <v>ENSAIO DE ADESIVIDADE - RESISTENCIA A AGUA - EMULSAO ASFALTICA</v>
          </cell>
          <cell r="C3413" t="str">
            <v>UN</v>
          </cell>
          <cell r="D3413">
            <v>45.16</v>
          </cell>
        </row>
        <row r="3414">
          <cell r="A3414" t="str">
            <v>74022/37</v>
          </cell>
          <cell r="B3414" t="str">
            <v>ENSAIO DE ADESIVIDADE A LIGANTE BETUMINOSO - AGREGADO GRAUDO</v>
          </cell>
          <cell r="C3414" t="str">
            <v>UN</v>
          </cell>
          <cell r="D3414">
            <v>37.630000000000003</v>
          </cell>
        </row>
        <row r="3415">
          <cell r="A3415" t="str">
            <v>74022/38</v>
          </cell>
          <cell r="B3415" t="str">
            <v>ENSAIO DE EXPANSIBILIDADE - SOLOS</v>
          </cell>
          <cell r="C3415" t="str">
            <v>UN</v>
          </cell>
          <cell r="D3415">
            <v>54.57</v>
          </cell>
        </row>
        <row r="3416">
          <cell r="A3416" t="str">
            <v>74022/39</v>
          </cell>
          <cell r="B3416" t="str">
            <v>PREPARACAO DE AMOSTRAS PARA ENSAIO DE CARACTERIZACAO - SOLOS</v>
          </cell>
          <cell r="C3416" t="str">
            <v>UN</v>
          </cell>
          <cell r="D3416">
            <v>41.4</v>
          </cell>
        </row>
        <row r="3417">
          <cell r="A3417" t="str">
            <v>74022/40</v>
          </cell>
          <cell r="B3417" t="str">
            <v>ENSAIO MARSHALL - MISTURA BETUMINOSA A QUENTE</v>
          </cell>
          <cell r="C3417" t="str">
            <v>UN</v>
          </cell>
          <cell r="D3417">
            <v>131.72999999999999</v>
          </cell>
        </row>
        <row r="3418">
          <cell r="A3418" t="str">
            <v>74022/41</v>
          </cell>
          <cell r="B3418" t="str">
            <v>ENSAIO DE DETERMINACAO DO INDICE DE FORMA - AGREGADOS</v>
          </cell>
          <cell r="C3418" t="str">
            <v>UN</v>
          </cell>
          <cell r="D3418">
            <v>37.630000000000003</v>
          </cell>
        </row>
        <row r="3419">
          <cell r="A3419" t="str">
            <v>74022/42</v>
          </cell>
          <cell r="B3419" t="str">
            <v>ENSAIO DE EQUIVALENTE EM AREIA - SOLOS</v>
          </cell>
          <cell r="C3419" t="str">
            <v>UN</v>
          </cell>
          <cell r="D3419">
            <v>33.869999999999997</v>
          </cell>
        </row>
        <row r="3420">
          <cell r="A3420" t="str">
            <v>74022/43</v>
          </cell>
          <cell r="B3420" t="str">
            <v>ENSAIO DE MOLDAGEM E CURA DE SOLO CIMENTO</v>
          </cell>
          <cell r="C3420" t="str">
            <v>UN</v>
          </cell>
          <cell r="D3420">
            <v>37.630000000000003</v>
          </cell>
        </row>
        <row r="3421">
          <cell r="A3421" t="str">
            <v>74022/44</v>
          </cell>
          <cell r="B3421" t="str">
            <v>ENSAIO DE COMPRESSAO AXIAL DE SOLO CIMENTO</v>
          </cell>
          <cell r="C3421" t="str">
            <v>UN</v>
          </cell>
          <cell r="D3421">
            <v>30.11</v>
          </cell>
        </row>
        <row r="3422">
          <cell r="A3422" t="str">
            <v>74022/45</v>
          </cell>
          <cell r="B3422" t="str">
            <v>ENSAIO DE VISCOSIDADE CINEMATICA - ASFALTO</v>
          </cell>
          <cell r="C3422" t="str">
            <v>UN</v>
          </cell>
          <cell r="D3422">
            <v>75.27</v>
          </cell>
        </row>
        <row r="3423">
          <cell r="A3423" t="str">
            <v>74022/47</v>
          </cell>
          <cell r="B3423" t="str">
            <v>ENSAIO DE RESIDUO POR EVAPORACAO - EMULSAO ASFALTICA</v>
          </cell>
          <cell r="C3423" t="str">
            <v>UN</v>
          </cell>
          <cell r="D3423">
            <v>37.630000000000003</v>
          </cell>
        </row>
        <row r="3424">
          <cell r="A3424" t="str">
            <v>74022/48</v>
          </cell>
          <cell r="B3424" t="str">
            <v>ENSAIO DE CARGA DA PARTICULA - EMULSAO ASFALTICA</v>
          </cell>
          <cell r="C3424" t="str">
            <v>UN</v>
          </cell>
          <cell r="D3424">
            <v>28.22</v>
          </cell>
        </row>
        <row r="3425">
          <cell r="A3425" t="str">
            <v>74022/49</v>
          </cell>
          <cell r="B3425" t="str">
            <v>ENSAIO DE DESEMULSIBILIDADE - EMULSAO ASFALTICA</v>
          </cell>
          <cell r="C3425" t="str">
            <v>UN</v>
          </cell>
          <cell r="D3425">
            <v>75.27</v>
          </cell>
        </row>
        <row r="3426">
          <cell r="A3426" t="str">
            <v>74022/50</v>
          </cell>
          <cell r="B3426" t="str">
            <v>ENSAIO DE DETERMINACAO DA TAXA DE ESPALHAMENTO DO AGREGADO</v>
          </cell>
          <cell r="C3426" t="str">
            <v>UN</v>
          </cell>
          <cell r="D3426">
            <v>18.809999999999999</v>
          </cell>
        </row>
        <row r="3427">
          <cell r="A3427" t="str">
            <v>74022/51</v>
          </cell>
          <cell r="B3427" t="str">
            <v>ENSAIO DE ADESIVIDADE A LIGANTE BETUMINOSO - AGREGADO</v>
          </cell>
          <cell r="C3427" t="str">
            <v>UN</v>
          </cell>
          <cell r="D3427">
            <v>41.4</v>
          </cell>
        </row>
        <row r="3428">
          <cell r="A3428" t="str">
            <v>74022/52</v>
          </cell>
          <cell r="B3428" t="str">
            <v>ENSAIO DE GRANULOMETRIA DO AGREGADO</v>
          </cell>
          <cell r="C3428" t="str">
            <v>UN</v>
          </cell>
          <cell r="D3428">
            <v>37.630000000000003</v>
          </cell>
        </row>
        <row r="3429">
          <cell r="A3429" t="str">
            <v>74022/53</v>
          </cell>
          <cell r="B3429" t="str">
            <v>ENSAIO DE CONTROLE DO GRAU DE COMPACTACAO DA MISTURA ASFALTICA</v>
          </cell>
          <cell r="C3429" t="str">
            <v>UN</v>
          </cell>
          <cell r="D3429">
            <v>33.869999999999997</v>
          </cell>
        </row>
        <row r="3430">
          <cell r="A3430" t="str">
            <v>74022/54</v>
          </cell>
          <cell r="B3430" t="str">
            <v>ENSAIO DE GRANULOMETRIA DO FILLER</v>
          </cell>
          <cell r="C3430" t="str">
            <v>UN</v>
          </cell>
          <cell r="D3430">
            <v>33.869999999999997</v>
          </cell>
        </row>
        <row r="3431">
          <cell r="A3431" t="str">
            <v>74022/55</v>
          </cell>
          <cell r="B3431" t="str">
            <v>ENSAIO DE TRACAO POR COMPRESSAO DIAMETRAL - MISTURAS BETUMINOSAS</v>
          </cell>
          <cell r="C3431" t="str">
            <v>UN</v>
          </cell>
          <cell r="D3431">
            <v>94.09</v>
          </cell>
        </row>
        <row r="3432">
          <cell r="A3432" t="str">
            <v>74022/56</v>
          </cell>
          <cell r="B3432" t="str">
            <v>ENSAIO DE DENSIDADE DO MATERIAL BETUMINOSO</v>
          </cell>
          <cell r="C3432" t="str">
            <v>UN</v>
          </cell>
          <cell r="D3432">
            <v>28.18</v>
          </cell>
        </row>
        <row r="3433">
          <cell r="A3433" t="str">
            <v>74022/57</v>
          </cell>
          <cell r="B3433" t="str">
            <v>ENSAIO DE CONSISTENCIA DO CONCRETO CCR - INDICE VEBE</v>
          </cell>
          <cell r="C3433" t="str">
            <v>UN</v>
          </cell>
          <cell r="D3433">
            <v>28.18</v>
          </cell>
        </row>
        <row r="3434">
          <cell r="A3434" t="str">
            <v>74022/58</v>
          </cell>
          <cell r="B3434" t="str">
            <v>ENSAIO DE ABATIMENTO DO TRONCO DE CONE</v>
          </cell>
          <cell r="C3434" t="str">
            <v>UN</v>
          </cell>
          <cell r="D3434">
            <v>28.18</v>
          </cell>
        </row>
        <row r="3435">
          <cell r="A3435">
            <v>74259</v>
          </cell>
          <cell r="B3435" t="str">
            <v>ENSAIOS DE PINTURA DE LIGACAO</v>
          </cell>
          <cell r="C3435" t="str">
            <v>M2</v>
          </cell>
          <cell r="D3435">
            <v>0.01</v>
          </cell>
        </row>
        <row r="3436">
          <cell r="A3436">
            <v>72733</v>
          </cell>
          <cell r="B3436" t="str">
            <v>MOBILIZACAO E INSTALACAO DE 01  EQUIPAMENTO DE SONDAGEM, DISTANCIA ACIMA DE 20KM</v>
          </cell>
          <cell r="C3436" t="str">
            <v>UN</v>
          </cell>
          <cell r="D3436">
            <v>492.71</v>
          </cell>
        </row>
        <row r="3437">
          <cell r="A3437">
            <v>72871</v>
          </cell>
          <cell r="B3437" t="str">
            <v>MOBILIZACAO E INSTALACAO DE 01 EQUIPAMENTO DE SONDAGEM, DISTANCIA ATE 10KM</v>
          </cell>
          <cell r="C3437" t="str">
            <v>UN</v>
          </cell>
          <cell r="D3437">
            <v>207.85</v>
          </cell>
        </row>
        <row r="3438">
          <cell r="A3438">
            <v>72872</v>
          </cell>
          <cell r="B3438" t="str">
            <v>MOBILIZACAO E INSTALACAO DE 01 EQUIPAMENTO DE SONDAGEM, DISTANCIA DE 10KM ATE 20KM</v>
          </cell>
          <cell r="C3438" t="str">
            <v>UN</v>
          </cell>
          <cell r="D3438">
            <v>350.28</v>
          </cell>
        </row>
        <row r="3439">
          <cell r="A3439">
            <v>68051</v>
          </cell>
          <cell r="B3439" t="str">
            <v>LOCACAO ALVENARIA</v>
          </cell>
          <cell r="C3439" t="str">
            <v>M</v>
          </cell>
          <cell r="D3439">
            <v>3.24</v>
          </cell>
        </row>
        <row r="3440">
          <cell r="A3440">
            <v>73610</v>
          </cell>
          <cell r="B3440" t="str">
            <v>LOCAÇÃO DE REDES DE ÁGUA OU DE ESGOTO, INCLUSIVE TOPOGRAFO</v>
          </cell>
          <cell r="C3440" t="str">
            <v>M</v>
          </cell>
          <cell r="D3440">
            <v>0.64</v>
          </cell>
        </row>
        <row r="3441">
          <cell r="A3441">
            <v>73679</v>
          </cell>
          <cell r="B3441" t="str">
            <v>LOCAÇÃO DE ADUTORAS, COLETORES TRONCO E INTERCEPTORES - ATÉ DN 500 MM, INCLUSIVE TOPOGRAFO</v>
          </cell>
          <cell r="C3441" t="str">
            <v>M</v>
          </cell>
          <cell r="D3441">
            <v>0.83</v>
          </cell>
        </row>
        <row r="3442">
          <cell r="A3442">
            <v>73686</v>
          </cell>
          <cell r="B3442" t="str">
            <v>LOCACAO DA OBRA, COM USO DE EQUIPAMENTOS TOPOGRAFICOS, INCLUSIVE TOPOGRAFO E NIVELADOR</v>
          </cell>
          <cell r="C3442" t="str">
            <v>M2</v>
          </cell>
          <cell r="D3442">
            <v>13.8</v>
          </cell>
        </row>
        <row r="3443">
          <cell r="A3443" t="str">
            <v>73992/1</v>
          </cell>
          <cell r="B3443" t="str">
            <v>LOCACAO CONVENCIONAL DE OBRA, ATRAVÉS DE GABARITO DE TABUAS CORRIDAS PONTALETADAS A CADA 1,50M, SEM REAPROVEITAMENTO</v>
          </cell>
          <cell r="C3443" t="str">
            <v>M2</v>
          </cell>
          <cell r="D3443">
            <v>6.73</v>
          </cell>
        </row>
        <row r="3444">
          <cell r="A3444" t="str">
            <v>74077/1</v>
          </cell>
          <cell r="B3444" t="str">
            <v>LOCACAO CONVENCIONAL DE OBRA, ATRAVÉS DE GABARITO DE TABUAS CORRIDAS PONTALETADAS, SEM REAPROVEITAMENTO</v>
          </cell>
          <cell r="C3444" t="str">
            <v>M2</v>
          </cell>
          <cell r="D3444">
            <v>5.85</v>
          </cell>
        </row>
        <row r="3445">
          <cell r="A3445" t="str">
            <v>74077/2</v>
          </cell>
          <cell r="B3445" t="str">
            <v>LOCACAO CONVENCIONAL DE OBRA, ATRAVÉS DE GABARITO DE TABUAS CORRIDAS PONTALETADAS, COM REAPROVEITAMENTO DE 10 VEZES.</v>
          </cell>
          <cell r="C3445" t="str">
            <v>M2</v>
          </cell>
          <cell r="D3445">
            <v>2.58</v>
          </cell>
        </row>
        <row r="3446">
          <cell r="A3446" t="str">
            <v>74077/3</v>
          </cell>
          <cell r="B3446" t="str">
            <v>LOCACAO CONVENCIONAL DE OBRA, ATRAVÉS DE GABARITO DE TABUAS CORRIDAS PONTALETADAS, COM REAPROVEITAMENTO DE 3 VEZES.</v>
          </cell>
          <cell r="C3446" t="str">
            <v>M2</v>
          </cell>
          <cell r="D3446">
            <v>3.42</v>
          </cell>
        </row>
        <row r="3447">
          <cell r="A3447">
            <v>85323</v>
          </cell>
          <cell r="B3447" t="str">
            <v>LOCACAO E NIVELAMENTO DE EMISSARIO/REDE COLETORA COM AUXILIO DE EQUIPAMENTO TOPOGRAFICO</v>
          </cell>
          <cell r="C3447" t="str">
            <v>M</v>
          </cell>
          <cell r="D3447">
            <v>1.02</v>
          </cell>
        </row>
        <row r="3448">
          <cell r="A3448">
            <v>73677</v>
          </cell>
          <cell r="B3448" t="str">
            <v>CADASTRO DE LIGAÇÕES PREDIAIS, INCLUSIVE TOPOGRAFO E DESENHISTA</v>
          </cell>
          <cell r="C3448" t="str">
            <v>UN</v>
          </cell>
          <cell r="D3448">
            <v>6.51</v>
          </cell>
        </row>
        <row r="3449">
          <cell r="A3449">
            <v>73678</v>
          </cell>
          <cell r="B3449" t="str">
            <v>CADASTRO DE ADUTORAS. COLETORES E INTERCEPTORES - ATÉ DN 500 MM, INCLUSIVE TOPOGRAFO E DESENHISTA</v>
          </cell>
          <cell r="C3449" t="str">
            <v>M</v>
          </cell>
          <cell r="D3449">
            <v>1.84</v>
          </cell>
        </row>
        <row r="3450">
          <cell r="A3450">
            <v>73682</v>
          </cell>
          <cell r="B3450" t="str">
            <v>CADASTRO DE REDES, INCLUSIVE TOPOGRAFO E DESENHISTA</v>
          </cell>
          <cell r="C3450" t="str">
            <v>M</v>
          </cell>
          <cell r="D3450">
            <v>0.91</v>
          </cell>
        </row>
        <row r="3451">
          <cell r="A3451" t="str">
            <v>73758/1</v>
          </cell>
          <cell r="B3451" t="str">
            <v>LEVANTAMENTO SECAO TRANSVERSAL C/NIVEL TERRENO NAO ACIDENTADO VEGETAÇÃO DENSA INCLUSIVE DESENHO ESC 1:200 EM PAPEL VEGETAL MILIMETRADO (MEDIDO P/M SECAO), INCLUSIVE NIVELADOR, AUXILIAR DE CALCULO TOPOGRAFICO E DESENHISTA.</v>
          </cell>
          <cell r="C3451" t="str">
            <v>M</v>
          </cell>
          <cell r="D3451">
            <v>1.01</v>
          </cell>
        </row>
        <row r="3452">
          <cell r="A3452">
            <v>78472</v>
          </cell>
          <cell r="B3452" t="str">
            <v>SERVICOS TOPOGRAFICOS PARA PAVIMENTACAO, INCLUSIVE NOTA DE SERVICOS, ACOMPANHAMENTO E GREIDE</v>
          </cell>
          <cell r="C3452" t="str">
            <v>M2</v>
          </cell>
          <cell r="D3452">
            <v>0.31</v>
          </cell>
        </row>
        <row r="3453">
          <cell r="A3453" t="str">
            <v>74038/1</v>
          </cell>
          <cell r="B3453" t="str">
            <v>PORTAO COM MOUROES DE MADEIRA ROLICA, DIAMETRO 11CM, COM 5 FIOS DE ARAME FARPADO Nº 14 CLASSE 250, SEM DOBRADICAS</v>
          </cell>
          <cell r="C3453" t="str">
            <v>M</v>
          </cell>
          <cell r="D3453">
            <v>14.96</v>
          </cell>
        </row>
        <row r="3454">
          <cell r="A3454" t="str">
            <v>74039/1</v>
          </cell>
          <cell r="B3454" t="str">
            <v>CERCA COM MOUROES DE MADEIRA ROLICA, DIAMETRO 11CM, ESPACAMENTO DE 2M, ALTURA LIVRE DE 1M, CRAVADOS 0,5M, COM 5 FIOS DE ARAME FARPADO Nº 14 CLASSE 250</v>
          </cell>
          <cell r="C3454" t="str">
            <v>M</v>
          </cell>
          <cell r="D3454">
            <v>14.96</v>
          </cell>
        </row>
        <row r="3455">
          <cell r="A3455" t="str">
            <v>74118/1</v>
          </cell>
          <cell r="B3455" t="str">
            <v>PLANTIO DE CERCA VIVA COM ARBUSTOS DE ALTURA 50 A 100CM, COM 4UN/M</v>
          </cell>
          <cell r="C3455" t="str">
            <v>M</v>
          </cell>
          <cell r="D3455">
            <v>72.180000000000007</v>
          </cell>
        </row>
        <row r="3456">
          <cell r="A3456" t="str">
            <v>74142/1</v>
          </cell>
          <cell r="B3456" t="str">
            <v>CERCA COM MOUROES DE CONCRETO, RETO, ESPACAMENTO DE 3M, CRAVADOS 0,5M, COM 4 FIOS DE ARAME FARPADO Nº 14 CLASSE 250</v>
          </cell>
          <cell r="C3456" t="str">
            <v>M</v>
          </cell>
          <cell r="D3456">
            <v>29.58</v>
          </cell>
        </row>
        <row r="3457">
          <cell r="A3457" t="str">
            <v>74142/2</v>
          </cell>
          <cell r="B3457" t="str">
            <v>CERCA COM MOUROES DE MADEIRA, 7,5X7,5CM, ESPACAMENTO DE 2M, ALTURA LIVRE DE 2M, CRAVADOS 0,5M, COM 4 FIOS DE ARAME FARPADO Nº 14 CLASSE 250</v>
          </cell>
          <cell r="C3457" t="str">
            <v>M</v>
          </cell>
          <cell r="D3457">
            <v>18.87</v>
          </cell>
        </row>
        <row r="3458">
          <cell r="A3458" t="str">
            <v>74142/3</v>
          </cell>
          <cell r="B3458" t="str">
            <v>CERCA COM MOUROES DE MADEIRA, 7,5X7,5CM, ESPACAMENTO DE 2M, ALTURA LIVRE DE 2M, CRAVADOS 0,5M, COM 8 FIOS DE ARAME FARPADO Nº 14 CLASSE 250</v>
          </cell>
          <cell r="C3458" t="str">
            <v>M</v>
          </cell>
          <cell r="D3458">
            <v>25.38</v>
          </cell>
        </row>
        <row r="3459">
          <cell r="A3459" t="str">
            <v>74142/4</v>
          </cell>
          <cell r="B3459" t="str">
            <v>CERCA COM MOUROES DE CONCRETO, SECAO "T" PONTA INCLINADA, 10X10CM, ESPACAMENTO DE 3M, CRAVADOS 0,5M, COM 11 FIOS DE ARAME FARPADO Nº 16</v>
          </cell>
          <cell r="C3459" t="str">
            <v>M</v>
          </cell>
          <cell r="D3459">
            <v>36.22</v>
          </cell>
        </row>
        <row r="3460">
          <cell r="A3460" t="str">
            <v>74143/1</v>
          </cell>
          <cell r="B3460" t="str">
            <v>CERCA COM MOUROES DE CONCRETO, RETO, 15X15CM, ESPACAMENTO DE 3M, CRAVADOS 0,5M, ESCORAS DE 10X10CM NOS CANTOS, COM 12 FIOS DE ARAME DE ACO OVALADO 15X17</v>
          </cell>
          <cell r="C3460" t="str">
            <v>M</v>
          </cell>
          <cell r="D3460">
            <v>35.119999999999997</v>
          </cell>
        </row>
        <row r="3461">
          <cell r="A3461" t="str">
            <v>74143/2</v>
          </cell>
          <cell r="B3461" t="str">
            <v>CERCA COM MOUROES DE CONCRETO, RETO, 15X15CM, ESPACAMENTO DE 3M, CRAVADOS 0,5M, ESCORAS DE 10X10CM NOS CANTOS, COM 9 FIOS DE ARAME DE ACO OVALADO 15X17</v>
          </cell>
          <cell r="C3461" t="str">
            <v>M</v>
          </cell>
          <cell r="D3461">
            <v>33.979999999999997</v>
          </cell>
        </row>
        <row r="3462">
          <cell r="A3462">
            <v>85171</v>
          </cell>
          <cell r="B3462" t="str">
            <v>RECOMPOSICAO PARCIAL DO ARAME FARPADO Nº 14 CLASSE 250, FIXADO EM CERCA COM MOURÕES DE CONCRETO, RETO, 15X15CM</v>
          </cell>
          <cell r="C3462" t="str">
            <v>M</v>
          </cell>
          <cell r="D3462">
            <v>2.14</v>
          </cell>
        </row>
        <row r="3463">
          <cell r="A3463" t="str">
            <v>73787/1</v>
          </cell>
          <cell r="B3463" t="str">
            <v>ALAMBRADO EM TUBOS DE ACO GALVANIZADO, COM COSTURA, DIN 2440, DIAMETRO 2", ALTURA 3M, FIXADOS A CADA 2M EM BLOCOS DE CONCRETO, COM TELA DE ARAME GALVANIZADO REVESTIDO COM PVC, FIO 12 BWG E MALHA 7,5X7,5CM</v>
          </cell>
          <cell r="C3463" t="str">
            <v>M2</v>
          </cell>
          <cell r="D3463">
            <v>125.47</v>
          </cell>
        </row>
        <row r="3464">
          <cell r="A3464" t="str">
            <v>74244/1</v>
          </cell>
          <cell r="B3464" t="str">
            <v>ALAMBRADO PARA QUADRA POLIESPORTIVA, ESTRUTURADO POR TUBOS DE ACO GALVANIZADO, COM COSTURA, DIN 2440, DIAMETRO 2", COM TELA DE ARAME GALVANIZADO, FIO 14 BWG E MALHA QUADRADA 5X5CM</v>
          </cell>
          <cell r="C3464" t="str">
            <v>M2</v>
          </cell>
          <cell r="D3464">
            <v>91.02</v>
          </cell>
        </row>
        <row r="3465">
          <cell r="A3465">
            <v>85172</v>
          </cell>
          <cell r="B3465" t="str">
            <v>ALAMBRADO EM MOUROES DE CONCRETO "T", ALTURA LIVRE 2M, ESPACADOS A CADA 2M, COM TELA DE ARAME GALVANIZADO, FIO 14 BWG E MALHA QUADRADA 5X5CM</v>
          </cell>
          <cell r="C3465" t="str">
            <v>M</v>
          </cell>
          <cell r="D3465">
            <v>64.36</v>
          </cell>
        </row>
        <row r="3466">
          <cell r="A3466" t="str">
            <v>73788/2</v>
          </cell>
          <cell r="B3466" t="str">
            <v>GRADE EM MADEIRA PARA PROTECAO DE MUDAS DE ARVORES</v>
          </cell>
          <cell r="C3466" t="str">
            <v>UN</v>
          </cell>
          <cell r="D3466">
            <v>85.4</v>
          </cell>
        </row>
        <row r="3467">
          <cell r="A3467" t="str">
            <v>73967/1</v>
          </cell>
          <cell r="B3467" t="str">
            <v>PLANTIO DE ARBUSTO, ALTURA MAIOR QUE 1,00M, EM CAVAS DE 80X80X80CM</v>
          </cell>
          <cell r="C3467" t="str">
            <v>UN</v>
          </cell>
          <cell r="D3467">
            <v>65.900000000000006</v>
          </cell>
        </row>
        <row r="3468">
          <cell r="A3468" t="str">
            <v>73967/2</v>
          </cell>
          <cell r="B3468" t="str">
            <v>PLANTIO DE ARVORE REGIONAL, ALTURA MAIOR QUE 2,00M, EM CAVAS DE 80X80X80CM</v>
          </cell>
          <cell r="C3468" t="str">
            <v>UN</v>
          </cell>
          <cell r="D3468">
            <v>70.900000000000006</v>
          </cell>
        </row>
        <row r="3469">
          <cell r="A3469" t="str">
            <v>73967/4</v>
          </cell>
          <cell r="B3469" t="str">
            <v>IRRIGAÇÃO DE ÁRVORE COM CARRO PIPA</v>
          </cell>
          <cell r="C3469" t="str">
            <v>UN</v>
          </cell>
          <cell r="D3469">
            <v>0.23</v>
          </cell>
        </row>
        <row r="3470">
          <cell r="A3470">
            <v>85178</v>
          </cell>
          <cell r="B3470" t="str">
            <v>PLANTIO DE ARBUSTO COM ALTURA 50 A 100CM, EM CAVA DE 60X60X60CM</v>
          </cell>
          <cell r="C3470" t="str">
            <v>UN</v>
          </cell>
          <cell r="D3470">
            <v>24.38</v>
          </cell>
        </row>
        <row r="3471">
          <cell r="A3471" t="str">
            <v>74236/1</v>
          </cell>
          <cell r="B3471" t="str">
            <v>PLANTIO DE GRAMA BATATAIS EM PLACAS</v>
          </cell>
          <cell r="C3471" t="str">
            <v>M2</v>
          </cell>
          <cell r="D3471">
            <v>5.84</v>
          </cell>
        </row>
        <row r="3472">
          <cell r="A3472">
            <v>85179</v>
          </cell>
          <cell r="B3472" t="str">
            <v>PLANTIO DE GRAMA SAO CARLOS EM LEIVAS</v>
          </cell>
          <cell r="C3472" t="str">
            <v>M2</v>
          </cell>
          <cell r="D3472">
            <v>22.54</v>
          </cell>
        </row>
        <row r="3473">
          <cell r="A3473">
            <v>85180</v>
          </cell>
          <cell r="B3473" t="str">
            <v>PLANTIO DE GRAMA ESMERALDA EM ROLO</v>
          </cell>
          <cell r="C3473" t="str">
            <v>M2</v>
          </cell>
          <cell r="D3473">
            <v>7.74</v>
          </cell>
        </row>
        <row r="3474">
          <cell r="A3474">
            <v>73608</v>
          </cell>
          <cell r="B3474" t="str">
            <v>PISO EM PEDRA PORTUGUESA BRANCA, ASSENTADA SOBRE ARGAMASSA SECA TRACO 1:6 (CIMENTO E AREIA) E REJUNTADA COM ARGAMASSA SECA TRACO 1:2 (CIMENTO E AREIA)</v>
          </cell>
          <cell r="C3474" t="str">
            <v>M2</v>
          </cell>
          <cell r="D3474">
            <v>60.09</v>
          </cell>
        </row>
        <row r="3475">
          <cell r="A3475">
            <v>85181</v>
          </cell>
          <cell r="B3475" t="str">
            <v>PASSEIO EM CONCRETO DESEMPENADO, TRACO 1:2,5:3,5 E ESPESSURA 5CM</v>
          </cell>
          <cell r="C3475" t="str">
            <v>M2</v>
          </cell>
          <cell r="D3475">
            <v>39.24</v>
          </cell>
        </row>
        <row r="3476">
          <cell r="A3476">
            <v>85182</v>
          </cell>
          <cell r="B3476" t="str">
            <v>REVOLVIMENTO E DESTORROAMENTO MANUAL DE SUPERFÍCIE GRAMADA COM PROFUNDIDADE ATÉ 20CM</v>
          </cell>
          <cell r="C3476" t="str">
            <v>M2</v>
          </cell>
          <cell r="D3476">
            <v>1.46</v>
          </cell>
        </row>
        <row r="3477">
          <cell r="A3477">
            <v>85183</v>
          </cell>
          <cell r="B3477" t="str">
            <v>REVOLVIMENTO MANUAL DE SOLO, PROFUNDIDADE ATÉ 20CM</v>
          </cell>
          <cell r="C3477" t="str">
            <v>M2</v>
          </cell>
          <cell r="D3477">
            <v>1.37</v>
          </cell>
        </row>
        <row r="3478">
          <cell r="A3478">
            <v>85184</v>
          </cell>
          <cell r="B3478" t="str">
            <v>RETIRADA DE GRAMA EM PLACAS</v>
          </cell>
          <cell r="C3478" t="str">
            <v>M2</v>
          </cell>
          <cell r="D3478">
            <v>2.29</v>
          </cell>
        </row>
        <row r="3479">
          <cell r="A3479">
            <v>85185</v>
          </cell>
          <cell r="B3479" t="str">
            <v>PODA E LIMPEZA DE ARBUSTO TIPO CERCA VIVA</v>
          </cell>
          <cell r="C3479" t="str">
            <v>M2</v>
          </cell>
          <cell r="D3479">
            <v>2.11</v>
          </cell>
        </row>
        <row r="3480">
          <cell r="A3480">
            <v>85186</v>
          </cell>
          <cell r="B3480" t="str">
            <v>PODA DE ARVORES, COM LIMPEZA DE GALHOS SECOS E RETIRADA DE PARASITAS, INCLUINDO REMOCAO DE ENTULHO</v>
          </cell>
          <cell r="C3480" t="str">
            <v>UN</v>
          </cell>
          <cell r="D3480">
            <v>43.65</v>
          </cell>
        </row>
        <row r="3481">
          <cell r="A3481">
            <v>85187</v>
          </cell>
          <cell r="B3481" t="str">
            <v>APLICACAO DE HERBICIDA SELETIVO EM GRAMADOS, COM FREQUENCIA DE DUAS VEZES AO ANO</v>
          </cell>
          <cell r="C3481" t="str">
            <v>HA</v>
          </cell>
          <cell r="D3481">
            <v>389.51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ções"/>
      <sheetName val="Dados"/>
      <sheetName val="Fontes"/>
      <sheetName val="BDI"/>
      <sheetName val="LICITAÇÃO"/>
      <sheetName val="Orçamento"/>
      <sheetName val="Memória"/>
      <sheetName val="Cronograma"/>
      <sheetName val="Composição"/>
      <sheetName val="Mercado"/>
      <sheetName val="Curva ABC"/>
      <sheetName val="CDHU"/>
      <sheetName val="SINAPI"/>
      <sheetName val="FDE"/>
      <sheetName val="SIURB Edif"/>
      <sheetName val="SIURB Infra"/>
      <sheetName val="SABESP"/>
      <sheetName val="DER"/>
      <sheetName val="Controle de Acesso"/>
      <sheetName val="Banco de Dados"/>
      <sheetName val="TABELA DE ESQUADRIAS"/>
      <sheetName val="LEVANTAMENTO DE QUANTITADES"/>
    </sheetNames>
    <sheetDataSet>
      <sheetData sheetId="0"/>
      <sheetData sheetId="1"/>
      <sheetData sheetId="2"/>
      <sheetData sheetId="3"/>
      <sheetData sheetId="4"/>
      <sheetData sheetId="5">
        <row r="2">
          <cell r="S2" t="str">
            <v>I</v>
          </cell>
          <cell r="V2" t="str">
            <v>CPOS</v>
          </cell>
        </row>
        <row r="3">
          <cell r="S3" t="str">
            <v>S</v>
          </cell>
          <cell r="V3" t="str">
            <v>SIURB Infra</v>
          </cell>
        </row>
        <row r="4">
          <cell r="S4" t="str">
            <v>O</v>
          </cell>
          <cell r="V4" t="str">
            <v>SIURB Edif</v>
          </cell>
        </row>
        <row r="5">
          <cell r="V5" t="str">
            <v>SINAPI</v>
          </cell>
        </row>
        <row r="6">
          <cell r="V6" t="str">
            <v>FDE</v>
          </cell>
        </row>
        <row r="7">
          <cell r="V7" t="str">
            <v>SABESP</v>
          </cell>
        </row>
        <row r="8">
          <cell r="V8" t="str">
            <v>DER</v>
          </cell>
        </row>
        <row r="9">
          <cell r="V9" t="str">
            <v>MERCADO</v>
          </cell>
        </row>
        <row r="10">
          <cell r="V10" t="str">
            <v>COMPOSIÇÃO</v>
          </cell>
        </row>
        <row r="11">
          <cell r="V11" t="str">
            <v>BANCO DE DADOS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ções"/>
      <sheetName val="Dados"/>
      <sheetName val="Fontes"/>
      <sheetName val="BDI"/>
      <sheetName val="Modelo Empresas (%)"/>
      <sheetName val="Orçamento"/>
      <sheetName val="Memória"/>
      <sheetName val="Cronograma"/>
      <sheetName val="Composição"/>
      <sheetName val="Mercado"/>
      <sheetName val="Curva ABC"/>
      <sheetName val="CDHU"/>
      <sheetName val="SINAPI"/>
      <sheetName val="FDE"/>
      <sheetName val="SIURB Edif"/>
      <sheetName val="SIURB Infra"/>
      <sheetName val="SABESP"/>
      <sheetName val="DER"/>
      <sheetName val="Controle de Acesso"/>
      <sheetName val="Banco de Dados"/>
      <sheetName val="TABELA DE ESQUADRIAS"/>
      <sheetName val="LEVANTAMENTO DE QUANTITADES"/>
    </sheetNames>
    <sheetDataSet>
      <sheetData sheetId="0"/>
      <sheetData sheetId="1"/>
      <sheetData sheetId="2"/>
      <sheetData sheetId="3"/>
      <sheetData sheetId="4"/>
      <sheetData sheetId="5">
        <row r="2">
          <cell r="S2" t="str">
            <v>I</v>
          </cell>
          <cell r="V2" t="str">
            <v>CPOS</v>
          </cell>
        </row>
        <row r="3">
          <cell r="S3" t="str">
            <v>S</v>
          </cell>
          <cell r="V3" t="str">
            <v>SIURB Infra</v>
          </cell>
        </row>
        <row r="4">
          <cell r="S4" t="str">
            <v>O</v>
          </cell>
          <cell r="V4" t="str">
            <v>SIURB Edif</v>
          </cell>
        </row>
        <row r="5">
          <cell r="V5" t="str">
            <v>SINAPI</v>
          </cell>
        </row>
        <row r="6">
          <cell r="V6" t="str">
            <v>FDE</v>
          </cell>
        </row>
        <row r="7">
          <cell r="V7" t="str">
            <v>SABESP</v>
          </cell>
        </row>
        <row r="8">
          <cell r="V8" t="str">
            <v>DER</v>
          </cell>
        </row>
        <row r="9">
          <cell r="V9" t="str">
            <v>MERCADO</v>
          </cell>
        </row>
        <row r="10">
          <cell r="V10" t="str">
            <v>COMPOSIÇÃO</v>
          </cell>
        </row>
        <row r="11">
          <cell r="V11" t="str">
            <v>BANCO DE DADOS</v>
          </cell>
        </row>
        <row r="21">
          <cell r="G21"/>
          <cell r="H21" t="str">
            <v>SERVIÇO AUTÔNOMO DE ÁGUA E ESGOTOS DE AMPARO</v>
          </cell>
          <cell r="I21"/>
          <cell r="J21"/>
          <cell r="K21"/>
          <cell r="L21"/>
          <cell r="M21"/>
          <cell r="N21"/>
          <cell r="O21"/>
          <cell r="P21"/>
          <cell r="Q21"/>
          <cell r="R21"/>
        </row>
        <row r="22"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</row>
        <row r="23"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</row>
        <row r="24">
          <cell r="G24"/>
          <cell r="H24" t="str">
            <v>PLANILHA ORÇAMENTÁRIA</v>
          </cell>
          <cell r="I24"/>
          <cell r="J24"/>
          <cell r="K24"/>
          <cell r="L24"/>
          <cell r="M24"/>
          <cell r="N24"/>
          <cell r="O24"/>
          <cell r="P24"/>
          <cell r="Q24"/>
          <cell r="R24"/>
        </row>
        <row r="25"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</row>
        <row r="26">
          <cell r="G26" t="str">
            <v>LOCAL: DIVERSOS LOCAIS DO MUNICÍPIO DE AMPARO-SP</v>
          </cell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</row>
        <row r="27">
          <cell r="G27" t="str">
            <v>ENDEREÇO: MUNICÍPIO DE AMPARO-SP</v>
          </cell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</row>
        <row r="28">
          <cell r="G28" t="str">
            <v>OBRA: RECUPERAÇÃO ESTRUTURAL E REFORMA DE EQUIPAMENTOS DE ABASTECIMENTO DE ÁGUA</v>
          </cell>
          <cell r="H28"/>
          <cell r="I28"/>
          <cell r="J28"/>
          <cell r="K28"/>
          <cell r="L28"/>
          <cell r="M28"/>
          <cell r="N28"/>
          <cell r="O28"/>
          <cell r="P28" t="str">
            <v>LEIS SOCIAIS: SEM DESONERAÇÃO</v>
          </cell>
          <cell r="Q28"/>
        </row>
        <row r="29">
          <cell r="G29"/>
          <cell r="H29"/>
          <cell r="I29"/>
          <cell r="J29"/>
          <cell r="K29"/>
          <cell r="L29"/>
          <cell r="M29"/>
          <cell r="N29"/>
          <cell r="O29"/>
          <cell r="P29" t="str">
            <v>BDI CHEIO (c): 25%</v>
          </cell>
          <cell r="Q29"/>
        </row>
        <row r="30">
          <cell r="G30" t="str">
            <v>DATA: 11/2025</v>
          </cell>
          <cell r="H30"/>
          <cell r="I30"/>
          <cell r="J30"/>
          <cell r="K30"/>
          <cell r="L30"/>
          <cell r="M30"/>
          <cell r="N30"/>
          <cell r="O30"/>
          <cell r="P30" t="str">
            <v>BDI DIFERENCIADO (d): 15%</v>
          </cell>
          <cell r="Q30"/>
        </row>
        <row r="31">
          <cell r="G31" t="str">
            <v>FONTE: SABESP (JUL/2025)</v>
          </cell>
          <cell r="H31"/>
          <cell r="I31"/>
          <cell r="J31"/>
          <cell r="K31"/>
          <cell r="L31"/>
          <cell r="M31"/>
          <cell r="N31"/>
          <cell r="O31"/>
          <cell r="P31" t="str">
            <v>BDI INCLUSO (i): -</v>
          </cell>
          <cell r="Q31"/>
        </row>
        <row r="32">
          <cell r="G32" t="str">
            <v>FONTES ACESSÓRIAS: SINAPI (SET/2025), CDHU 199 (AGO/2025) e FDE (ABR/2025)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</row>
        <row r="33">
          <cell r="G33" t="str">
            <v>ITEM</v>
          </cell>
          <cell r="H33" t="str">
            <v>FONTE</v>
          </cell>
          <cell r="I33" t="str">
            <v>CÓDIGO</v>
          </cell>
          <cell r="J33" t="str">
            <v>INSUMOS / MATERIAIS / SERVIÇOS</v>
          </cell>
          <cell r="K33" t="str">
            <v>UNID.</v>
          </cell>
          <cell r="L33" t="str">
            <v>QUANTIDADE</v>
          </cell>
          <cell r="M33" t="str">
            <v>CUSTO UNITÁRIO DE REFERÊNCIA</v>
          </cell>
          <cell r="N33" t="str">
            <v>BDI</v>
          </cell>
          <cell r="O33" t="str">
            <v>AUX. BDI</v>
          </cell>
          <cell r="P33" t="str">
            <v>PREÇO UNITÁRIO</v>
          </cell>
          <cell r="Q33" t="str">
            <v>AUX. PREÇO</v>
          </cell>
          <cell r="R33" t="str">
            <v>PREÇO TOTAL</v>
          </cell>
        </row>
        <row r="34">
          <cell r="G34">
            <v>1</v>
          </cell>
          <cell r="H34" t="str">
            <v/>
          </cell>
          <cell r="I34" t="str">
            <v/>
          </cell>
          <cell r="J34" t="str">
            <v>RECALQUE MOREIRINHA</v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>
            <v>22746.239999999998</v>
          </cell>
        </row>
        <row r="35">
          <cell r="G35" t="str">
            <v/>
          </cell>
          <cell r="H35" t="str">
            <v/>
          </cell>
          <cell r="I35" t="str">
            <v/>
          </cell>
          <cell r="J35" t="str">
            <v xml:space="preserve">SERVIÇOS PRELIMINARES </v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</row>
        <row r="36">
          <cell r="G36" t="str">
            <v>1.1</v>
          </cell>
          <cell r="H36" t="str">
            <v>CDHU 199 AGO/25</v>
          </cell>
          <cell r="I36" t="str">
            <v>05.07.050</v>
          </cell>
          <cell r="J36" t="str">
            <v>REMOÇÃO DE ENTULHO DE OBRA COM CAÇAMBA METÁLICA - MATERIAL VOLUMOSO E MISTURADO POR ALVENARIA, TERRA, MADEIRA, PAPEL, PLÁSTICO E METAL</v>
          </cell>
          <cell r="K36" t="str">
            <v>M3</v>
          </cell>
          <cell r="L36">
            <v>12</v>
          </cell>
          <cell r="M36">
            <v>131.77000000000001</v>
          </cell>
          <cell r="N36" t="str">
            <v>C</v>
          </cell>
          <cell r="O36">
            <v>1581.2400000000002</v>
          </cell>
          <cell r="P36">
            <v>164.71</v>
          </cell>
          <cell r="Q36">
            <v>1976.52</v>
          </cell>
          <cell r="R36">
            <v>1976.52</v>
          </cell>
        </row>
        <row r="37">
          <cell r="G37" t="str">
            <v/>
          </cell>
          <cell r="H37" t="str">
            <v/>
          </cell>
          <cell r="I37" t="str">
            <v/>
          </cell>
          <cell r="J37" t="str">
            <v>GRADIL E PORTÃO</v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</row>
        <row r="38">
          <cell r="G38" t="str">
            <v>1.2</v>
          </cell>
          <cell r="H38" t="str">
            <v>SINAPI SET/25</v>
          </cell>
          <cell r="I38">
            <v>104802</v>
          </cell>
          <cell r="J38" t="str">
            <v>REMOÇÃO DE TELA DE ARAME GALVANIZADO DE ALAMBRADOS PARA QUADRAS POLIESPORTIVAS, DE FORMA MANUAL, SEM REMOÇÃO DA ESTRUTURA DE SUSTENTAÇÃO, SEM REAPROVEITAMENTO. AF_09/2023</v>
          </cell>
          <cell r="K38" t="str">
            <v>M2</v>
          </cell>
          <cell r="L38">
            <v>23.85</v>
          </cell>
          <cell r="M38">
            <v>12.99</v>
          </cell>
          <cell r="N38" t="str">
            <v>C</v>
          </cell>
          <cell r="O38">
            <v>309.81150000000002</v>
          </cell>
          <cell r="P38">
            <v>16.239999999999998</v>
          </cell>
          <cell r="Q38">
            <v>387.32</v>
          </cell>
          <cell r="R38">
            <v>387.32</v>
          </cell>
        </row>
        <row r="39">
          <cell r="G39" t="str">
            <v>1.3</v>
          </cell>
          <cell r="H39" t="str">
            <v>CDHU 199 AGO/25</v>
          </cell>
          <cell r="I39" t="str">
            <v>04.09.140</v>
          </cell>
          <cell r="J39" t="str">
            <v>RETIRADA DE POSTE OU SISTEMA DE SUSTENTAÇÃO PARA ALAMBRADO OU FECHAMENTO</v>
          </cell>
          <cell r="K39" t="str">
            <v>UN</v>
          </cell>
          <cell r="L39">
            <v>8</v>
          </cell>
          <cell r="M39">
            <v>29.52</v>
          </cell>
          <cell r="N39" t="str">
            <v>C</v>
          </cell>
          <cell r="O39">
            <v>236.16</v>
          </cell>
          <cell r="P39">
            <v>36.9</v>
          </cell>
          <cell r="Q39">
            <v>295.2</v>
          </cell>
          <cell r="R39">
            <v>295.2</v>
          </cell>
        </row>
        <row r="40">
          <cell r="G40" t="str">
            <v>1.4</v>
          </cell>
          <cell r="H40" t="str">
            <v>CDHU 199 AGO/25</v>
          </cell>
          <cell r="I40" t="str">
            <v>34.05.050</v>
          </cell>
          <cell r="J40" t="str">
            <v>CERCA EM TELA DE AÇO GALVANIZADO DE 2´, MONTANTES EM MOURÕES DE CONCRETO COM PONTA INCLINADA E ARAME FARPADO</v>
          </cell>
          <cell r="K40" t="str">
            <v>M</v>
          </cell>
          <cell r="L40">
            <v>10.85</v>
          </cell>
          <cell r="M40">
            <v>216.82</v>
          </cell>
          <cell r="N40" t="str">
            <v>C</v>
          </cell>
          <cell r="O40">
            <v>2352.4969999999998</v>
          </cell>
          <cell r="P40">
            <v>271.02999999999997</v>
          </cell>
          <cell r="Q40">
            <v>2940.68</v>
          </cell>
          <cell r="R40">
            <v>2940.68</v>
          </cell>
        </row>
        <row r="41">
          <cell r="G41" t="str">
            <v>1.5</v>
          </cell>
          <cell r="H41" t="str">
            <v>SINAPI SET/25</v>
          </cell>
          <cell r="I41">
            <v>97644</v>
          </cell>
          <cell r="J41" t="str">
            <v>REMOÇÃO DE PORTAS, DE FORMA MANUAL, SEM REAPROVEITAMENTO. AF_09/2023</v>
          </cell>
          <cell r="K41" t="str">
            <v>M2</v>
          </cell>
          <cell r="L41">
            <v>6</v>
          </cell>
          <cell r="M41">
            <v>13.34</v>
          </cell>
          <cell r="N41" t="str">
            <v>C</v>
          </cell>
          <cell r="O41">
            <v>80.039999999999992</v>
          </cell>
          <cell r="P41">
            <v>16.68</v>
          </cell>
          <cell r="Q41">
            <v>100.08</v>
          </cell>
          <cell r="R41">
            <v>100.08</v>
          </cell>
        </row>
        <row r="42">
          <cell r="G42" t="str">
            <v>1.6</v>
          </cell>
          <cell r="H42" t="str">
            <v>CDHU 199 AGO/25</v>
          </cell>
          <cell r="I42" t="str">
            <v>24.02.100</v>
          </cell>
          <cell r="J42" t="str">
            <v>PORTÃO TUBULAR EM TELA DE AÇO GALVANIZADO ATÉ 2,50 M DE ALTURA, COMPLETO</v>
          </cell>
          <cell r="K42" t="str">
            <v>M2</v>
          </cell>
          <cell r="L42">
            <v>8.36</v>
          </cell>
          <cell r="M42">
            <v>1050.26</v>
          </cell>
          <cell r="N42" t="str">
            <v>C</v>
          </cell>
          <cell r="O42">
            <v>8780.1736000000001</v>
          </cell>
          <cell r="P42">
            <v>1312.83</v>
          </cell>
          <cell r="Q42">
            <v>10975.26</v>
          </cell>
          <cell r="R42">
            <v>10975.26</v>
          </cell>
        </row>
        <row r="43">
          <cell r="G43" t="str">
            <v>1.7</v>
          </cell>
          <cell r="H43" t="str">
            <v>SINAPI SET/25</v>
          </cell>
          <cell r="I43">
            <v>88489</v>
          </cell>
          <cell r="J43" t="str">
            <v>PINTURA LÁTEX ACRÍLICA PREMIUM, APLICAÇÃO MANUAL EM PAREDES, DUAS DEMÃOS. AF_04/2023</v>
          </cell>
          <cell r="K43" t="str">
            <v>M2</v>
          </cell>
          <cell r="L43">
            <v>10</v>
          </cell>
          <cell r="M43">
            <v>15.17</v>
          </cell>
          <cell r="N43" t="str">
            <v>C</v>
          </cell>
          <cell r="O43">
            <v>151.69999999999999</v>
          </cell>
          <cell r="P43">
            <v>18.96</v>
          </cell>
          <cell r="Q43">
            <v>189.6</v>
          </cell>
          <cell r="R43">
            <v>189.6</v>
          </cell>
        </row>
        <row r="44">
          <cell r="G44" t="str">
            <v/>
          </cell>
          <cell r="H44" t="str">
            <v/>
          </cell>
          <cell r="I44" t="str">
            <v/>
          </cell>
          <cell r="J44" t="str">
            <v>ESQUADRIAS</v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</row>
        <row r="45">
          <cell r="G45" t="str">
            <v>1.8</v>
          </cell>
          <cell r="H45" t="str">
            <v>SINAPI SET/25</v>
          </cell>
          <cell r="I45">
            <v>99821</v>
          </cell>
          <cell r="J45" t="str">
            <v>LIMPEZA DE JANELA DE VIDRO COM CAIXILHO EM AÇO/ALUMÍNIO/PVC. AF_04/2019</v>
          </cell>
          <cell r="K45" t="str">
            <v>M2</v>
          </cell>
          <cell r="L45">
            <v>1.26</v>
          </cell>
          <cell r="M45">
            <v>4</v>
          </cell>
          <cell r="N45" t="str">
            <v>C</v>
          </cell>
          <cell r="O45">
            <v>5.04</v>
          </cell>
          <cell r="P45">
            <v>5</v>
          </cell>
          <cell r="Q45">
            <v>6.3</v>
          </cell>
          <cell r="R45">
            <v>6.3</v>
          </cell>
        </row>
        <row r="46">
          <cell r="G46" t="str">
            <v>1.9</v>
          </cell>
          <cell r="H46" t="str">
            <v>SINAPI SET/25</v>
          </cell>
          <cell r="I46">
            <v>102162</v>
          </cell>
          <cell r="J46" t="str">
            <v>INSTALAÇÃO DE VIDRO LISO INCOLOR, E = 4 MM, EM ESQUADRIA DE ALUMÍNIO OU PVC, FIXADO COM BAGUETE. AF_01/2021_PS</v>
          </cell>
          <cell r="K46" t="str">
            <v>M2</v>
          </cell>
          <cell r="L46">
            <v>0.16</v>
          </cell>
          <cell r="M46">
            <v>345.18</v>
          </cell>
          <cell r="N46" t="str">
            <v>C</v>
          </cell>
          <cell r="O46">
            <v>55.2288</v>
          </cell>
          <cell r="P46">
            <v>431.48</v>
          </cell>
          <cell r="Q46">
            <v>69.040000000000006</v>
          </cell>
          <cell r="R46">
            <v>69.040000000000006</v>
          </cell>
        </row>
        <row r="47">
          <cell r="G47" t="str">
            <v>1.10</v>
          </cell>
          <cell r="H47" t="str">
            <v>SINAPI SET/25</v>
          </cell>
          <cell r="I47">
            <v>100762</v>
          </cell>
          <cell r="J47" t="str">
            <v>PINTURA COM TINTA ALQUÍDICA DE ACABAMENTO (ESMALTE SINTÉTICO FOSCO) APLICADA A ROLO OU PINCEL SOBRE SUPERFÍCIES METÁLICAS (EXCETO PERFIL) EXECUTADO EM OBRA (02 DEMÃOS). AF_01/2020</v>
          </cell>
          <cell r="K47" t="str">
            <v>M2</v>
          </cell>
          <cell r="L47">
            <v>3.52</v>
          </cell>
          <cell r="M47">
            <v>62.99</v>
          </cell>
          <cell r="N47" t="str">
            <v>C</v>
          </cell>
          <cell r="O47">
            <v>221.72480000000002</v>
          </cell>
          <cell r="P47">
            <v>78.739999999999995</v>
          </cell>
          <cell r="Q47">
            <v>277.16000000000003</v>
          </cell>
          <cell r="R47">
            <v>277.16000000000003</v>
          </cell>
        </row>
        <row r="48">
          <cell r="G48" t="str">
            <v/>
          </cell>
          <cell r="H48" t="str">
            <v/>
          </cell>
          <cell r="I48" t="str">
            <v/>
          </cell>
          <cell r="J48" t="str">
            <v>PAREDES E TETO - INTERNO</v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</row>
        <row r="49">
          <cell r="G49" t="str">
            <v>1.11</v>
          </cell>
          <cell r="H49" t="str">
            <v>SINAPI SET/25</v>
          </cell>
          <cell r="I49">
            <v>88489</v>
          </cell>
          <cell r="J49" t="str">
            <v>PINTURA LÁTEX ACRÍLICA PREMIUM, APLICAÇÃO MANUAL EM PAREDES, DUAS DEMÃOS. AF_04/2023</v>
          </cell>
          <cell r="K49" t="str">
            <v>M2</v>
          </cell>
          <cell r="L49">
            <v>88.77</v>
          </cell>
          <cell r="M49">
            <v>15.17</v>
          </cell>
          <cell r="N49" t="str">
            <v>C</v>
          </cell>
          <cell r="O49">
            <v>1346.6408999999999</v>
          </cell>
          <cell r="P49">
            <v>18.96</v>
          </cell>
          <cell r="Q49">
            <v>1683.08</v>
          </cell>
          <cell r="R49">
            <v>1683.08</v>
          </cell>
        </row>
        <row r="50">
          <cell r="G50" t="str">
            <v/>
          </cell>
          <cell r="H50" t="str">
            <v/>
          </cell>
          <cell r="I50" t="str">
            <v/>
          </cell>
          <cell r="J50" t="str">
            <v>PISO INTERNO</v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</row>
        <row r="51">
          <cell r="G51" t="str">
            <v>1.12</v>
          </cell>
          <cell r="H51" t="str">
            <v>SINAPI SET/25</v>
          </cell>
          <cell r="I51">
            <v>99804</v>
          </cell>
          <cell r="J51" t="str">
            <v>LIMPEZA DE PISO CERÂMICO OU PORCELANATO UTILIZANDO DETERGENTE NEUTRO E ESCOVAÇÃO MANUAL. AF_04/2019</v>
          </cell>
          <cell r="K51" t="str">
            <v>M2</v>
          </cell>
          <cell r="L51">
            <v>19.04</v>
          </cell>
          <cell r="M51">
            <v>7.72</v>
          </cell>
          <cell r="N51" t="str">
            <v>C</v>
          </cell>
          <cell r="O51">
            <v>146.9888</v>
          </cell>
          <cell r="P51">
            <v>9.65</v>
          </cell>
          <cell r="Q51">
            <v>183.74</v>
          </cell>
          <cell r="R51">
            <v>183.74</v>
          </cell>
        </row>
        <row r="52">
          <cell r="G52" t="str">
            <v/>
          </cell>
          <cell r="H52" t="str">
            <v/>
          </cell>
          <cell r="I52" t="str">
            <v/>
          </cell>
          <cell r="J52" t="str">
            <v>PAREDES EXTERNAS</v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</row>
        <row r="53">
          <cell r="G53" t="str">
            <v>1.13</v>
          </cell>
          <cell r="H53" t="str">
            <v>SINAPI SET/25</v>
          </cell>
          <cell r="I53">
            <v>88489</v>
          </cell>
          <cell r="J53" t="str">
            <v>PINTURA LÁTEX ACRÍLICA PREMIUM, APLICAÇÃO MANUAL EM PAREDES, DUAS DEMÃOS. AF_04/2023</v>
          </cell>
          <cell r="K53" t="str">
            <v>M2</v>
          </cell>
          <cell r="L53">
            <v>59.22</v>
          </cell>
          <cell r="M53">
            <v>15.17</v>
          </cell>
          <cell r="N53" t="str">
            <v>C</v>
          </cell>
          <cell r="O53">
            <v>898.36739999999998</v>
          </cell>
          <cell r="P53">
            <v>18.96</v>
          </cell>
          <cell r="Q53">
            <v>1122.81</v>
          </cell>
          <cell r="R53">
            <v>1122.81</v>
          </cell>
        </row>
        <row r="54">
          <cell r="G54" t="str">
            <v>1.14</v>
          </cell>
          <cell r="H54" t="str">
            <v>CDHU 199 AGO/25</v>
          </cell>
          <cell r="I54" t="str">
            <v>97.03.010</v>
          </cell>
          <cell r="J54" t="str">
            <v>SINALIZAÇÃO COM PICTOGRAMA EM TINTA ACRÍLICA</v>
          </cell>
          <cell r="K54" t="str">
            <v>UN</v>
          </cell>
          <cell r="L54">
            <v>2</v>
          </cell>
          <cell r="M54">
            <v>75.8</v>
          </cell>
          <cell r="N54" t="str">
            <v>C</v>
          </cell>
          <cell r="O54">
            <v>151.6</v>
          </cell>
          <cell r="P54">
            <v>94.75</v>
          </cell>
          <cell r="Q54">
            <v>189.5</v>
          </cell>
          <cell r="R54">
            <v>189.5</v>
          </cell>
        </row>
        <row r="55">
          <cell r="G55" t="str">
            <v/>
          </cell>
          <cell r="H55" t="str">
            <v/>
          </cell>
          <cell r="I55" t="str">
            <v/>
          </cell>
          <cell r="J55" t="str">
            <v>SUPORTE RESERVATÓRIO 10M³</v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</row>
        <row r="56">
          <cell r="G56" t="str">
            <v>1.15</v>
          </cell>
          <cell r="H56" t="str">
            <v>SINAPI SET/25</v>
          </cell>
          <cell r="I56">
            <v>87894</v>
          </cell>
          <cell r="J56" t="str">
            <v>CHAPISCO APLICADO EM ALVENARIA (SEM PRESENÇA DE VÃOS) E ESTRUTURAS DE CONCRETO DE FACHADA, COM COLHER DE PEDREIRO. ARGAMASSA TRAÇO 1:3 COM PREPARO EM BETONEIRA 400L. AF_10/2022</v>
          </cell>
          <cell r="K56" t="str">
            <v>M2</v>
          </cell>
          <cell r="L56">
            <v>6.02</v>
          </cell>
          <cell r="M56">
            <v>8.24</v>
          </cell>
          <cell r="N56" t="str">
            <v>C</v>
          </cell>
          <cell r="O56">
            <v>49.604799999999997</v>
          </cell>
          <cell r="P56">
            <v>10.3</v>
          </cell>
          <cell r="Q56">
            <v>62.01</v>
          </cell>
          <cell r="R56">
            <v>62.01</v>
          </cell>
        </row>
        <row r="57">
          <cell r="G57" t="str">
            <v>1.16</v>
          </cell>
          <cell r="H57" t="str">
            <v>SINAPI SET/25</v>
          </cell>
          <cell r="I57">
            <v>87792</v>
          </cell>
          <cell r="J57" t="str">
            <v>EMBOÇO OU MASSA ÚNICA EM ARGAMASSA TRAÇO 1:2:8, PREPARO MECÂNICO COM BETONEIRA 400 L, APLICADA MANUALMENTE EM PANOS CEGOS DE FACHADA (SEM PRESENÇA DE VÃOS), ESPESSURA DE 25 MM. AF_08/2022</v>
          </cell>
          <cell r="K57" t="str">
            <v>M2</v>
          </cell>
          <cell r="L57">
            <v>6.02</v>
          </cell>
          <cell r="M57">
            <v>45.4</v>
          </cell>
          <cell r="N57" t="str">
            <v>C</v>
          </cell>
          <cell r="O57">
            <v>273.30799999999999</v>
          </cell>
          <cell r="P57">
            <v>56.75</v>
          </cell>
          <cell r="Q57">
            <v>341.64</v>
          </cell>
          <cell r="R57">
            <v>341.64</v>
          </cell>
        </row>
        <row r="58">
          <cell r="G58" t="str">
            <v>1.17</v>
          </cell>
          <cell r="H58" t="str">
            <v>SINAPI SET/25</v>
          </cell>
          <cell r="I58">
            <v>88415</v>
          </cell>
          <cell r="J58" t="str">
            <v>APLICAÇÃO MANUAL DE FUNDO SELADOR ACRÍLICO EM PAREDES EXTERNAS DE CASAS. AF_03/2024</v>
          </cell>
          <cell r="K58" t="str">
            <v>M2</v>
          </cell>
          <cell r="L58">
            <v>6.02</v>
          </cell>
          <cell r="M58">
            <v>5.93</v>
          </cell>
          <cell r="N58" t="str">
            <v>C</v>
          </cell>
          <cell r="O58">
            <v>35.698599999999999</v>
          </cell>
          <cell r="P58">
            <v>7.41</v>
          </cell>
          <cell r="Q58">
            <v>44.61</v>
          </cell>
          <cell r="R58">
            <v>44.61</v>
          </cell>
        </row>
        <row r="59">
          <cell r="G59" t="str">
            <v>1.18</v>
          </cell>
          <cell r="H59" t="str">
            <v>SINAPI SET/25</v>
          </cell>
          <cell r="I59">
            <v>88489</v>
          </cell>
          <cell r="J59" t="str">
            <v>PINTURA LÁTEX ACRÍLICA PREMIUM, APLICAÇÃO MANUAL EM PAREDES, DUAS DEMÃOS. AF_04/2023</v>
          </cell>
          <cell r="K59" t="str">
            <v>M2</v>
          </cell>
          <cell r="L59">
            <v>6.02</v>
          </cell>
          <cell r="M59">
            <v>15.17</v>
          </cell>
          <cell r="N59" t="str">
            <v>C</v>
          </cell>
          <cell r="O59">
            <v>91.323399999999992</v>
          </cell>
          <cell r="P59">
            <v>18.96</v>
          </cell>
          <cell r="Q59">
            <v>114.14</v>
          </cell>
          <cell r="R59">
            <v>114.14</v>
          </cell>
        </row>
        <row r="60">
          <cell r="G60" t="str">
            <v>1.19</v>
          </cell>
          <cell r="H60" t="str">
            <v>CDHU 199 AGO/25</v>
          </cell>
          <cell r="I60" t="str">
            <v>55.02.050</v>
          </cell>
          <cell r="J60" t="str">
            <v>LIMPEZA E DESOBSTRUÇÃO DE CANALETAS OU TUBULAÇÕES DE ÁGUAS PLUVIAIS</v>
          </cell>
          <cell r="K60" t="str">
            <v>M</v>
          </cell>
          <cell r="L60">
            <v>3.68</v>
          </cell>
          <cell r="M60">
            <v>12.59</v>
          </cell>
          <cell r="N60" t="str">
            <v>C</v>
          </cell>
          <cell r="O60">
            <v>46.331200000000003</v>
          </cell>
          <cell r="P60">
            <v>15.74</v>
          </cell>
          <cell r="Q60">
            <v>57.92</v>
          </cell>
          <cell r="R60">
            <v>57.92</v>
          </cell>
        </row>
        <row r="61">
          <cell r="G61" t="str">
            <v>1.20</v>
          </cell>
          <cell r="H61" t="str">
            <v>CDHU 199 AGO/25</v>
          </cell>
          <cell r="I61" t="str">
            <v>17.01.050</v>
          </cell>
          <cell r="J61" t="str">
            <v>REGULARIZAÇÃO DE PISO COM NATA DE CIMENTO</v>
          </cell>
          <cell r="K61" t="str">
            <v>M2</v>
          </cell>
          <cell r="L61">
            <v>36.799999999999997</v>
          </cell>
          <cell r="M61">
            <v>31.97</v>
          </cell>
          <cell r="N61" t="str">
            <v>C</v>
          </cell>
          <cell r="O61">
            <v>1176.4959999999999</v>
          </cell>
          <cell r="P61">
            <v>39.96</v>
          </cell>
          <cell r="Q61">
            <v>1470.53</v>
          </cell>
          <cell r="R61">
            <v>1470.53</v>
          </cell>
        </row>
        <row r="62">
          <cell r="G62" t="str">
            <v/>
          </cell>
          <cell r="H62" t="str">
            <v/>
          </cell>
          <cell r="I62" t="str">
            <v/>
          </cell>
          <cell r="J62" t="str">
            <v>SERVIÇOS FINAIS</v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</row>
        <row r="63">
          <cell r="G63" t="str">
            <v>1.21</v>
          </cell>
          <cell r="H63" t="str">
            <v>CDHU 199 AGO/25</v>
          </cell>
          <cell r="I63" t="str">
            <v>97.02.036</v>
          </cell>
          <cell r="J63" t="str">
            <v>PLACA DE IDENTIFICAÇÃO EM PVC COM TEXTO EM VINIL</v>
          </cell>
          <cell r="K63" t="str">
            <v>M2</v>
          </cell>
          <cell r="L63">
            <v>0.48</v>
          </cell>
          <cell r="M63">
            <v>346.44</v>
          </cell>
          <cell r="N63" t="str">
            <v>C</v>
          </cell>
          <cell r="O63">
            <v>166.2912</v>
          </cell>
          <cell r="P63">
            <v>433.05</v>
          </cell>
          <cell r="Q63">
            <v>207.86</v>
          </cell>
          <cell r="R63">
            <v>207.86</v>
          </cell>
        </row>
        <row r="64">
          <cell r="G64" t="str">
            <v>1.22</v>
          </cell>
          <cell r="H64" t="str">
            <v>SINAPI SET/25</v>
          </cell>
          <cell r="I64">
            <v>38176</v>
          </cell>
          <cell r="J64" t="str">
            <v>NUMERO / ALGARISMO PARA RESIDENCIA (FACHADA), EM ZAMAC, COM ALTURA DE APROX 125 MM, INCLUSIVE PARAFUSOS</v>
          </cell>
          <cell r="K64" t="str">
            <v>UN</v>
          </cell>
          <cell r="L64">
            <v>3</v>
          </cell>
          <cell r="M64">
            <v>13.66</v>
          </cell>
          <cell r="N64" t="str">
            <v>C</v>
          </cell>
          <cell r="O64">
            <v>40.980000000000004</v>
          </cell>
          <cell r="P64">
            <v>17.079999999999998</v>
          </cell>
          <cell r="Q64">
            <v>51.24</v>
          </cell>
          <cell r="R64">
            <v>51.24</v>
          </cell>
        </row>
        <row r="65">
          <cell r="G65">
            <v>2</v>
          </cell>
          <cell r="H65" t="str">
            <v/>
          </cell>
          <cell r="I65" t="str">
            <v/>
          </cell>
          <cell r="J65" t="str">
            <v>RECALQUE JARDIM DAS AVES</v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>
            <v>26601.209999999995</v>
          </cell>
        </row>
        <row r="66">
          <cell r="G66" t="str">
            <v/>
          </cell>
          <cell r="H66" t="str">
            <v/>
          </cell>
          <cell r="I66" t="str">
            <v/>
          </cell>
          <cell r="J66" t="str">
            <v xml:space="preserve">SERVIÇOS PRELIMINARES </v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</row>
        <row r="67">
          <cell r="G67" t="str">
            <v>2.1</v>
          </cell>
          <cell r="H67" t="str">
            <v>CDHU 199 AGO/25</v>
          </cell>
          <cell r="I67" t="str">
            <v>05.07.050</v>
          </cell>
          <cell r="J67" t="str">
            <v>REMOÇÃO DE ENTULHO DE OBRA COM CAÇAMBA METÁLICA - MATERIAL VOLUMOSO E MISTURADO POR ALVENARIA, TERRA, MADEIRA, PAPEL, PLÁSTICO E METAL</v>
          </cell>
          <cell r="K67" t="str">
            <v>M3</v>
          </cell>
          <cell r="L67">
            <v>6</v>
          </cell>
          <cell r="M67">
            <v>131.77000000000001</v>
          </cell>
          <cell r="N67" t="str">
            <v>C</v>
          </cell>
          <cell r="O67">
            <v>790.62000000000012</v>
          </cell>
          <cell r="P67">
            <v>164.71</v>
          </cell>
          <cell r="Q67">
            <v>988.26</v>
          </cell>
          <cell r="R67">
            <v>988.26</v>
          </cell>
        </row>
        <row r="68">
          <cell r="G68" t="str">
            <v>2.2</v>
          </cell>
          <cell r="H68" t="str">
            <v>SINAPI SET/25</v>
          </cell>
          <cell r="I68">
            <v>95648</v>
          </cell>
          <cell r="J68" t="str">
            <v>KIT CAVALETE PARA MEDIÇÃO DE ÁGUA - ENTRADA INDIVIDUALIZADA, EM CPVC DN 28 MM (1"), PARA 1 MEDIDOR - FORNECIMENTO E INSTALAÇÃO (EXCLUSIVE HIDRÔMETRO). AF_03/2024</v>
          </cell>
          <cell r="K68" t="str">
            <v>UN</v>
          </cell>
          <cell r="L68">
            <v>1</v>
          </cell>
          <cell r="M68">
            <v>622.20000000000005</v>
          </cell>
          <cell r="N68" t="str">
            <v>C</v>
          </cell>
          <cell r="O68">
            <v>622.20000000000005</v>
          </cell>
          <cell r="P68">
            <v>777.75</v>
          </cell>
          <cell r="Q68">
            <v>777.75</v>
          </cell>
          <cell r="R68">
            <v>777.75</v>
          </cell>
        </row>
        <row r="69">
          <cell r="G69" t="str">
            <v/>
          </cell>
          <cell r="H69" t="str">
            <v/>
          </cell>
          <cell r="I69" t="str">
            <v/>
          </cell>
          <cell r="J69" t="str">
            <v>ALAMBRADOS E PORTÃO</v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</row>
        <row r="70">
          <cell r="G70" t="str">
            <v>2.3</v>
          </cell>
          <cell r="H70" t="str">
            <v>SINAPI SET/25</v>
          </cell>
          <cell r="I70">
            <v>104802</v>
          </cell>
          <cell r="J70" t="str">
            <v>REMOÇÃO DE TELA DE ARAME GALVANIZADO DE ALAMBRADOS PARA QUADRAS POLIESPORTIVAS, DE FORMA MANUAL, SEM REMOÇÃO DA ESTRUTURA DE SUSTENTAÇÃO, SEM REAPROVEITAMENTO. AF_09/2023</v>
          </cell>
          <cell r="K70" t="str">
            <v>M2</v>
          </cell>
          <cell r="L70">
            <v>44.96</v>
          </cell>
          <cell r="M70">
            <v>12.99</v>
          </cell>
          <cell r="N70" t="str">
            <v>C</v>
          </cell>
          <cell r="O70">
            <v>584.03039999999999</v>
          </cell>
          <cell r="P70">
            <v>16.239999999999998</v>
          </cell>
          <cell r="Q70">
            <v>730.15</v>
          </cell>
          <cell r="R70">
            <v>730.15</v>
          </cell>
        </row>
        <row r="71">
          <cell r="G71" t="str">
            <v>2.4</v>
          </cell>
          <cell r="H71" t="str">
            <v>CDHU 199 AGO/25</v>
          </cell>
          <cell r="I71" t="str">
            <v>04.09.140</v>
          </cell>
          <cell r="J71" t="str">
            <v>RETIRADA DE POSTE OU SISTEMA DE SUSTENTAÇÃO PARA ALAMBRADO OU FECHAMENTO</v>
          </cell>
          <cell r="K71" t="str">
            <v>UN</v>
          </cell>
          <cell r="L71">
            <v>15</v>
          </cell>
          <cell r="M71">
            <v>29.52</v>
          </cell>
          <cell r="N71" t="str">
            <v>C</v>
          </cell>
          <cell r="O71">
            <v>442.8</v>
          </cell>
          <cell r="P71">
            <v>36.9</v>
          </cell>
          <cell r="Q71">
            <v>553.5</v>
          </cell>
          <cell r="R71">
            <v>553.5</v>
          </cell>
        </row>
        <row r="72">
          <cell r="G72" t="str">
            <v>2.5</v>
          </cell>
          <cell r="H72" t="str">
            <v>SINAPI SET/25</v>
          </cell>
          <cell r="I72">
            <v>97644</v>
          </cell>
          <cell r="J72" t="str">
            <v>REMOÇÃO DE PORTAS, DE FORMA MANUAL, SEM REAPROVEITAMENTO. AF_09/2023</v>
          </cell>
          <cell r="K72" t="str">
            <v>M2</v>
          </cell>
          <cell r="L72">
            <v>2.1</v>
          </cell>
          <cell r="M72">
            <v>13.34</v>
          </cell>
          <cell r="N72" t="str">
            <v>C</v>
          </cell>
          <cell r="O72">
            <v>28.013999999999999</v>
          </cell>
          <cell r="P72">
            <v>16.68</v>
          </cell>
          <cell r="Q72">
            <v>35.03</v>
          </cell>
          <cell r="R72">
            <v>35.03</v>
          </cell>
        </row>
        <row r="73">
          <cell r="G73" t="str">
            <v>2.6</v>
          </cell>
          <cell r="H73" t="str">
            <v>CDHU 199 AGO/25</v>
          </cell>
          <cell r="I73" t="str">
            <v>34.05.050</v>
          </cell>
          <cell r="J73" t="str">
            <v>CERCA EM TELA DE AÇO GALVANIZADO DE 2´, MONTANTES EM MOURÕES DE CONCRETO COM PONTA INCLINADA E ARAME FARPADO</v>
          </cell>
          <cell r="K73" t="str">
            <v>M</v>
          </cell>
          <cell r="L73">
            <v>28.1</v>
          </cell>
          <cell r="M73">
            <v>216.82</v>
          </cell>
          <cell r="N73" t="str">
            <v>C</v>
          </cell>
          <cell r="O73">
            <v>6092.6419999999998</v>
          </cell>
          <cell r="P73">
            <v>271.02999999999997</v>
          </cell>
          <cell r="Q73">
            <v>7615.94</v>
          </cell>
          <cell r="R73">
            <v>7615.94</v>
          </cell>
        </row>
        <row r="74">
          <cell r="G74" t="str">
            <v>2.7</v>
          </cell>
          <cell r="H74" t="str">
            <v>CDHU 199 AGO/25</v>
          </cell>
          <cell r="I74" t="str">
            <v>24.02.100</v>
          </cell>
          <cell r="J74" t="str">
            <v>PORTÃO TUBULAR EM TELA DE AÇO GALVANIZADO ATÉ 2,50 M DE ALTURA, COMPLETO</v>
          </cell>
          <cell r="K74" t="str">
            <v>M2</v>
          </cell>
          <cell r="L74">
            <v>2.2000000000000002</v>
          </cell>
          <cell r="M74">
            <v>1050.26</v>
          </cell>
          <cell r="N74" t="str">
            <v>C</v>
          </cell>
          <cell r="O74">
            <v>2310.5720000000001</v>
          </cell>
          <cell r="P74">
            <v>1312.83</v>
          </cell>
          <cell r="Q74">
            <v>2888.23</v>
          </cell>
          <cell r="R74">
            <v>2888.23</v>
          </cell>
        </row>
        <row r="75">
          <cell r="G75" t="str">
            <v>2.8</v>
          </cell>
          <cell r="H75" t="str">
            <v>SINAPI SET/25</v>
          </cell>
          <cell r="I75">
            <v>88489</v>
          </cell>
          <cell r="J75" t="str">
            <v>PINTURA LÁTEX ACRÍLICA PREMIUM, APLICAÇÃO MANUAL EM PAREDES, DUAS DEMÃOS. AF_04/2023</v>
          </cell>
          <cell r="K75" t="str">
            <v>M2</v>
          </cell>
          <cell r="L75">
            <v>12.6</v>
          </cell>
          <cell r="M75">
            <v>15.17</v>
          </cell>
          <cell r="N75" t="str">
            <v>C</v>
          </cell>
          <cell r="O75">
            <v>191.142</v>
          </cell>
          <cell r="P75">
            <v>18.96</v>
          </cell>
          <cell r="Q75">
            <v>238.9</v>
          </cell>
          <cell r="R75">
            <v>238.9</v>
          </cell>
        </row>
        <row r="76">
          <cell r="G76" t="str">
            <v>2.9</v>
          </cell>
          <cell r="H76" t="str">
            <v>SINAPI SET/25</v>
          </cell>
          <cell r="I76">
            <v>100757</v>
          </cell>
          <cell r="J76" t="str">
            <v>PINTURA COM TINTA ALQUÍDICA DE ACABAMENTO (ESMALTE SINTÉTICO ACETINADO) PULVERIZADA SOBRE SUPERFÍCIES METÁLICAS (EXCETO PERFIL) EXECUTADO EM OBRA (02 DEMÃOS). AF_01/2020_PE</v>
          </cell>
          <cell r="K76" t="str">
            <v>M2</v>
          </cell>
          <cell r="L76">
            <v>4.4000000000000004</v>
          </cell>
          <cell r="M76">
            <v>61.69</v>
          </cell>
          <cell r="N76" t="str">
            <v>C</v>
          </cell>
          <cell r="O76">
            <v>271.43600000000004</v>
          </cell>
          <cell r="P76">
            <v>77.11</v>
          </cell>
          <cell r="Q76">
            <v>339.28</v>
          </cell>
          <cell r="R76">
            <v>339.28</v>
          </cell>
        </row>
        <row r="77">
          <cell r="G77" t="str">
            <v/>
          </cell>
          <cell r="H77" t="str">
            <v/>
          </cell>
          <cell r="I77" t="str">
            <v/>
          </cell>
          <cell r="J77" t="str">
            <v>ESQUADRIAS</v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</row>
        <row r="78">
          <cell r="G78" t="str">
            <v>2.10</v>
          </cell>
          <cell r="H78" t="str">
            <v>CDHU 199 AGO/25</v>
          </cell>
          <cell r="I78" t="str">
            <v>55.01.100</v>
          </cell>
          <cell r="J78" t="str">
            <v>LIMPEZA COMPLEMENTAR E ESPECIAL DE VIDROS</v>
          </cell>
          <cell r="K78" t="str">
            <v>M2</v>
          </cell>
          <cell r="L78">
            <v>1.28</v>
          </cell>
          <cell r="M78">
            <v>17.03</v>
          </cell>
          <cell r="N78" t="str">
            <v>C</v>
          </cell>
          <cell r="O78">
            <v>21.798400000000001</v>
          </cell>
          <cell r="P78">
            <v>21.29</v>
          </cell>
          <cell r="Q78">
            <v>27.25</v>
          </cell>
          <cell r="R78">
            <v>27.25</v>
          </cell>
        </row>
        <row r="79">
          <cell r="G79" t="str">
            <v>2.11</v>
          </cell>
          <cell r="H79" t="str">
            <v>SINAPI SET/25</v>
          </cell>
          <cell r="I79">
            <v>97644</v>
          </cell>
          <cell r="J79" t="str">
            <v>REMOÇÃO DE PORTAS, DE FORMA MANUAL, SEM REAPROVEITAMENTO. AF_09/2023</v>
          </cell>
          <cell r="K79" t="str">
            <v>M2</v>
          </cell>
          <cell r="L79">
            <v>1.8</v>
          </cell>
          <cell r="M79">
            <v>13.34</v>
          </cell>
          <cell r="N79" t="str">
            <v>C</v>
          </cell>
          <cell r="O79">
            <v>24.012</v>
          </cell>
          <cell r="P79">
            <v>16.68</v>
          </cell>
          <cell r="Q79">
            <v>30.02</v>
          </cell>
          <cell r="R79">
            <v>30.02</v>
          </cell>
        </row>
        <row r="80">
          <cell r="G80" t="str">
            <v>2.12</v>
          </cell>
          <cell r="H80" t="str">
            <v>CDHU 199 AGO/25</v>
          </cell>
          <cell r="I80" t="str">
            <v>24.02.060</v>
          </cell>
          <cell r="J80" t="str">
            <v>PORTA/PORTÃO DE ABRIR EM CHAPA, SOB MEDIDA</v>
          </cell>
          <cell r="K80" t="str">
            <v>M2</v>
          </cell>
          <cell r="L80">
            <v>1.8</v>
          </cell>
          <cell r="M80">
            <v>1039.01</v>
          </cell>
          <cell r="N80" t="str">
            <v>C</v>
          </cell>
          <cell r="O80">
            <v>1870.2180000000001</v>
          </cell>
          <cell r="P80">
            <v>1298.76</v>
          </cell>
          <cell r="Q80">
            <v>2337.77</v>
          </cell>
          <cell r="R80">
            <v>2337.77</v>
          </cell>
        </row>
        <row r="81">
          <cell r="G81" t="str">
            <v>2.13</v>
          </cell>
          <cell r="H81" t="str">
            <v>SINAPI SET/25</v>
          </cell>
          <cell r="I81">
            <v>100722</v>
          </cell>
          <cell r="J81" t="str">
            <v>PINTURA COM TINTA ALQUÍDICA DE FUNDO (TIPO ZARCÃO) APLICADA A ROLO OU PINCEL SOBRE SUPERFÍCIES METÁLICAS (EXCETO PERFIL) EXECUTADO EM OBRA (POR DEMÃO). AF_01/2020</v>
          </cell>
          <cell r="K81" t="str">
            <v>M2</v>
          </cell>
          <cell r="L81">
            <v>3.6</v>
          </cell>
          <cell r="M81">
            <v>30.95</v>
          </cell>
          <cell r="N81" t="str">
            <v>C</v>
          </cell>
          <cell r="O81">
            <v>111.42</v>
          </cell>
          <cell r="P81">
            <v>38.69</v>
          </cell>
          <cell r="Q81">
            <v>139.28</v>
          </cell>
          <cell r="R81">
            <v>139.28</v>
          </cell>
        </row>
        <row r="82">
          <cell r="G82" t="str">
            <v>2.14</v>
          </cell>
          <cell r="H82" t="str">
            <v>SINAPI SET/25</v>
          </cell>
          <cell r="I82">
            <v>100757</v>
          </cell>
          <cell r="J82" t="str">
            <v>PINTURA COM TINTA ALQUÍDICA DE ACABAMENTO (ESMALTE SINTÉTICO ACETINADO) PULVERIZADA SOBRE SUPERFÍCIES METÁLICAS (EXCETO PERFIL) EXECUTADO EM OBRA (02 DEMÃOS). AF_01/2020_PE</v>
          </cell>
          <cell r="K82" t="str">
            <v>M2</v>
          </cell>
          <cell r="L82">
            <v>3.6</v>
          </cell>
          <cell r="M82">
            <v>61.69</v>
          </cell>
          <cell r="N82" t="str">
            <v>C</v>
          </cell>
          <cell r="O82">
            <v>222.084</v>
          </cell>
          <cell r="P82">
            <v>77.11</v>
          </cell>
          <cell r="Q82">
            <v>277.60000000000002</v>
          </cell>
          <cell r="R82">
            <v>277.60000000000002</v>
          </cell>
        </row>
        <row r="83">
          <cell r="G83" t="str">
            <v>2.15</v>
          </cell>
          <cell r="H83" t="str">
            <v>CDHU 199 AGO/25</v>
          </cell>
          <cell r="I83" t="str">
            <v>24.03.210</v>
          </cell>
          <cell r="J83" t="str">
            <v>TELA DE PROTEÇÃO EM MALHA ONDULADA DE 1´, FIO 12 (BWG), COM REQUADRO</v>
          </cell>
          <cell r="K83" t="str">
            <v>M2</v>
          </cell>
          <cell r="L83">
            <v>2.0499999999999998</v>
          </cell>
          <cell r="M83">
            <v>609.08000000000004</v>
          </cell>
          <cell r="N83" t="str">
            <v>C</v>
          </cell>
          <cell r="O83">
            <v>1248.614</v>
          </cell>
          <cell r="P83">
            <v>761.35</v>
          </cell>
          <cell r="Q83">
            <v>1560.77</v>
          </cell>
          <cell r="R83">
            <v>1560.77</v>
          </cell>
        </row>
        <row r="84">
          <cell r="G84" t="str">
            <v/>
          </cell>
          <cell r="H84" t="str">
            <v/>
          </cell>
          <cell r="I84" t="str">
            <v/>
          </cell>
          <cell r="J84" t="str">
            <v>PAREDES E TETO - INTERNO</v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</row>
        <row r="85">
          <cell r="G85" t="str">
            <v>2.16</v>
          </cell>
          <cell r="H85" t="str">
            <v>CDHU 199 AGO/25</v>
          </cell>
          <cell r="I85" t="str">
            <v>03.10.140</v>
          </cell>
          <cell r="J85" t="str">
            <v>REMOÇÃO DE PINTURA EM MASSA COM LIXAMENTO</v>
          </cell>
          <cell r="K85" t="str">
            <v>M2</v>
          </cell>
          <cell r="L85">
            <v>35.369999999999997</v>
          </cell>
          <cell r="M85">
            <v>7.01</v>
          </cell>
          <cell r="N85" t="str">
            <v>C</v>
          </cell>
          <cell r="O85">
            <v>247.94369999999998</v>
          </cell>
          <cell r="P85">
            <v>8.76</v>
          </cell>
          <cell r="Q85">
            <v>309.83999999999997</v>
          </cell>
          <cell r="R85">
            <v>309.83999999999997</v>
          </cell>
        </row>
        <row r="86">
          <cell r="G86" t="str">
            <v>2.17</v>
          </cell>
          <cell r="H86" t="str">
            <v>SINAPI SET/25</v>
          </cell>
          <cell r="I86">
            <v>88415</v>
          </cell>
          <cell r="J86" t="str">
            <v>APLICAÇÃO MANUAL DE FUNDO SELADOR ACRÍLICO EM PAREDES EXTERNAS DE CASAS. AF_03/2024</v>
          </cell>
          <cell r="K86" t="str">
            <v>M2</v>
          </cell>
          <cell r="L86">
            <v>35.369999999999997</v>
          </cell>
          <cell r="M86">
            <v>5.93</v>
          </cell>
          <cell r="N86" t="str">
            <v>C</v>
          </cell>
          <cell r="O86">
            <v>209.74409999999997</v>
          </cell>
          <cell r="P86">
            <v>7.41</v>
          </cell>
          <cell r="Q86">
            <v>262.08999999999997</v>
          </cell>
          <cell r="R86">
            <v>262.08999999999997</v>
          </cell>
        </row>
        <row r="87">
          <cell r="G87" t="str">
            <v>2.18</v>
          </cell>
          <cell r="H87" t="str">
            <v>SINAPI SET/25</v>
          </cell>
          <cell r="I87">
            <v>88489</v>
          </cell>
          <cell r="J87" t="str">
            <v>PINTURA LÁTEX ACRÍLICA PREMIUM, APLICAÇÃO MANUAL EM PAREDES, DUAS DEMÃOS. AF_04/2023</v>
          </cell>
          <cell r="K87" t="str">
            <v>M2</v>
          </cell>
          <cell r="L87">
            <v>35.369999999999997</v>
          </cell>
          <cell r="M87">
            <v>15.17</v>
          </cell>
          <cell r="N87" t="str">
            <v>C</v>
          </cell>
          <cell r="O87">
            <v>536.56290000000001</v>
          </cell>
          <cell r="P87">
            <v>18.96</v>
          </cell>
          <cell r="Q87">
            <v>670.62</v>
          </cell>
          <cell r="R87">
            <v>670.62</v>
          </cell>
        </row>
        <row r="88">
          <cell r="G88" t="str">
            <v/>
          </cell>
          <cell r="H88" t="str">
            <v/>
          </cell>
          <cell r="I88" t="str">
            <v/>
          </cell>
          <cell r="J88" t="str">
            <v>PAREDES EXTERNAS</v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</row>
        <row r="89">
          <cell r="G89" t="str">
            <v>2.19</v>
          </cell>
          <cell r="H89" t="str">
            <v>SINAPI SET/25</v>
          </cell>
          <cell r="I89">
            <v>88489</v>
          </cell>
          <cell r="J89" t="str">
            <v>PINTURA LÁTEX ACRÍLICA PREMIUM, APLICAÇÃO MANUAL EM PAREDES, DUAS DEMÃOS. AF_04/2023</v>
          </cell>
          <cell r="K89" t="str">
            <v>M2</v>
          </cell>
          <cell r="L89">
            <v>31.2</v>
          </cell>
          <cell r="M89">
            <v>15.17</v>
          </cell>
          <cell r="N89" t="str">
            <v>C</v>
          </cell>
          <cell r="O89">
            <v>473.30399999999997</v>
          </cell>
          <cell r="P89">
            <v>18.96</v>
          </cell>
          <cell r="Q89">
            <v>591.54999999999995</v>
          </cell>
          <cell r="R89">
            <v>591.54999999999995</v>
          </cell>
        </row>
        <row r="90">
          <cell r="G90" t="str">
            <v/>
          </cell>
          <cell r="H90" t="str">
            <v/>
          </cell>
          <cell r="I90" t="str">
            <v/>
          </cell>
          <cell r="J90" t="str">
            <v>COBERTURA</v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</row>
        <row r="91">
          <cell r="G91" t="str">
            <v>2.20</v>
          </cell>
          <cell r="H91" t="str">
            <v>CDHU 199 AGO/25</v>
          </cell>
          <cell r="I91" t="str">
            <v>55.01.140</v>
          </cell>
          <cell r="J91" t="str">
            <v>LIMPEZA DE SUPERFÍCIE COM HIDROJATEAMENTO</v>
          </cell>
          <cell r="K91" t="str">
            <v>M2</v>
          </cell>
          <cell r="L91">
            <v>12.78</v>
          </cell>
          <cell r="M91">
            <v>7.88</v>
          </cell>
          <cell r="N91" t="str">
            <v>C</v>
          </cell>
          <cell r="O91">
            <v>100.70639999999999</v>
          </cell>
          <cell r="P91">
            <v>9.85</v>
          </cell>
          <cell r="Q91">
            <v>125.88</v>
          </cell>
          <cell r="R91">
            <v>125.88</v>
          </cell>
        </row>
        <row r="92">
          <cell r="G92" t="str">
            <v>2.21</v>
          </cell>
          <cell r="H92" t="str">
            <v>CDHU 199 AGO/25</v>
          </cell>
          <cell r="I92" t="str">
            <v>55.01.070</v>
          </cell>
          <cell r="J92" t="str">
            <v>LIMPEZA COMPLEMENTAR E ESPECIAL DE PISO COM PRODUTOS QUÍMICOS</v>
          </cell>
          <cell r="K92" t="str">
            <v>M2</v>
          </cell>
          <cell r="L92">
            <v>12.78</v>
          </cell>
          <cell r="M92">
            <v>6.69</v>
          </cell>
          <cell r="N92" t="str">
            <v>C</v>
          </cell>
          <cell r="O92">
            <v>85.498199999999997</v>
          </cell>
          <cell r="P92">
            <v>8.36</v>
          </cell>
          <cell r="Q92">
            <v>106.84</v>
          </cell>
          <cell r="R92">
            <v>106.84</v>
          </cell>
        </row>
        <row r="93">
          <cell r="G93" t="str">
            <v>2.22</v>
          </cell>
          <cell r="H93" t="str">
            <v>CDHU 199 AGO/25</v>
          </cell>
          <cell r="I93" t="str">
            <v>17.01.020</v>
          </cell>
          <cell r="J93" t="str">
            <v>ARGAMASSA DE REGULARIZAÇÃO E/OU PROTEÇÃO</v>
          </cell>
          <cell r="K93" t="str">
            <v>M3</v>
          </cell>
          <cell r="L93">
            <v>0.22</v>
          </cell>
          <cell r="M93">
            <v>830.97</v>
          </cell>
          <cell r="N93" t="str">
            <v>C</v>
          </cell>
          <cell r="O93">
            <v>182.8134</v>
          </cell>
          <cell r="P93">
            <v>1038.71</v>
          </cell>
          <cell r="Q93">
            <v>228.52</v>
          </cell>
          <cell r="R93">
            <v>228.52</v>
          </cell>
        </row>
        <row r="94">
          <cell r="G94" t="str">
            <v>2.23</v>
          </cell>
          <cell r="H94" t="str">
            <v>SINAPI SET/25</v>
          </cell>
          <cell r="I94">
            <v>98555</v>
          </cell>
          <cell r="J94" t="str">
            <v>IMPERMEABILIZAÇÃO DE SUPERFÍCIE COM ARGAMASSA POLIMÉRICA / MEMBRANA ACRÍLICA, 3 DEMÃOS. AF_09/2023</v>
          </cell>
          <cell r="K94" t="str">
            <v>M2</v>
          </cell>
          <cell r="L94">
            <v>12.78</v>
          </cell>
          <cell r="M94">
            <v>36.86</v>
          </cell>
          <cell r="N94" t="str">
            <v>C</v>
          </cell>
          <cell r="O94">
            <v>471.07079999999996</v>
          </cell>
          <cell r="P94">
            <v>46.08</v>
          </cell>
          <cell r="Q94">
            <v>588.9</v>
          </cell>
          <cell r="R94">
            <v>588.9</v>
          </cell>
        </row>
        <row r="95">
          <cell r="G95" t="str">
            <v/>
          </cell>
          <cell r="H95" t="str">
            <v/>
          </cell>
          <cell r="I95" t="str">
            <v/>
          </cell>
          <cell r="J95" t="str">
            <v>HIDRÁULICA</v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</row>
        <row r="96">
          <cell r="G96" t="str">
            <v>2.24</v>
          </cell>
          <cell r="H96" t="str">
            <v>CDHU 199 AGO/25</v>
          </cell>
          <cell r="I96" t="str">
            <v>48.20.040</v>
          </cell>
          <cell r="J96" t="str">
            <v>LIMPEZA DE CAIXA D´ÁGUA DE 1.001 ATÉ 10.000 LITROS</v>
          </cell>
          <cell r="K96" t="str">
            <v>UN</v>
          </cell>
          <cell r="L96">
            <v>1</v>
          </cell>
          <cell r="M96">
            <v>181.68</v>
          </cell>
          <cell r="N96" t="str">
            <v>C</v>
          </cell>
          <cell r="O96">
            <v>181.68</v>
          </cell>
          <cell r="P96">
            <v>227.1</v>
          </cell>
          <cell r="Q96">
            <v>227.1</v>
          </cell>
          <cell r="R96">
            <v>227.1</v>
          </cell>
        </row>
        <row r="97">
          <cell r="G97" t="str">
            <v>2.25</v>
          </cell>
          <cell r="H97" t="str">
            <v>CDHU 199 AGO/25</v>
          </cell>
          <cell r="I97" t="str">
            <v>48.02.207</v>
          </cell>
          <cell r="J97" t="str">
            <v>RESERVATÓRIO EM POLIETILENO COM TAMPA DE ENCAIXAR - CAPACIDADE DE 10.000 LITROS</v>
          </cell>
          <cell r="K97" t="str">
            <v>UN</v>
          </cell>
          <cell r="L97">
            <v>0.15</v>
          </cell>
          <cell r="M97">
            <v>5670.95</v>
          </cell>
          <cell r="N97" t="str">
            <v>C</v>
          </cell>
          <cell r="O97">
            <v>850.64249999999993</v>
          </cell>
          <cell r="P97">
            <v>7088.69</v>
          </cell>
          <cell r="Q97">
            <v>1063.3</v>
          </cell>
          <cell r="R97">
            <v>1063.3</v>
          </cell>
        </row>
        <row r="98">
          <cell r="G98" t="str">
            <v>2.26</v>
          </cell>
          <cell r="H98" t="str">
            <v>CDHU 199 AGO/25</v>
          </cell>
          <cell r="I98" t="str">
            <v>03.10.100</v>
          </cell>
          <cell r="J98" t="str">
            <v>REMOÇÃO DE PINTURA EM SUPERFÍCIES DE MADEIRA E/OU METÁLICAS COM LIXAMENTO</v>
          </cell>
          <cell r="K98" t="str">
            <v>M2</v>
          </cell>
          <cell r="L98">
            <v>2.5</v>
          </cell>
          <cell r="M98">
            <v>10.33</v>
          </cell>
          <cell r="N98" t="str">
            <v>C</v>
          </cell>
          <cell r="O98">
            <v>25.824999999999999</v>
          </cell>
          <cell r="P98">
            <v>12.91</v>
          </cell>
          <cell r="Q98">
            <v>32.28</v>
          </cell>
          <cell r="R98">
            <v>32.28</v>
          </cell>
        </row>
        <row r="99">
          <cell r="G99" t="str">
            <v>2.27</v>
          </cell>
          <cell r="H99" t="str">
            <v>SINAPI SET/25</v>
          </cell>
          <cell r="I99">
            <v>100758</v>
          </cell>
          <cell r="J99" t="str">
            <v>PINTURA COM TINTA ALQUÍDICA DE ACABAMENTO (ESMALTE SINTÉTICO ACETINADO) APLICADA A ROLO OU PINCEL SOBRE SUPERFÍCIES METÁLICAS (EXCETO PERFIL) EXECUTADO EM OBRA (02 DEMÃOS). AF_01/2020</v>
          </cell>
          <cell r="K99" t="str">
            <v>M2</v>
          </cell>
          <cell r="L99">
            <v>5.3</v>
          </cell>
          <cell r="M99">
            <v>63.22</v>
          </cell>
          <cell r="N99" t="str">
            <v>C</v>
          </cell>
          <cell r="O99">
            <v>335.06599999999997</v>
          </cell>
          <cell r="P99">
            <v>79.03</v>
          </cell>
          <cell r="Q99">
            <v>418.86</v>
          </cell>
          <cell r="R99">
            <v>418.86</v>
          </cell>
        </row>
        <row r="100">
          <cell r="G100" t="str">
            <v/>
          </cell>
          <cell r="H100" t="str">
            <v/>
          </cell>
          <cell r="I100" t="str">
            <v/>
          </cell>
          <cell r="J100" t="str">
            <v>ÁREA EXTERNA E CALÇADA</v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</row>
        <row r="101">
          <cell r="G101" t="str">
            <v>2.28</v>
          </cell>
          <cell r="H101" t="str">
            <v>SINAPI SET/25</v>
          </cell>
          <cell r="I101">
            <v>98524</v>
          </cell>
          <cell r="J101" t="str">
            <v>LIMPEZA MANUAL DE VEGETAÇÃO EM TERRENO COM ENXADA. AF_03/2024</v>
          </cell>
          <cell r="K101" t="str">
            <v>M2</v>
          </cell>
          <cell r="L101">
            <v>55.96</v>
          </cell>
          <cell r="M101">
            <v>6.57</v>
          </cell>
          <cell r="N101" t="str">
            <v>C</v>
          </cell>
          <cell r="O101">
            <v>367.65720000000005</v>
          </cell>
          <cell r="P101">
            <v>8.2100000000000009</v>
          </cell>
          <cell r="Q101">
            <v>459.43</v>
          </cell>
          <cell r="R101">
            <v>459.43</v>
          </cell>
        </row>
        <row r="102">
          <cell r="G102" t="str">
            <v>2.29</v>
          </cell>
          <cell r="H102" t="str">
            <v>CDHU 199 AGO/25</v>
          </cell>
          <cell r="I102" t="str">
            <v>17.01.020</v>
          </cell>
          <cell r="J102" t="str">
            <v>ARGAMASSA DE REGULARIZAÇÃO E/OU PROTEÇÃO</v>
          </cell>
          <cell r="K102" t="str">
            <v>M3</v>
          </cell>
          <cell r="L102">
            <v>1.1200000000000001</v>
          </cell>
          <cell r="M102">
            <v>830.97</v>
          </cell>
          <cell r="N102" t="str">
            <v>C</v>
          </cell>
          <cell r="O102">
            <v>930.68640000000016</v>
          </cell>
          <cell r="P102">
            <v>1038.71</v>
          </cell>
          <cell r="Q102">
            <v>1163.3599999999999</v>
          </cell>
          <cell r="R102">
            <v>1163.3599999999999</v>
          </cell>
        </row>
        <row r="103">
          <cell r="G103" t="str">
            <v>2.30</v>
          </cell>
          <cell r="H103" t="str">
            <v>SINAPI SET/25</v>
          </cell>
          <cell r="I103">
            <v>94992</v>
          </cell>
          <cell r="J103" t="str">
            <v>EXECUÇÃO DE PASSEIO (CALÇADA) OU PISO DE CONCRETO COM CONCRETO MOLDADO IN LOCO, FEITO EM OBRA, ACABAMENTO CONVENCIONAL, ESPESSURA 6 CM, ARMADO. AF_08/2022</v>
          </cell>
          <cell r="K103" t="str">
            <v>M2</v>
          </cell>
          <cell r="L103">
            <v>18.2</v>
          </cell>
          <cell r="M103">
            <v>75.12</v>
          </cell>
          <cell r="N103" t="str">
            <v>C</v>
          </cell>
          <cell r="O103">
            <v>1367.184</v>
          </cell>
          <cell r="P103">
            <v>93.9</v>
          </cell>
          <cell r="Q103">
            <v>1708.98</v>
          </cell>
          <cell r="R103">
            <v>1708.98</v>
          </cell>
        </row>
        <row r="104">
          <cell r="G104" t="str">
            <v/>
          </cell>
          <cell r="H104" t="str">
            <v/>
          </cell>
          <cell r="I104" t="str">
            <v/>
          </cell>
          <cell r="J104" t="str">
            <v>SERVIÇOS FINAIS</v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</row>
        <row r="105">
          <cell r="G105" t="str">
            <v>2.31</v>
          </cell>
          <cell r="H105" t="str">
            <v>CDHU 199 AGO/25</v>
          </cell>
          <cell r="I105" t="str">
            <v>97.02.036</v>
          </cell>
          <cell r="J105" t="str">
            <v>PLACA DE IDENTIFICAÇÃO EM PVC COM TEXTO EM VINIL</v>
          </cell>
          <cell r="K105" t="str">
            <v>M2</v>
          </cell>
          <cell r="L105">
            <v>0.24</v>
          </cell>
          <cell r="M105">
            <v>346.44</v>
          </cell>
          <cell r="N105" t="str">
            <v>C</v>
          </cell>
          <cell r="O105">
            <v>83.145600000000002</v>
          </cell>
          <cell r="P105">
            <v>433.05</v>
          </cell>
          <cell r="Q105">
            <v>103.93</v>
          </cell>
          <cell r="R105">
            <v>103.93</v>
          </cell>
        </row>
        <row r="106">
          <cell r="G106">
            <v>3</v>
          </cell>
          <cell r="H106" t="str">
            <v/>
          </cell>
          <cell r="I106" t="str">
            <v/>
          </cell>
          <cell r="J106" t="str">
            <v>RESERVATÓRIO PINHEIRINHO CIRCULAR</v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>
            <v>122329.22999999998</v>
          </cell>
        </row>
        <row r="107">
          <cell r="G107" t="str">
            <v/>
          </cell>
          <cell r="H107" t="str">
            <v/>
          </cell>
          <cell r="I107" t="str">
            <v/>
          </cell>
          <cell r="J107" t="str">
            <v>EXECUÇÃO DE ALAMBRADO DE FECHAMENTO (REPOSIÇÃO DO ENTELAMENTO DA ÁREA DOS RESERVATÓRIOS)</v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</row>
        <row r="108">
          <cell r="G108" t="str">
            <v>3.1</v>
          </cell>
          <cell r="H108" t="str">
            <v>SABESP JUL/25</v>
          </cell>
          <cell r="I108">
            <v>70150004</v>
          </cell>
          <cell r="J108" t="str">
            <v>CERCAS DE TELA TIPO ALAMBRADO - ARAME GALVANIZADO</v>
          </cell>
          <cell r="K108" t="str">
            <v>M</v>
          </cell>
          <cell r="L108">
            <v>8</v>
          </cell>
          <cell r="M108">
            <v>317.046875</v>
          </cell>
          <cell r="N108" t="str">
            <v>C</v>
          </cell>
          <cell r="O108">
            <v>2536.375</v>
          </cell>
          <cell r="P108">
            <v>396.31</v>
          </cell>
          <cell r="Q108">
            <v>3170.48</v>
          </cell>
          <cell r="R108">
            <v>3170.48</v>
          </cell>
        </row>
        <row r="109">
          <cell r="G109" t="str">
            <v>3.2</v>
          </cell>
          <cell r="H109" t="str">
            <v>SABESP JUL/25</v>
          </cell>
          <cell r="I109">
            <v>70120035</v>
          </cell>
          <cell r="J109" t="str">
            <v>PINTURA EM LÁTEX PVA, SEM MASSA CORRIDA</v>
          </cell>
          <cell r="K109" t="str">
            <v>M2</v>
          </cell>
          <cell r="L109">
            <v>35</v>
          </cell>
          <cell r="M109">
            <v>32.203125</v>
          </cell>
          <cell r="N109" t="str">
            <v>C</v>
          </cell>
          <cell r="O109">
            <v>1127.109375</v>
          </cell>
          <cell r="P109">
            <v>40.25</v>
          </cell>
          <cell r="Q109">
            <v>1408.75</v>
          </cell>
          <cell r="R109">
            <v>1408.75</v>
          </cell>
        </row>
        <row r="110">
          <cell r="G110" t="str">
            <v/>
          </cell>
          <cell r="H110" t="str">
            <v/>
          </cell>
          <cell r="I110" t="str">
            <v/>
          </cell>
          <cell r="J110" t="str">
            <v>SERVIÇOS PRELIMINARES</v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</row>
        <row r="111">
          <cell r="G111" t="str">
            <v>3.3</v>
          </cell>
          <cell r="H111" t="str">
            <v>SABESP JUL/25</v>
          </cell>
          <cell r="I111" t="str">
            <v>EQ04774</v>
          </cell>
          <cell r="J111" t="str">
            <v>SANITÁRIO PORTÁTIL QUÍMICO INDIVIDUAL LOCAÇÃO (MÊS)</v>
          </cell>
          <cell r="K111" t="str">
            <v>MES</v>
          </cell>
          <cell r="L111">
            <v>2</v>
          </cell>
          <cell r="M111">
            <v>1150</v>
          </cell>
          <cell r="N111" t="str">
            <v>C</v>
          </cell>
          <cell r="O111">
            <v>2300</v>
          </cell>
          <cell r="P111">
            <v>1437.5</v>
          </cell>
          <cell r="Q111">
            <v>2875</v>
          </cell>
          <cell r="R111">
            <v>2875</v>
          </cell>
        </row>
        <row r="112">
          <cell r="G112" t="str">
            <v>3.4</v>
          </cell>
          <cell r="H112" t="str">
            <v>SABESP JUL/25</v>
          </cell>
          <cell r="I112" t="str">
            <v>EQ04714</v>
          </cell>
          <cell r="J112" t="str">
            <v>CONTAINER ESCRITÓRIO *(6,00 X 2,30 X 2,20 M) COM BANHEIRO, LOCAÇÃO (MÊS)</v>
          </cell>
          <cell r="K112" t="str">
            <v>MES</v>
          </cell>
          <cell r="L112">
            <v>2</v>
          </cell>
          <cell r="M112">
            <v>904.63</v>
          </cell>
          <cell r="N112" t="str">
            <v>C</v>
          </cell>
          <cell r="O112">
            <v>1809.26</v>
          </cell>
          <cell r="P112">
            <v>1130.79</v>
          </cell>
          <cell r="Q112">
            <v>2261.58</v>
          </cell>
          <cell r="R112">
            <v>2261.58</v>
          </cell>
        </row>
        <row r="113">
          <cell r="G113" t="str">
            <v>3.5</v>
          </cell>
          <cell r="H113" t="str">
            <v>SABESP JUL/25</v>
          </cell>
          <cell r="I113" t="str">
            <v>EQ04828</v>
          </cell>
          <cell r="J113" t="str">
            <v>GERADOR PORTÁTIL A DIESEL POTÊNCIA=10KVA MONOFÁSICO BI-VOLT</v>
          </cell>
          <cell r="K113" t="str">
            <v>H</v>
          </cell>
          <cell r="L113">
            <v>150</v>
          </cell>
          <cell r="M113">
            <v>16.37</v>
          </cell>
          <cell r="N113" t="str">
            <v>C</v>
          </cell>
          <cell r="O113">
            <v>2455.5</v>
          </cell>
          <cell r="P113">
            <v>20.46</v>
          </cell>
          <cell r="Q113">
            <v>3069</v>
          </cell>
          <cell r="R113">
            <v>3069</v>
          </cell>
        </row>
        <row r="114">
          <cell r="G114" t="str">
            <v/>
          </cell>
          <cell r="H114" t="str">
            <v/>
          </cell>
          <cell r="I114" t="str">
            <v/>
          </cell>
          <cell r="J114" t="str">
            <v>PREPARAÇÃO DE SUPERFÍCIES – INTERNO</v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</row>
        <row r="115">
          <cell r="G115" t="str">
            <v>3.6</v>
          </cell>
          <cell r="H115" t="str">
            <v>SABESP JUL/25</v>
          </cell>
          <cell r="I115">
            <v>70190130</v>
          </cell>
          <cell r="J115" t="str">
            <v>REMOÇÃO DA IMPERMEABILIZAÇÃO E DA REGULARIZAÇÃO EXISTENTE</v>
          </cell>
          <cell r="K115" t="str">
            <v>M2</v>
          </cell>
          <cell r="L115">
            <v>179.5</v>
          </cell>
          <cell r="M115">
            <v>25.1328125</v>
          </cell>
          <cell r="N115" t="str">
            <v>C</v>
          </cell>
          <cell r="O115">
            <v>4511.33984375</v>
          </cell>
          <cell r="P115">
            <v>31.42</v>
          </cell>
          <cell r="Q115">
            <v>5639.89</v>
          </cell>
          <cell r="R115">
            <v>5639.89</v>
          </cell>
        </row>
        <row r="116">
          <cell r="G116" t="str">
            <v>3.7</v>
          </cell>
          <cell r="H116" t="str">
            <v>SABESP JUL/25</v>
          </cell>
          <cell r="I116">
            <v>70190010</v>
          </cell>
          <cell r="J116" t="str">
            <v>HIDROJATEAM. ALTÍSSIMA PRESSÃO C/ÁGUA QUENTE OU FRIA E SOLUÇÃO LIMPADORA ACIMA DE 17 MPA</v>
          </cell>
          <cell r="K116" t="str">
            <v>M2</v>
          </cell>
          <cell r="L116">
            <v>179.5</v>
          </cell>
          <cell r="M116">
            <v>14.7578125</v>
          </cell>
          <cell r="N116" t="str">
            <v>C</v>
          </cell>
          <cell r="O116">
            <v>2649.02734375</v>
          </cell>
          <cell r="P116">
            <v>18.45</v>
          </cell>
          <cell r="Q116">
            <v>3311.78</v>
          </cell>
          <cell r="R116">
            <v>3311.78</v>
          </cell>
        </row>
        <row r="117">
          <cell r="G117" t="str">
            <v>3.8</v>
          </cell>
          <cell r="H117" t="str">
            <v>SABESP JUL/25</v>
          </cell>
          <cell r="I117">
            <v>70120032</v>
          </cell>
          <cell r="J117" t="str">
            <v>REGULARIZAÇÃO DE BASE COM ARGAMASSA DE CIMENTO E AREIA</v>
          </cell>
          <cell r="K117" t="str">
            <v>M3</v>
          </cell>
          <cell r="L117">
            <v>3.59</v>
          </cell>
          <cell r="M117">
            <v>676.3203125</v>
          </cell>
          <cell r="N117" t="str">
            <v>C</v>
          </cell>
          <cell r="O117">
            <v>2427.9899218749997</v>
          </cell>
          <cell r="P117">
            <v>845.4</v>
          </cell>
          <cell r="Q117">
            <v>3034.99</v>
          </cell>
          <cell r="R117">
            <v>3034.99</v>
          </cell>
        </row>
        <row r="118">
          <cell r="G118" t="str">
            <v/>
          </cell>
          <cell r="H118" t="str">
            <v/>
          </cell>
          <cell r="I118" t="str">
            <v/>
          </cell>
          <cell r="J118" t="str">
            <v>PREPARAÇÃO DE SUPERFÍCIES – EXTERNO</v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</row>
        <row r="119">
          <cell r="G119" t="str">
            <v>3.9</v>
          </cell>
          <cell r="H119" t="str">
            <v>SABESP JUL/25</v>
          </cell>
          <cell r="I119">
            <v>70190130</v>
          </cell>
          <cell r="J119" t="str">
            <v>REMOÇÃO DA IMPERMEABILIZAÇÃO E DA REGULARIZAÇÃO EXISTENTE</v>
          </cell>
          <cell r="K119" t="str">
            <v>M2</v>
          </cell>
          <cell r="L119">
            <v>81</v>
          </cell>
          <cell r="M119">
            <v>25.1328125</v>
          </cell>
          <cell r="N119" t="str">
            <v>C</v>
          </cell>
          <cell r="O119">
            <v>2035.7578125</v>
          </cell>
          <cell r="P119">
            <v>31.42</v>
          </cell>
          <cell r="Q119">
            <v>2545.02</v>
          </cell>
          <cell r="R119">
            <v>2545.02</v>
          </cell>
        </row>
        <row r="120">
          <cell r="G120" t="str">
            <v>3.10</v>
          </cell>
          <cell r="H120" t="str">
            <v>SABESP JUL/25</v>
          </cell>
          <cell r="I120">
            <v>70190010</v>
          </cell>
          <cell r="J120" t="str">
            <v>HIDROJATEAM. ALTÍSSIMA PRESSÃO C/ÁGUA QUENTE OU FRIA E SOLUÇÃO LIMPADORA ACIMA DE 17 MPA</v>
          </cell>
          <cell r="K120" t="str">
            <v>M2</v>
          </cell>
          <cell r="L120">
            <v>81</v>
          </cell>
          <cell r="M120">
            <v>14.7578125</v>
          </cell>
          <cell r="N120" t="str">
            <v>C</v>
          </cell>
          <cell r="O120">
            <v>1195.3828125</v>
          </cell>
          <cell r="P120">
            <v>18.45</v>
          </cell>
          <cell r="Q120">
            <v>1494.45</v>
          </cell>
          <cell r="R120">
            <v>1494.45</v>
          </cell>
        </row>
        <row r="121">
          <cell r="G121" t="str">
            <v>3.11</v>
          </cell>
          <cell r="H121" t="str">
            <v>SABESP JUL/25</v>
          </cell>
          <cell r="I121">
            <v>70120032</v>
          </cell>
          <cell r="J121" t="str">
            <v>REGULARIZAÇÃO DE BASE COM ARGAMASSA DE CIMENTO E AREIA</v>
          </cell>
          <cell r="K121" t="str">
            <v>M3</v>
          </cell>
          <cell r="L121">
            <v>1.62</v>
          </cell>
          <cell r="M121">
            <v>676.3203125</v>
          </cell>
          <cell r="N121" t="str">
            <v>C</v>
          </cell>
          <cell r="O121">
            <v>1095.63890625</v>
          </cell>
          <cell r="P121">
            <v>845.4</v>
          </cell>
          <cell r="Q121">
            <v>1369.55</v>
          </cell>
          <cell r="R121">
            <v>1369.55</v>
          </cell>
        </row>
        <row r="122">
          <cell r="G122" t="str">
            <v/>
          </cell>
          <cell r="H122" t="str">
            <v/>
          </cell>
          <cell r="I122" t="str">
            <v/>
          </cell>
          <cell r="J122" t="str">
            <v>REPAROS ESTRUTURAIS</v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</row>
        <row r="123">
          <cell r="G123" t="str">
            <v>3.12</v>
          </cell>
          <cell r="H123" t="str">
            <v>SABESP JUL/25</v>
          </cell>
          <cell r="I123">
            <v>70190079</v>
          </cell>
          <cell r="J123" t="str">
            <v>TRATAMENTO DE CONCRETO SEGREGADO (BICHEIRAS) POR CRISTALIZAÇÃO OSMÓTICA PROFUNDA, SEM PERCOLAÇÃO DE ÁGUA PELO MÉTODO DE DRY-PACK COM ESPESSURA DE 3 CM</v>
          </cell>
          <cell r="K123" t="str">
            <v>M2</v>
          </cell>
          <cell r="L123">
            <v>10</v>
          </cell>
          <cell r="M123">
            <v>2575.5</v>
          </cell>
          <cell r="N123" t="str">
            <v>C</v>
          </cell>
          <cell r="O123">
            <v>25755</v>
          </cell>
          <cell r="P123">
            <v>3219.38</v>
          </cell>
          <cell r="Q123">
            <v>32193.8</v>
          </cell>
          <cell r="R123">
            <v>32193.8</v>
          </cell>
        </row>
        <row r="124">
          <cell r="G124" t="str">
            <v/>
          </cell>
          <cell r="H124" t="str">
            <v/>
          </cell>
          <cell r="I124" t="str">
            <v/>
          </cell>
          <cell r="J124" t="str">
            <v>IMPERMEABILIZAÇÃO POR RESINA CIMENTÍCIA – PISO, PAREDES E LAJE</v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</row>
        <row r="125">
          <cell r="G125" t="str">
            <v>3.13</v>
          </cell>
          <cell r="H125" t="str">
            <v>SABESP JUL/25</v>
          </cell>
          <cell r="I125">
            <v>70190001</v>
          </cell>
          <cell r="J125" t="str">
            <v>ANDAIMES TUBULARES</v>
          </cell>
          <cell r="K125" t="str">
            <v>M3M</v>
          </cell>
          <cell r="L125">
            <v>25</v>
          </cell>
          <cell r="M125">
            <v>25.710937499999996</v>
          </cell>
          <cell r="N125" t="str">
            <v>C</v>
          </cell>
          <cell r="O125">
            <v>642.77343749999989</v>
          </cell>
          <cell r="P125">
            <v>32.14</v>
          </cell>
          <cell r="Q125">
            <v>803.5</v>
          </cell>
          <cell r="R125">
            <v>803.5</v>
          </cell>
        </row>
        <row r="126">
          <cell r="G126" t="str">
            <v>3.14</v>
          </cell>
          <cell r="H126" t="str">
            <v>SABESP JUL/25</v>
          </cell>
          <cell r="I126">
            <v>70190133</v>
          </cell>
          <cell r="J126" t="str">
            <v>IMPERMEABIL.C/RESINA TERMOPLÁSTICA REFORÇADA C/TELA DE POLIÉSTER</v>
          </cell>
          <cell r="K126" t="str">
            <v>M2</v>
          </cell>
          <cell r="L126">
            <v>179.5</v>
          </cell>
          <cell r="M126">
            <v>82.71875</v>
          </cell>
          <cell r="N126" t="str">
            <v>C</v>
          </cell>
          <cell r="O126">
            <v>14848.015625</v>
          </cell>
          <cell r="P126">
            <v>103.4</v>
          </cell>
          <cell r="Q126">
            <v>18560.3</v>
          </cell>
          <cell r="R126">
            <v>18560.3</v>
          </cell>
        </row>
        <row r="127">
          <cell r="G127" t="str">
            <v>3.15</v>
          </cell>
          <cell r="H127" t="str">
            <v>SABESP JUL/25</v>
          </cell>
          <cell r="I127">
            <v>70190134</v>
          </cell>
          <cell r="J127" t="str">
            <v>IMPERMEABIL.C/RESINA TERMOPLÁSTICA</v>
          </cell>
          <cell r="K127" t="str">
            <v>M2</v>
          </cell>
          <cell r="L127">
            <v>179.5</v>
          </cell>
          <cell r="M127">
            <v>77.21875</v>
          </cell>
          <cell r="N127" t="str">
            <v>C</v>
          </cell>
          <cell r="O127">
            <v>13860.765625</v>
          </cell>
          <cell r="P127">
            <v>96.52</v>
          </cell>
          <cell r="Q127">
            <v>17325.34</v>
          </cell>
          <cell r="R127">
            <v>17325.34</v>
          </cell>
        </row>
        <row r="128">
          <cell r="G128" t="str">
            <v>3.16</v>
          </cell>
          <cell r="H128" t="str">
            <v>SABESP JUL/25</v>
          </cell>
          <cell r="I128">
            <v>70190072</v>
          </cell>
          <cell r="J128" t="str">
            <v>TRATAMENTO RÍGIDO POR TAMPONAMENTO C/INJEÇÃO DE RESINA EPÓXI</v>
          </cell>
          <cell r="K128" t="str">
            <v>KG</v>
          </cell>
          <cell r="L128">
            <v>5</v>
          </cell>
          <cell r="M128">
            <v>226.39062499999997</v>
          </cell>
          <cell r="N128" t="str">
            <v>C</v>
          </cell>
          <cell r="O128">
            <v>1131.9531249999998</v>
          </cell>
          <cell r="P128">
            <v>282.99</v>
          </cell>
          <cell r="Q128">
            <v>1414.95</v>
          </cell>
          <cell r="R128">
            <v>1414.95</v>
          </cell>
        </row>
        <row r="129">
          <cell r="G129" t="str">
            <v/>
          </cell>
          <cell r="H129" t="str">
            <v/>
          </cell>
          <cell r="I129" t="str">
            <v/>
          </cell>
          <cell r="J129" t="str">
            <v>INSERTS METÁLICOS</v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</row>
        <row r="130">
          <cell r="G130" t="str">
            <v>3.17</v>
          </cell>
          <cell r="H130" t="str">
            <v>SABESP JUL/25</v>
          </cell>
          <cell r="I130">
            <v>70190163</v>
          </cell>
          <cell r="J130" t="str">
            <v>APLICAÇÃO DE PRIMER EPÓXI BICOMPONENTE PARA SUBSTRATOS COM UMIDADE E CONTAMINADO COM ÓLEOS</v>
          </cell>
          <cell r="K130" t="str">
            <v>M2</v>
          </cell>
          <cell r="L130">
            <v>10</v>
          </cell>
          <cell r="M130">
            <v>78.4375</v>
          </cell>
          <cell r="N130" t="str">
            <v>C</v>
          </cell>
          <cell r="O130">
            <v>784.375</v>
          </cell>
          <cell r="P130">
            <v>98.05</v>
          </cell>
          <cell r="Q130">
            <v>980.5</v>
          </cell>
          <cell r="R130">
            <v>980.5</v>
          </cell>
        </row>
        <row r="131">
          <cell r="G131" t="str">
            <v>3.18</v>
          </cell>
          <cell r="H131" t="str">
            <v>SABESP JUL/25</v>
          </cell>
          <cell r="I131">
            <v>70190121</v>
          </cell>
          <cell r="J131" t="str">
            <v>PINTURA IMPERMEABILIZANTE VERNIZ POLIURETANO ALIFÁTICO BICOMPONENTE</v>
          </cell>
          <cell r="K131" t="str">
            <v>M2</v>
          </cell>
          <cell r="L131">
            <v>10</v>
          </cell>
          <cell r="M131">
            <v>75.578125</v>
          </cell>
          <cell r="N131" t="str">
            <v>C</v>
          </cell>
          <cell r="O131">
            <v>755.78125</v>
          </cell>
          <cell r="P131">
            <v>94.47</v>
          </cell>
          <cell r="Q131">
            <v>944.7</v>
          </cell>
          <cell r="R131">
            <v>944.7</v>
          </cell>
        </row>
        <row r="132">
          <cell r="G132" t="str">
            <v/>
          </cell>
          <cell r="H132" t="str">
            <v/>
          </cell>
          <cell r="I132" t="str">
            <v/>
          </cell>
          <cell r="J132" t="str">
            <v>PINTURA ELÁSTICA E IMPERMEABILIZANTE DE ACABAMENTO</v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</row>
        <row r="133">
          <cell r="G133" t="str">
            <v>3.19</v>
          </cell>
          <cell r="H133" t="str">
            <v>SABESP JUL/25</v>
          </cell>
          <cell r="I133">
            <v>70190140</v>
          </cell>
          <cell r="J133" t="str">
            <v>IMPERMEABILIZAÇÃO COM RESINA ACRÍLICA ELASTOMÉRICA</v>
          </cell>
          <cell r="K133" t="str">
            <v>M2</v>
          </cell>
          <cell r="L133">
            <v>139</v>
          </cell>
          <cell r="M133">
            <v>114.67968749999999</v>
          </cell>
          <cell r="N133" t="str">
            <v>C</v>
          </cell>
          <cell r="O133">
            <v>15940.476562499998</v>
          </cell>
          <cell r="P133">
            <v>143.35</v>
          </cell>
          <cell r="Q133">
            <v>19925.650000000001</v>
          </cell>
          <cell r="R133">
            <v>19925.650000000001</v>
          </cell>
        </row>
        <row r="134">
          <cell r="G134">
            <v>4</v>
          </cell>
          <cell r="H134" t="str">
            <v/>
          </cell>
          <cell r="I134" t="str">
            <v/>
          </cell>
          <cell r="J134" t="str">
            <v>RESERVATÓRIO PINHEIRINHO RETANGULAR</v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>
            <v>169718.03</v>
          </cell>
        </row>
        <row r="135">
          <cell r="G135" t="str">
            <v/>
          </cell>
          <cell r="H135" t="str">
            <v/>
          </cell>
          <cell r="I135" t="str">
            <v/>
          </cell>
          <cell r="J135" t="str">
            <v>PREPARAÇÃO DE SUPERFÍCIES – INTERNO INCLUSIVE PISO</v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</row>
        <row r="136">
          <cell r="G136" t="str">
            <v>4.1</v>
          </cell>
          <cell r="H136" t="str">
            <v>SABESP JUL/25</v>
          </cell>
          <cell r="I136">
            <v>70190130</v>
          </cell>
          <cell r="J136" t="str">
            <v>REMOÇÃO DA IMPERMEABILIZAÇÃO E DA REGULARIZAÇÃO EXISTENTE</v>
          </cell>
          <cell r="K136" t="str">
            <v>M2</v>
          </cell>
          <cell r="L136">
            <v>300</v>
          </cell>
          <cell r="M136">
            <v>25.1328125</v>
          </cell>
          <cell r="N136" t="str">
            <v>C</v>
          </cell>
          <cell r="O136">
            <v>7539.84375</v>
          </cell>
          <cell r="P136">
            <v>31.42</v>
          </cell>
          <cell r="Q136">
            <v>9426</v>
          </cell>
          <cell r="R136">
            <v>9426</v>
          </cell>
        </row>
        <row r="137">
          <cell r="G137" t="str">
            <v>4.2</v>
          </cell>
          <cell r="H137" t="str">
            <v>SABESP JUL/25</v>
          </cell>
          <cell r="I137">
            <v>70190010</v>
          </cell>
          <cell r="J137" t="str">
            <v>HIDROJATEAM. ALTÍSSIMA PRESSÃO C/ÁGUA QUENTE OU FRIA E SOLUÇÃO LIMPADORA ACIMA DE 17 MPA</v>
          </cell>
          <cell r="K137" t="str">
            <v>M2</v>
          </cell>
          <cell r="L137">
            <v>300</v>
          </cell>
          <cell r="M137">
            <v>14.7578125</v>
          </cell>
          <cell r="N137" t="str">
            <v>C</v>
          </cell>
          <cell r="O137">
            <v>4427.34375</v>
          </cell>
          <cell r="P137">
            <v>18.45</v>
          </cell>
          <cell r="Q137">
            <v>5535</v>
          </cell>
          <cell r="R137">
            <v>5535</v>
          </cell>
        </row>
        <row r="138">
          <cell r="G138" t="str">
            <v>4.3</v>
          </cell>
          <cell r="H138" t="str">
            <v>SABESP JUL/25</v>
          </cell>
          <cell r="I138">
            <v>70120032</v>
          </cell>
          <cell r="J138" t="str">
            <v>REGULARIZAÇÃO DE BASE COM ARGAMASSA DE CIMENTO E AREIA</v>
          </cell>
          <cell r="K138" t="str">
            <v>M3</v>
          </cell>
          <cell r="L138">
            <v>10</v>
          </cell>
          <cell r="M138">
            <v>676.3203125</v>
          </cell>
          <cell r="N138" t="str">
            <v>C</v>
          </cell>
          <cell r="O138">
            <v>6763.203125</v>
          </cell>
          <cell r="P138">
            <v>845.4</v>
          </cell>
          <cell r="Q138">
            <v>8454</v>
          </cell>
          <cell r="R138">
            <v>8454</v>
          </cell>
        </row>
        <row r="139">
          <cell r="G139" t="str">
            <v/>
          </cell>
          <cell r="H139" t="str">
            <v/>
          </cell>
          <cell r="I139" t="str">
            <v/>
          </cell>
          <cell r="J139" t="str">
            <v>PREPARAÇÃO DE SUPERFÍCIES – EXTERNO</v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</row>
        <row r="140">
          <cell r="G140" t="str">
            <v>4.4</v>
          </cell>
          <cell r="H140" t="str">
            <v>SABESP JUL/25</v>
          </cell>
          <cell r="I140">
            <v>70190010</v>
          </cell>
          <cell r="J140" t="str">
            <v>HIDROJATEAM. ALTÍSSIMA PRESSÃO C/ÁGUA QUENTE OU FRIA E SOLUÇÃO LIMPADORA ACIMA DE 17 MPA</v>
          </cell>
          <cell r="K140" t="str">
            <v>M2</v>
          </cell>
          <cell r="L140">
            <v>300</v>
          </cell>
          <cell r="M140">
            <v>14.7578125</v>
          </cell>
          <cell r="N140" t="str">
            <v>C</v>
          </cell>
          <cell r="O140">
            <v>4427.34375</v>
          </cell>
          <cell r="P140">
            <v>18.45</v>
          </cell>
          <cell r="Q140">
            <v>5535</v>
          </cell>
          <cell r="R140">
            <v>5535</v>
          </cell>
        </row>
        <row r="141">
          <cell r="G141" t="str">
            <v/>
          </cell>
          <cell r="H141" t="str">
            <v/>
          </cell>
          <cell r="I141" t="str">
            <v/>
          </cell>
          <cell r="J141" t="str">
            <v>REPAROS ESTRUTURAIS</v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</row>
        <row r="142">
          <cell r="G142" t="str">
            <v>4.5</v>
          </cell>
          <cell r="H142" t="str">
            <v>SABESP JUL/25</v>
          </cell>
          <cell r="I142">
            <v>70190079</v>
          </cell>
          <cell r="J142" t="str">
            <v>TRATAMENTO DE CONCRETO SEGREGADO (BICHEIRAS) POR CRISTALIZAÇÃO OSMÓTICA PROFUNDA, SEM PERCOLAÇÃO DE ÁGUA PELO MÉTODO DE DRY-PACK COM ESPESSURA DE 3 CM</v>
          </cell>
          <cell r="K142" t="str">
            <v>M2</v>
          </cell>
          <cell r="L142">
            <v>6</v>
          </cell>
          <cell r="M142">
            <v>2575.5</v>
          </cell>
          <cell r="N142" t="str">
            <v>C</v>
          </cell>
          <cell r="O142">
            <v>15453</v>
          </cell>
          <cell r="P142">
            <v>3219.38</v>
          </cell>
          <cell r="Q142">
            <v>19316.28</v>
          </cell>
          <cell r="R142">
            <v>19316.28</v>
          </cell>
        </row>
        <row r="143">
          <cell r="G143" t="str">
            <v/>
          </cell>
          <cell r="H143" t="str">
            <v/>
          </cell>
          <cell r="I143" t="str">
            <v/>
          </cell>
          <cell r="J143" t="str">
            <v>IMPERMEABILIZAÇÃO POR RESINA CIMENTÍCIA – PISO, PAREDES E LAJE</v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</row>
        <row r="144">
          <cell r="G144" t="str">
            <v>4.6</v>
          </cell>
          <cell r="H144" t="str">
            <v>SABESP JUL/25</v>
          </cell>
          <cell r="I144">
            <v>70190133</v>
          </cell>
          <cell r="J144" t="str">
            <v>IMPERMEABIL.C/RESINA TERMOPLÁSTICA REFORÇADA C/TELA DE POLIÉSTER</v>
          </cell>
          <cell r="K144" t="str">
            <v>M2</v>
          </cell>
          <cell r="L144">
            <v>300</v>
          </cell>
          <cell r="M144">
            <v>82.71875</v>
          </cell>
          <cell r="N144" t="str">
            <v>C</v>
          </cell>
          <cell r="O144">
            <v>24815.625</v>
          </cell>
          <cell r="P144">
            <v>103.4</v>
          </cell>
          <cell r="Q144">
            <v>31020</v>
          </cell>
          <cell r="R144">
            <v>31020</v>
          </cell>
        </row>
        <row r="145">
          <cell r="G145" t="str">
            <v>4.7</v>
          </cell>
          <cell r="H145" t="str">
            <v>SABESP JUL/25</v>
          </cell>
          <cell r="I145">
            <v>70190134</v>
          </cell>
          <cell r="J145" t="str">
            <v>IMPERMEABIL.C/RESINA TERMOPLÁSTICA</v>
          </cell>
          <cell r="K145" t="str">
            <v>M2</v>
          </cell>
          <cell r="L145">
            <v>300</v>
          </cell>
          <cell r="M145">
            <v>77.21875</v>
          </cell>
          <cell r="N145" t="str">
            <v>C</v>
          </cell>
          <cell r="O145">
            <v>23165.625</v>
          </cell>
          <cell r="P145">
            <v>96.52</v>
          </cell>
          <cell r="Q145">
            <v>28956</v>
          </cell>
          <cell r="R145">
            <v>28956</v>
          </cell>
        </row>
        <row r="146">
          <cell r="G146" t="str">
            <v>4.8</v>
          </cell>
          <cell r="H146" t="str">
            <v>SABESP JUL/25</v>
          </cell>
          <cell r="I146">
            <v>70190072</v>
          </cell>
          <cell r="J146" t="str">
            <v>TRATAMENTO RÍGIDO POR TAMPONAMENTO C/INJEÇÃO DE RESINA EPÓXI</v>
          </cell>
          <cell r="K146" t="str">
            <v>KG</v>
          </cell>
          <cell r="L146">
            <v>5</v>
          </cell>
          <cell r="M146">
            <v>226.39062499999997</v>
          </cell>
          <cell r="N146" t="str">
            <v>C</v>
          </cell>
          <cell r="O146">
            <v>1131.9531249999998</v>
          </cell>
          <cell r="P146">
            <v>282.99</v>
          </cell>
          <cell r="Q146">
            <v>1414.95</v>
          </cell>
          <cell r="R146">
            <v>1414.95</v>
          </cell>
        </row>
        <row r="147">
          <cell r="G147" t="str">
            <v>4.9</v>
          </cell>
          <cell r="H147" t="str">
            <v>SABESP JUL/25</v>
          </cell>
          <cell r="I147">
            <v>70190126</v>
          </cell>
          <cell r="J147" t="str">
            <v>IMPERMEABILIZAÇÃO C/MANTA ASFÁLTICA ESTRUTURADA C/VÉU DE FIBRA DE VIDRO E = 4,0 MM</v>
          </cell>
          <cell r="K147" t="str">
            <v>M2</v>
          </cell>
          <cell r="L147">
            <v>90</v>
          </cell>
          <cell r="M147">
            <v>77.90625</v>
          </cell>
          <cell r="N147" t="str">
            <v>C</v>
          </cell>
          <cell r="O147">
            <v>7011.5625</v>
          </cell>
          <cell r="P147">
            <v>97.38</v>
          </cell>
          <cell r="Q147">
            <v>8764.2000000000007</v>
          </cell>
          <cell r="R147">
            <v>8764.2000000000007</v>
          </cell>
        </row>
        <row r="148">
          <cell r="G148" t="str">
            <v/>
          </cell>
          <cell r="H148" t="str">
            <v/>
          </cell>
          <cell r="I148" t="str">
            <v/>
          </cell>
          <cell r="J148" t="str">
            <v>INSERTS METÁLICOS</v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</row>
        <row r="149">
          <cell r="G149" t="str">
            <v>4.10</v>
          </cell>
          <cell r="H149" t="str">
            <v>SABESP JUL/25</v>
          </cell>
          <cell r="I149">
            <v>70190163</v>
          </cell>
          <cell r="J149" t="str">
            <v>APLICAÇÃO DE PRIMER EPÓXI BICOMPONENTE PARA SUBSTRATOS COM UMIDADE E CONTAMINADO COM ÓLEOS</v>
          </cell>
          <cell r="K149" t="str">
            <v>M2</v>
          </cell>
          <cell r="L149">
            <v>30</v>
          </cell>
          <cell r="M149">
            <v>78.4375</v>
          </cell>
          <cell r="N149" t="str">
            <v>C</v>
          </cell>
          <cell r="O149">
            <v>2353.125</v>
          </cell>
          <cell r="P149">
            <v>98.05</v>
          </cell>
          <cell r="Q149">
            <v>2941.5</v>
          </cell>
          <cell r="R149">
            <v>2941.5</v>
          </cell>
        </row>
        <row r="150">
          <cell r="G150" t="str">
            <v>4.11</v>
          </cell>
          <cell r="H150" t="str">
            <v>SABESP JUL/25</v>
          </cell>
          <cell r="I150">
            <v>70190121</v>
          </cell>
          <cell r="J150" t="str">
            <v>PINTURA IMPERMEABILIZANTE VERNIZ POLIURETANO ALIFÁTICO BICOMPONENTE</v>
          </cell>
          <cell r="K150" t="str">
            <v>M2</v>
          </cell>
          <cell r="L150">
            <v>30</v>
          </cell>
          <cell r="M150">
            <v>75.578125</v>
          </cell>
          <cell r="N150" t="str">
            <v>C</v>
          </cell>
          <cell r="O150">
            <v>2267.34375</v>
          </cell>
          <cell r="P150">
            <v>94.47</v>
          </cell>
          <cell r="Q150">
            <v>2834.1</v>
          </cell>
          <cell r="R150">
            <v>2834.1</v>
          </cell>
        </row>
        <row r="151">
          <cell r="G151" t="str">
            <v/>
          </cell>
          <cell r="H151" t="str">
            <v/>
          </cell>
          <cell r="I151" t="str">
            <v/>
          </cell>
          <cell r="J151" t="str">
            <v>PINTURA ELÁSTICA E IMPERMEABILIZANTE DE ACABAMENTO</v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</row>
        <row r="152">
          <cell r="G152" t="str">
            <v>4.12</v>
          </cell>
          <cell r="H152" t="str">
            <v>SABESP JUL/25</v>
          </cell>
          <cell r="I152">
            <v>70190140</v>
          </cell>
          <cell r="J152" t="str">
            <v>IMPERMEABILIZAÇÃO COM RESINA ACRÍLICA ELASTOMÉRICA</v>
          </cell>
          <cell r="K152" t="str">
            <v>M2</v>
          </cell>
          <cell r="L152">
            <v>300</v>
          </cell>
          <cell r="M152">
            <v>114.67968749999999</v>
          </cell>
          <cell r="N152" t="str">
            <v>C</v>
          </cell>
          <cell r="O152">
            <v>34403.906249999993</v>
          </cell>
          <cell r="P152">
            <v>143.35</v>
          </cell>
          <cell r="Q152">
            <v>43005</v>
          </cell>
          <cell r="R152">
            <v>43005</v>
          </cell>
        </row>
        <row r="153">
          <cell r="G153" t="str">
            <v/>
          </cell>
          <cell r="H153" t="str">
            <v/>
          </cell>
          <cell r="I153" t="str">
            <v/>
          </cell>
          <cell r="J153" t="str">
            <v>SERVIÇOS FINAIS</v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</row>
        <row r="154">
          <cell r="G154" t="str">
            <v>4.13</v>
          </cell>
          <cell r="H154" t="str">
            <v>SABESP JUL/25</v>
          </cell>
          <cell r="I154">
            <v>70190144</v>
          </cell>
          <cell r="J154" t="str">
            <v>LIMPEZA DA OBRA</v>
          </cell>
          <cell r="K154" t="str">
            <v>M2</v>
          </cell>
          <cell r="L154">
            <v>200</v>
          </cell>
          <cell r="M154">
            <v>10.0625</v>
          </cell>
          <cell r="N154" t="str">
            <v>C</v>
          </cell>
          <cell r="O154">
            <v>2012.5</v>
          </cell>
          <cell r="P154">
            <v>12.58</v>
          </cell>
          <cell r="Q154">
            <v>2516</v>
          </cell>
          <cell r="R154">
            <v>2516</v>
          </cell>
        </row>
        <row r="155">
          <cell r="G155">
            <v>5</v>
          </cell>
          <cell r="H155" t="str">
            <v/>
          </cell>
          <cell r="I155" t="str">
            <v/>
          </cell>
          <cell r="J155" t="str">
            <v>RECALQUE PINHEIRINHO</v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>
            <v>210826.21</v>
          </cell>
        </row>
        <row r="156">
          <cell r="G156" t="str">
            <v/>
          </cell>
          <cell r="H156" t="str">
            <v/>
          </cell>
          <cell r="I156" t="str">
            <v/>
          </cell>
          <cell r="J156" t="str">
            <v xml:space="preserve">SERVIÇOS PRELIMINARES </v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</row>
        <row r="157">
          <cell r="G157" t="str">
            <v>5.1</v>
          </cell>
          <cell r="H157" t="str">
            <v>CDHU 199 AGO/25</v>
          </cell>
          <cell r="I157" t="str">
            <v>05.07.050</v>
          </cell>
          <cell r="J157" t="str">
            <v>REMOÇÃO DE ENTULHO DE OBRA COM CAÇAMBA METÁLICA - MATERIAL VOLUMOSO E MISTURADO POR ALVENARIA, TERRA, MADEIRA, PAPEL, PLÁSTICO E METAL</v>
          </cell>
          <cell r="K157" t="str">
            <v>M3</v>
          </cell>
          <cell r="L157">
            <v>18</v>
          </cell>
          <cell r="M157">
            <v>131.77000000000001</v>
          </cell>
          <cell r="N157" t="str">
            <v>C</v>
          </cell>
          <cell r="O157">
            <v>2371.86</v>
          </cell>
          <cell r="P157">
            <v>164.71</v>
          </cell>
          <cell r="Q157">
            <v>2964.78</v>
          </cell>
          <cell r="R157">
            <v>2964.78</v>
          </cell>
        </row>
        <row r="158">
          <cell r="G158" t="str">
            <v/>
          </cell>
          <cell r="H158" t="str">
            <v/>
          </cell>
          <cell r="I158" t="str">
            <v/>
          </cell>
          <cell r="J158" t="str">
            <v>FECHAMENTO FRONTAL</v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</row>
        <row r="159">
          <cell r="G159" t="str">
            <v>5.2</v>
          </cell>
          <cell r="H159" t="str">
            <v>SINAPI SET/25</v>
          </cell>
          <cell r="I159">
            <v>104802</v>
          </cell>
          <cell r="J159" t="str">
            <v>REMOÇÃO DE TELA DE ARAME GALVANIZADO DE ALAMBRADOS PARA QUADRAS POLIESPORTIVAS, DE FORMA MANUAL, SEM REMOÇÃO DA ESTRUTURA DE SUSTENTAÇÃO, SEM REAPROVEITAMENTO. AF_09/2023</v>
          </cell>
          <cell r="K159" t="str">
            <v>M2</v>
          </cell>
          <cell r="L159">
            <v>59.4</v>
          </cell>
          <cell r="M159">
            <v>12.99</v>
          </cell>
          <cell r="N159" t="str">
            <v>C</v>
          </cell>
          <cell r="O159">
            <v>771.60599999999999</v>
          </cell>
          <cell r="P159">
            <v>16.239999999999998</v>
          </cell>
          <cell r="Q159">
            <v>964.66</v>
          </cell>
          <cell r="R159">
            <v>964.66</v>
          </cell>
        </row>
        <row r="160">
          <cell r="G160" t="str">
            <v>5.3</v>
          </cell>
          <cell r="H160" t="str">
            <v>CDHU 199 AGO/25</v>
          </cell>
          <cell r="I160" t="str">
            <v>04.09.140</v>
          </cell>
          <cell r="J160" t="str">
            <v>RETIRADA DE POSTE OU SISTEMA DE SUSTENTAÇÃO PARA ALAMBRADO OU FECHAMENTO</v>
          </cell>
          <cell r="K160" t="str">
            <v>UN</v>
          </cell>
          <cell r="L160">
            <v>13</v>
          </cell>
          <cell r="M160">
            <v>29.52</v>
          </cell>
          <cell r="N160" t="str">
            <v>C</v>
          </cell>
          <cell r="O160">
            <v>383.76</v>
          </cell>
          <cell r="P160">
            <v>36.9</v>
          </cell>
          <cell r="Q160">
            <v>479.7</v>
          </cell>
          <cell r="R160">
            <v>479.7</v>
          </cell>
        </row>
        <row r="161">
          <cell r="G161" t="str">
            <v>5.4</v>
          </cell>
          <cell r="H161" t="str">
            <v>CDHU 199 AGO/25</v>
          </cell>
          <cell r="I161" t="str">
            <v>03.02.020</v>
          </cell>
          <cell r="J161" t="str">
            <v>DEMOLIÇÃO MANUAL DE ALVENARIA DE FUNDAÇÃO/EMBASAMENTO</v>
          </cell>
          <cell r="K161" t="str">
            <v>M3</v>
          </cell>
          <cell r="L161">
            <v>1.38</v>
          </cell>
          <cell r="M161">
            <v>136.26</v>
          </cell>
          <cell r="N161" t="str">
            <v>C</v>
          </cell>
          <cell r="O161">
            <v>188.03879999999998</v>
          </cell>
          <cell r="P161">
            <v>170.33</v>
          </cell>
          <cell r="Q161">
            <v>235.06</v>
          </cell>
          <cell r="R161">
            <v>235.06</v>
          </cell>
        </row>
        <row r="162">
          <cell r="G162" t="str">
            <v>5.5</v>
          </cell>
          <cell r="H162" t="str">
            <v>CDHU 199 AGO/25</v>
          </cell>
          <cell r="I162" t="str">
            <v>34.05.050</v>
          </cell>
          <cell r="J162" t="str">
            <v>CERCA EM TELA DE AÇO GALVANIZADO DE 2´, MONTANTES EM MOURÕES DE CONCRETO COM PONTA INCLINADA E ARAME FARPADO</v>
          </cell>
          <cell r="K162" t="str">
            <v>M</v>
          </cell>
          <cell r="L162">
            <v>28.1</v>
          </cell>
          <cell r="M162">
            <v>216.82</v>
          </cell>
          <cell r="N162" t="str">
            <v>C</v>
          </cell>
          <cell r="O162">
            <v>6092.6419999999998</v>
          </cell>
          <cell r="P162">
            <v>271.02999999999997</v>
          </cell>
          <cell r="Q162">
            <v>7615.94</v>
          </cell>
          <cell r="R162">
            <v>7615.94</v>
          </cell>
        </row>
        <row r="163">
          <cell r="G163" t="str">
            <v>5.6</v>
          </cell>
          <cell r="H163" t="str">
            <v>SINAPI SET/25</v>
          </cell>
          <cell r="I163">
            <v>88489</v>
          </cell>
          <cell r="J163" t="str">
            <v>PINTURA LÁTEX ACRÍLICA PREMIUM, APLICAÇÃO MANUAL EM PAREDES, DUAS DEMÃOS. AF_04/2023</v>
          </cell>
          <cell r="K163" t="str">
            <v>M2</v>
          </cell>
          <cell r="L163">
            <v>11.04</v>
          </cell>
          <cell r="M163">
            <v>15.17</v>
          </cell>
          <cell r="N163" t="str">
            <v>C</v>
          </cell>
          <cell r="O163">
            <v>167.4768</v>
          </cell>
          <cell r="P163">
            <v>18.96</v>
          </cell>
          <cell r="Q163">
            <v>209.32</v>
          </cell>
          <cell r="R163">
            <v>209.32</v>
          </cell>
        </row>
        <row r="164">
          <cell r="G164" t="str">
            <v/>
          </cell>
          <cell r="H164" t="str">
            <v/>
          </cell>
          <cell r="I164" t="str">
            <v/>
          </cell>
          <cell r="J164" t="str">
            <v>FECHAMENTO FRONTAL - PORTÃO</v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</row>
        <row r="165">
          <cell r="G165" t="str">
            <v>5.7</v>
          </cell>
          <cell r="H165" t="str">
            <v>SINAPI SET/25</v>
          </cell>
          <cell r="I165">
            <v>100757</v>
          </cell>
          <cell r="J165" t="str">
            <v>PINTURA COM TINTA ALQUÍDICA DE ACABAMENTO (ESMALTE SINTÉTICO ACETINADO) PULVERIZADA SOBRE SUPERFÍCIES METÁLICAS (EXCETO PERFIL) EXECUTADO EM OBRA (02 DEMÃOS). AF_01/2020_PE</v>
          </cell>
          <cell r="K165" t="str">
            <v>M2</v>
          </cell>
          <cell r="L165">
            <v>4.8</v>
          </cell>
          <cell r="M165">
            <v>61.69</v>
          </cell>
          <cell r="N165" t="str">
            <v>C</v>
          </cell>
          <cell r="O165">
            <v>296.11199999999997</v>
          </cell>
          <cell r="P165">
            <v>77.11</v>
          </cell>
          <cell r="Q165">
            <v>370.13</v>
          </cell>
          <cell r="R165">
            <v>370.13</v>
          </cell>
        </row>
        <row r="166">
          <cell r="G166" t="str">
            <v/>
          </cell>
          <cell r="H166" t="str">
            <v/>
          </cell>
          <cell r="I166" t="str">
            <v/>
          </cell>
          <cell r="J166" t="str">
            <v>FECHAMENTO LATERAL - MURO</v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</row>
        <row r="167">
          <cell r="G167" t="str">
            <v>5.8</v>
          </cell>
          <cell r="H167" t="str">
            <v>SINAPI SET/25</v>
          </cell>
          <cell r="I167">
            <v>104802</v>
          </cell>
          <cell r="J167" t="str">
            <v>REMOÇÃO DE TELA DE ARAME GALVANIZADO DE ALAMBRADOS PARA QUADRAS POLIESPORTIVAS, DE FORMA MANUAL, SEM REMOÇÃO DA ESTRUTURA DE SUSTENTAÇÃO, SEM REAPROVEITAMENTO. AF_09/2023</v>
          </cell>
          <cell r="K167" t="str">
            <v>M2</v>
          </cell>
          <cell r="L167">
            <v>59.4</v>
          </cell>
          <cell r="M167">
            <v>12.99</v>
          </cell>
          <cell r="N167" t="str">
            <v>C</v>
          </cell>
          <cell r="O167">
            <v>771.60599999999999</v>
          </cell>
          <cell r="P167">
            <v>16.239999999999998</v>
          </cell>
          <cell r="Q167">
            <v>964.66</v>
          </cell>
          <cell r="R167">
            <v>964.66</v>
          </cell>
        </row>
        <row r="168">
          <cell r="G168" t="str">
            <v>5.9</v>
          </cell>
          <cell r="H168" t="str">
            <v>CDHU 199 AGO/25</v>
          </cell>
          <cell r="I168" t="str">
            <v>04.09.140</v>
          </cell>
          <cell r="J168" t="str">
            <v>RETIRADA DE POSTE OU SISTEMA DE SUSTENTAÇÃO PARA ALAMBRADO OU FECHAMENTO</v>
          </cell>
          <cell r="K168" t="str">
            <v>UN</v>
          </cell>
          <cell r="L168">
            <v>15</v>
          </cell>
          <cell r="M168">
            <v>29.52</v>
          </cell>
          <cell r="N168" t="str">
            <v>C</v>
          </cell>
          <cell r="O168">
            <v>442.8</v>
          </cell>
          <cell r="P168">
            <v>36.9</v>
          </cell>
          <cell r="Q168">
            <v>553.5</v>
          </cell>
          <cell r="R168">
            <v>553.5</v>
          </cell>
        </row>
        <row r="169">
          <cell r="G169" t="str">
            <v>5.10</v>
          </cell>
          <cell r="H169" t="str">
            <v>CDHU 199 AGO/25</v>
          </cell>
          <cell r="I169" t="str">
            <v>03.02.020</v>
          </cell>
          <cell r="J169" t="str">
            <v>DEMOLIÇÃO MANUAL DE ALVENARIA DE FUNDAÇÃO/EMBASAMENTO</v>
          </cell>
          <cell r="K169" t="str">
            <v>M3</v>
          </cell>
          <cell r="L169">
            <v>1.18</v>
          </cell>
          <cell r="M169">
            <v>136.26</v>
          </cell>
          <cell r="N169" t="str">
            <v>C</v>
          </cell>
          <cell r="O169">
            <v>160.78679999999997</v>
          </cell>
          <cell r="P169">
            <v>170.33</v>
          </cell>
          <cell r="Q169">
            <v>200.99</v>
          </cell>
          <cell r="R169">
            <v>200.99</v>
          </cell>
        </row>
        <row r="170">
          <cell r="G170" t="str">
            <v>5.11</v>
          </cell>
          <cell r="H170" t="str">
            <v>SINAPI SET/25</v>
          </cell>
          <cell r="I170">
            <v>96527</v>
          </cell>
          <cell r="J170" t="str">
            <v>ESCAVAÇÃO MANUAL PARA VIGA BALDRAME OU SAPATA CORRIDA (INCLUINDO ESCAVAÇÃO PARA COLOCAÇÃO DE FÔRMAS). AF_01/2024</v>
          </cell>
          <cell r="K170" t="str">
            <v>M3</v>
          </cell>
          <cell r="L170">
            <v>4.13</v>
          </cell>
          <cell r="M170">
            <v>144.12</v>
          </cell>
          <cell r="N170" t="str">
            <v>C</v>
          </cell>
          <cell r="O170">
            <v>595.21559999999999</v>
          </cell>
          <cell r="P170">
            <v>180.15</v>
          </cell>
          <cell r="Q170">
            <v>744.02</v>
          </cell>
          <cell r="R170">
            <v>744.02</v>
          </cell>
        </row>
        <row r="171">
          <cell r="G171" t="str">
            <v>5.12</v>
          </cell>
          <cell r="H171" t="str">
            <v>SINAPI SET/25</v>
          </cell>
          <cell r="I171">
            <v>101173</v>
          </cell>
          <cell r="J171" t="str">
            <v>ESTACA BROCA DE CONCRETO, DIÂMETRO DE 20CM, ESCAVAÇÃO MANUAL COM TRADO CONCHA, COM ARMADURA DE ARRANQUE. AF_05/2020</v>
          </cell>
          <cell r="K171" t="str">
            <v>M</v>
          </cell>
          <cell r="L171">
            <v>24</v>
          </cell>
          <cell r="M171">
            <v>66.099999999999994</v>
          </cell>
          <cell r="N171" t="str">
            <v>C</v>
          </cell>
          <cell r="O171">
            <v>1586.3999999999999</v>
          </cell>
          <cell r="P171">
            <v>82.63</v>
          </cell>
          <cell r="Q171">
            <v>1983.12</v>
          </cell>
          <cell r="R171">
            <v>1983.12</v>
          </cell>
        </row>
        <row r="172">
          <cell r="G172" t="str">
            <v>5.13</v>
          </cell>
          <cell r="H172" t="str">
            <v>CDHU 199 AGO/25</v>
          </cell>
          <cell r="I172" t="str">
            <v>06.12.020</v>
          </cell>
          <cell r="J172" t="str">
            <v>ATERRO MANUAL APILOADO DE ÁREA INTERNA COM MAÇO DE 30 KG</v>
          </cell>
          <cell r="K172" t="str">
            <v>M3</v>
          </cell>
          <cell r="L172">
            <v>1.18</v>
          </cell>
          <cell r="M172">
            <v>70.150000000000006</v>
          </cell>
          <cell r="N172" t="str">
            <v>C</v>
          </cell>
          <cell r="O172">
            <v>82.777000000000001</v>
          </cell>
          <cell r="P172">
            <v>87.69</v>
          </cell>
          <cell r="Q172">
            <v>103.47</v>
          </cell>
          <cell r="R172">
            <v>103.47</v>
          </cell>
        </row>
        <row r="173">
          <cell r="G173" t="str">
            <v>5.14</v>
          </cell>
          <cell r="H173" t="str">
            <v>SINAPI SET/25</v>
          </cell>
          <cell r="I173">
            <v>96536</v>
          </cell>
          <cell r="J173" t="str">
            <v>FABRICAÇÃO, MONTAGEM E DESMONTAGEM DE FÔRMA PARA VIGA BALDRAME, EM MADEIRA SERRADA, E=25 MM, 4 UTILIZAÇÕES. AF_01/2024</v>
          </cell>
          <cell r="K173" t="str">
            <v>M2</v>
          </cell>
          <cell r="L173">
            <v>20.65</v>
          </cell>
          <cell r="M173">
            <v>79.45</v>
          </cell>
          <cell r="N173" t="str">
            <v>C</v>
          </cell>
          <cell r="O173">
            <v>1640.6424999999999</v>
          </cell>
          <cell r="P173">
            <v>99.31</v>
          </cell>
          <cell r="Q173">
            <v>2050.75</v>
          </cell>
          <cell r="R173">
            <v>2050.75</v>
          </cell>
        </row>
        <row r="174">
          <cell r="G174" t="str">
            <v>5.15</v>
          </cell>
          <cell r="H174" t="str">
            <v>SINAPI SET/25</v>
          </cell>
          <cell r="I174">
            <v>94964</v>
          </cell>
          <cell r="J174" t="str">
            <v>CONCRETO FCK = 20MPA, TRAÇO 1:2,7:3 (EM MASSA SECA DE CIMENTO/ AREIA MÉDIA/ BRITA 1) - PREPARO MECÂNICO COM BETONEIRA 400 L. AF_05/2021</v>
          </cell>
          <cell r="K174" t="str">
            <v>M3</v>
          </cell>
          <cell r="L174">
            <v>2.58</v>
          </cell>
          <cell r="M174">
            <v>450.99</v>
          </cell>
          <cell r="N174" t="str">
            <v>C</v>
          </cell>
          <cell r="O174">
            <v>1163.5542</v>
          </cell>
          <cell r="P174">
            <v>563.74</v>
          </cell>
          <cell r="Q174">
            <v>1454.45</v>
          </cell>
          <cell r="R174">
            <v>1454.45</v>
          </cell>
        </row>
        <row r="175">
          <cell r="G175" t="str">
            <v>5.16</v>
          </cell>
          <cell r="H175" t="str">
            <v>SINAPI SET/25</v>
          </cell>
          <cell r="I175">
            <v>103670</v>
          </cell>
          <cell r="J175" t="str">
            <v>LANÇAMENTO COM USO DE BALDES, ADENSAMENTO E ACABAMENTO DE CONCRETO EM ESTRUTURAS. AF_02/2022</v>
          </cell>
          <cell r="K175" t="str">
            <v>M3</v>
          </cell>
          <cell r="L175">
            <v>2.58</v>
          </cell>
          <cell r="M175">
            <v>403.53</v>
          </cell>
          <cell r="N175" t="str">
            <v>C</v>
          </cell>
          <cell r="O175">
            <v>1041.1073999999999</v>
          </cell>
          <cell r="P175">
            <v>504.41</v>
          </cell>
          <cell r="Q175">
            <v>1301.3800000000001</v>
          </cell>
          <cell r="R175">
            <v>1301.3800000000001</v>
          </cell>
        </row>
        <row r="176">
          <cell r="G176" t="str">
            <v>5.17</v>
          </cell>
          <cell r="H176" t="str">
            <v>CDHU 199 AGO/25</v>
          </cell>
          <cell r="I176" t="str">
            <v>10.01.040</v>
          </cell>
          <cell r="J176" t="str">
            <v>ARMADURA EM BARRA DE AÇO CA-50 (A OU B) FYK = 500 MPA</v>
          </cell>
          <cell r="K176" t="str">
            <v>KG</v>
          </cell>
          <cell r="L176">
            <v>180.6</v>
          </cell>
          <cell r="M176">
            <v>10.16</v>
          </cell>
          <cell r="N176" t="str">
            <v>C</v>
          </cell>
          <cell r="O176">
            <v>1834.896</v>
          </cell>
          <cell r="P176">
            <v>12.7</v>
          </cell>
          <cell r="Q176">
            <v>2293.62</v>
          </cell>
          <cell r="R176">
            <v>2293.62</v>
          </cell>
        </row>
        <row r="177">
          <cell r="G177" t="str">
            <v>5.18</v>
          </cell>
          <cell r="H177" t="str">
            <v>SINAPI SET/25</v>
          </cell>
          <cell r="I177">
            <v>98557</v>
          </cell>
          <cell r="J177" t="str">
            <v>IMPERMEABILIZAÇÃO DE SUPERFÍCIE COM EMULSÃO ASFÁLTICA, 2 DEMÃOS. AF_09/2023</v>
          </cell>
          <cell r="K177" t="str">
            <v>M2</v>
          </cell>
          <cell r="L177">
            <v>9.73</v>
          </cell>
          <cell r="M177">
            <v>45.05</v>
          </cell>
          <cell r="N177" t="str">
            <v>C</v>
          </cell>
          <cell r="O177">
            <v>438.3365</v>
          </cell>
          <cell r="P177">
            <v>56.31</v>
          </cell>
          <cell r="Q177">
            <v>547.9</v>
          </cell>
          <cell r="R177">
            <v>547.9</v>
          </cell>
        </row>
        <row r="178">
          <cell r="G178" t="str">
            <v>5.19</v>
          </cell>
          <cell r="H178" t="str">
            <v>SINAPI SET/25</v>
          </cell>
          <cell r="I178">
            <v>93205</v>
          </cell>
          <cell r="J178" t="str">
            <v>CINTA DE AMARRAÇÃO DE ALVENARIA MOLDADA IN LOCO COM UTILIZAÇÃO DE BLOCOS CANALETA, ESPESSURA DE *20* CM. AF_03/2024</v>
          </cell>
          <cell r="K178" t="str">
            <v>M</v>
          </cell>
          <cell r="L178">
            <v>59</v>
          </cell>
          <cell r="M178">
            <v>70.260000000000005</v>
          </cell>
          <cell r="N178" t="str">
            <v>C</v>
          </cell>
          <cell r="O178">
            <v>4145.34</v>
          </cell>
          <cell r="P178">
            <v>87.83</v>
          </cell>
          <cell r="Q178">
            <v>5181.97</v>
          </cell>
          <cell r="R178">
            <v>5181.97</v>
          </cell>
        </row>
        <row r="179">
          <cell r="G179" t="str">
            <v>5.20</v>
          </cell>
          <cell r="H179" t="str">
            <v>SINAPI SET/25</v>
          </cell>
          <cell r="I179">
            <v>96536</v>
          </cell>
          <cell r="J179" t="str">
            <v>FABRICAÇÃO, MONTAGEM E DESMONTAGEM DE FÔRMA PARA VIGA BALDRAME, EM MADEIRA SERRADA, E=25 MM, 4 UTILIZAÇÕES. AF_01/2024</v>
          </cell>
          <cell r="K179" t="str">
            <v>M2</v>
          </cell>
          <cell r="L179">
            <v>24.64</v>
          </cell>
          <cell r="M179">
            <v>79.45</v>
          </cell>
          <cell r="N179" t="str">
            <v>C</v>
          </cell>
          <cell r="O179">
            <v>1957.6480000000001</v>
          </cell>
          <cell r="P179">
            <v>99.31</v>
          </cell>
          <cell r="Q179">
            <v>2447</v>
          </cell>
          <cell r="R179">
            <v>2447</v>
          </cell>
        </row>
        <row r="180">
          <cell r="G180" t="str">
            <v>5.21</v>
          </cell>
          <cell r="H180" t="str">
            <v>SINAPI SET/25</v>
          </cell>
          <cell r="I180">
            <v>94964</v>
          </cell>
          <cell r="J180" t="str">
            <v>CONCRETO FCK = 20MPA, TRAÇO 1:2,7:3 (EM MASSA SECA DE CIMENTO/ AREIA MÉDIA/ BRITA 1) - PREPARO MECÂNICO COM BETONEIRA 400 L. AF_05/2021</v>
          </cell>
          <cell r="K180" t="str">
            <v>M3</v>
          </cell>
          <cell r="L180">
            <v>1.34</v>
          </cell>
          <cell r="M180">
            <v>450.99</v>
          </cell>
          <cell r="N180" t="str">
            <v>C</v>
          </cell>
          <cell r="O180">
            <v>604.3266000000001</v>
          </cell>
          <cell r="P180">
            <v>563.74</v>
          </cell>
          <cell r="Q180">
            <v>755.41</v>
          </cell>
          <cell r="R180">
            <v>755.41</v>
          </cell>
        </row>
        <row r="181">
          <cell r="G181" t="str">
            <v>5.22</v>
          </cell>
          <cell r="H181" t="str">
            <v>SINAPI SET/25</v>
          </cell>
          <cell r="I181">
            <v>103670</v>
          </cell>
          <cell r="J181" t="str">
            <v>LANÇAMENTO COM USO DE BALDES, ADENSAMENTO E ACABAMENTO DE CONCRETO EM ESTRUTURAS. AF_02/2022</v>
          </cell>
          <cell r="K181" t="str">
            <v>M3</v>
          </cell>
          <cell r="L181">
            <v>1.34</v>
          </cell>
          <cell r="M181">
            <v>403.53</v>
          </cell>
          <cell r="N181" t="str">
            <v>C</v>
          </cell>
          <cell r="O181">
            <v>540.73019999999997</v>
          </cell>
          <cell r="P181">
            <v>504.41</v>
          </cell>
          <cell r="Q181">
            <v>675.91</v>
          </cell>
          <cell r="R181">
            <v>675.91</v>
          </cell>
        </row>
        <row r="182">
          <cell r="G182" t="str">
            <v>5.23</v>
          </cell>
          <cell r="H182" t="str">
            <v>SINAPI SET/25</v>
          </cell>
          <cell r="I182">
            <v>96546</v>
          </cell>
          <cell r="J182" t="str">
            <v>ARMAÇÃO DE BLOCO UTILIZANDO AÇO CA-50 DE 10 MM - MONTAGEM. AF_01/2024</v>
          </cell>
          <cell r="K182" t="str">
            <v>KG</v>
          </cell>
          <cell r="L182">
            <v>93.8</v>
          </cell>
          <cell r="M182">
            <v>13.45</v>
          </cell>
          <cell r="N182" t="str">
            <v>C</v>
          </cell>
          <cell r="O182">
            <v>1261.6099999999999</v>
          </cell>
          <cell r="P182">
            <v>16.809999999999999</v>
          </cell>
          <cell r="Q182">
            <v>1576.78</v>
          </cell>
          <cell r="R182">
            <v>1576.78</v>
          </cell>
        </row>
        <row r="183">
          <cell r="G183" t="str">
            <v>5.24</v>
          </cell>
          <cell r="H183" t="str">
            <v>CDHU 199 AGO/25</v>
          </cell>
          <cell r="I183" t="str">
            <v>14.02.040</v>
          </cell>
          <cell r="J183" t="str">
            <v>ALVENARIA DE ELEVAÇÃO DE 1 TIJOLO MACIÇO COMUM</v>
          </cell>
          <cell r="K183" t="str">
            <v>M2</v>
          </cell>
          <cell r="L183">
            <v>23.03</v>
          </cell>
          <cell r="M183">
            <v>258.36</v>
          </cell>
          <cell r="N183" t="str">
            <v>C</v>
          </cell>
          <cell r="O183">
            <v>5950.0308000000005</v>
          </cell>
          <cell r="P183">
            <v>322.95</v>
          </cell>
          <cell r="Q183">
            <v>7437.54</v>
          </cell>
          <cell r="R183">
            <v>7437.54</v>
          </cell>
        </row>
        <row r="184">
          <cell r="G184" t="str">
            <v>5.25</v>
          </cell>
          <cell r="H184" t="str">
            <v>SINAPI SET/25</v>
          </cell>
          <cell r="I184">
            <v>103362</v>
          </cell>
          <cell r="J184" t="str">
            <v>ALVENARIA DE VEDAÇÃO DE BLOCOS CERÂMICOS FURADOS NA HORIZONTAL DE 19X19X29 CM (ESPESSURA 19 CM) E ARGAMASSA DE ASSENTAMENTO COM PREPARO EM BETONEIRA. AF_12/2021</v>
          </cell>
          <cell r="K184" t="str">
            <v>M2</v>
          </cell>
          <cell r="L184">
            <v>23.03</v>
          </cell>
          <cell r="M184">
            <v>111.54</v>
          </cell>
          <cell r="N184" t="str">
            <v>C</v>
          </cell>
          <cell r="O184">
            <v>2568.7662000000005</v>
          </cell>
          <cell r="P184">
            <v>139.43</v>
          </cell>
          <cell r="Q184">
            <v>3211.07</v>
          </cell>
          <cell r="R184">
            <v>3211.07</v>
          </cell>
        </row>
        <row r="185">
          <cell r="G185" t="str">
            <v>5.26</v>
          </cell>
          <cell r="H185" t="str">
            <v>CDHU 199 AGO/25</v>
          </cell>
          <cell r="I185" t="str">
            <v>17.02.020</v>
          </cell>
          <cell r="J185" t="str">
            <v>CHAPISCO</v>
          </cell>
          <cell r="K185" t="str">
            <v>M2</v>
          </cell>
          <cell r="L185">
            <v>92.12</v>
          </cell>
          <cell r="M185">
            <v>7.67</v>
          </cell>
          <cell r="N185" t="str">
            <v>C</v>
          </cell>
          <cell r="O185">
            <v>706.56040000000007</v>
          </cell>
          <cell r="P185">
            <v>9.59</v>
          </cell>
          <cell r="Q185">
            <v>883.43</v>
          </cell>
          <cell r="R185">
            <v>883.43</v>
          </cell>
        </row>
        <row r="186">
          <cell r="G186" t="str">
            <v/>
          </cell>
          <cell r="H186" t="str">
            <v/>
          </cell>
          <cell r="I186" t="str">
            <v/>
          </cell>
          <cell r="J186" t="str">
            <v>ESQUADRIAS</v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</row>
        <row r="187">
          <cell r="G187" t="str">
            <v>5.27</v>
          </cell>
          <cell r="H187" t="str">
            <v>SINAPI SET/25</v>
          </cell>
          <cell r="I187">
            <v>99821</v>
          </cell>
          <cell r="J187" t="str">
            <v>LIMPEZA DE JANELA DE VIDRO COM CAIXILHO EM AÇO/ALUMÍNIO/PVC. AF_04/2019</v>
          </cell>
          <cell r="K187" t="str">
            <v>M2</v>
          </cell>
          <cell r="L187">
            <v>12.75</v>
          </cell>
          <cell r="M187">
            <v>4</v>
          </cell>
          <cell r="N187" t="str">
            <v>C</v>
          </cell>
          <cell r="O187">
            <v>51</v>
          </cell>
          <cell r="P187">
            <v>5</v>
          </cell>
          <cell r="Q187">
            <v>63.75</v>
          </cell>
          <cell r="R187">
            <v>63.75</v>
          </cell>
        </row>
        <row r="188">
          <cell r="G188" t="str">
            <v>5.28</v>
          </cell>
          <cell r="H188" t="str">
            <v>CDHU 199 AGO/25</v>
          </cell>
          <cell r="I188" t="str">
            <v>24.03.100</v>
          </cell>
          <cell r="J188" t="str">
            <v>ALÇAPÃO/TAMPA EM CHAPA DE FERRO COM PORTA CADEADO</v>
          </cell>
          <cell r="K188" t="str">
            <v>M2</v>
          </cell>
          <cell r="L188">
            <v>1.44</v>
          </cell>
          <cell r="M188">
            <v>1486.85</v>
          </cell>
          <cell r="N188" t="str">
            <v>C</v>
          </cell>
          <cell r="O188">
            <v>2141.0639999999999</v>
          </cell>
          <cell r="P188">
            <v>1858.56</v>
          </cell>
          <cell r="Q188">
            <v>2676.33</v>
          </cell>
          <cell r="R188">
            <v>2676.33</v>
          </cell>
        </row>
        <row r="189">
          <cell r="G189" t="str">
            <v>5.29</v>
          </cell>
          <cell r="H189" t="str">
            <v>SINAPI SET/25</v>
          </cell>
          <cell r="I189">
            <v>100757</v>
          </cell>
          <cell r="J189" t="str">
            <v>PINTURA COM TINTA ALQUÍDICA DE ACABAMENTO (ESMALTE SINTÉTICO ACETINADO) PULVERIZADA SOBRE SUPERFÍCIES METÁLICAS (EXCETO PERFIL) EXECUTADO EM OBRA (02 DEMÃOS). AF_01/2020_PE</v>
          </cell>
          <cell r="K189" t="str">
            <v>M2</v>
          </cell>
          <cell r="L189">
            <v>15.48</v>
          </cell>
          <cell r="M189">
            <v>61.69</v>
          </cell>
          <cell r="N189" t="str">
            <v>C</v>
          </cell>
          <cell r="O189">
            <v>954.96119999999996</v>
          </cell>
          <cell r="P189">
            <v>77.11</v>
          </cell>
          <cell r="Q189">
            <v>1193.6600000000001</v>
          </cell>
          <cell r="R189">
            <v>1193.6600000000001</v>
          </cell>
        </row>
        <row r="190">
          <cell r="G190" t="str">
            <v>5.30</v>
          </cell>
          <cell r="H190" t="str">
            <v>SINAPI SET/25</v>
          </cell>
          <cell r="I190">
            <v>102162</v>
          </cell>
          <cell r="J190" t="str">
            <v>INSTALAÇÃO DE VIDRO LISO INCOLOR, E = 4 MM, EM ESQUADRIA DE ALUMÍNIO OU PVC, FIXADO COM BAGUETE. AF_01/2021_PS</v>
          </cell>
          <cell r="K190" t="str">
            <v>M2</v>
          </cell>
          <cell r="L190">
            <v>0.36</v>
          </cell>
          <cell r="M190">
            <v>345.18</v>
          </cell>
          <cell r="N190" t="str">
            <v>C</v>
          </cell>
          <cell r="O190">
            <v>124.26479999999999</v>
          </cell>
          <cell r="P190">
            <v>431.48</v>
          </cell>
          <cell r="Q190">
            <v>155.33000000000001</v>
          </cell>
          <cell r="R190">
            <v>155.33000000000001</v>
          </cell>
        </row>
        <row r="191">
          <cell r="G191" t="str">
            <v>5.31</v>
          </cell>
          <cell r="H191" t="str">
            <v>CDHU 199 AGO/25</v>
          </cell>
          <cell r="I191" t="str">
            <v>24.03.210</v>
          </cell>
          <cell r="J191" t="str">
            <v>TELA DE PROTEÇÃO EM MALHA ONDULADA DE 1´, FIO 12 (BWG), COM REQUADRO</v>
          </cell>
          <cell r="K191" t="str">
            <v>M2</v>
          </cell>
          <cell r="L191">
            <v>16.02</v>
          </cell>
          <cell r="M191">
            <v>609.08000000000004</v>
          </cell>
          <cell r="N191" t="str">
            <v>C</v>
          </cell>
          <cell r="O191">
            <v>9757.4616000000005</v>
          </cell>
          <cell r="P191">
            <v>761.35</v>
          </cell>
          <cell r="Q191">
            <v>12196.83</v>
          </cell>
          <cell r="R191">
            <v>12196.83</v>
          </cell>
        </row>
        <row r="192">
          <cell r="G192" t="str">
            <v/>
          </cell>
          <cell r="H192" t="str">
            <v/>
          </cell>
          <cell r="I192" t="str">
            <v/>
          </cell>
          <cell r="J192" t="str">
            <v>PAREDES E TETO - INTERNO</v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</row>
        <row r="193">
          <cell r="G193" t="str">
            <v>5.32</v>
          </cell>
          <cell r="H193" t="str">
            <v>SINAPI SET/25</v>
          </cell>
          <cell r="I193">
            <v>88489</v>
          </cell>
          <cell r="J193" t="str">
            <v>PINTURA LÁTEX ACRÍLICA PREMIUM, APLICAÇÃO MANUAL EM PAREDES, DUAS DEMÃOS. AF_04/2023</v>
          </cell>
          <cell r="K193" t="str">
            <v>M2</v>
          </cell>
          <cell r="L193">
            <v>119.85</v>
          </cell>
          <cell r="M193">
            <v>15.17</v>
          </cell>
          <cell r="N193" t="str">
            <v>C</v>
          </cell>
          <cell r="O193">
            <v>1818.1244999999999</v>
          </cell>
          <cell r="P193">
            <v>18.96</v>
          </cell>
          <cell r="Q193">
            <v>2272.36</v>
          </cell>
          <cell r="R193">
            <v>2272.36</v>
          </cell>
        </row>
        <row r="194">
          <cell r="G194" t="str">
            <v/>
          </cell>
          <cell r="H194" t="str">
            <v/>
          </cell>
          <cell r="I194" t="str">
            <v/>
          </cell>
          <cell r="J194" t="str">
            <v>PAREDES EXTERNAS - PRÉDIO PRINCIPAL E PRÉDIO PEQUENO</v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</row>
        <row r="195">
          <cell r="G195" t="str">
            <v>5.33</v>
          </cell>
          <cell r="H195" t="str">
            <v>SINAPI SET/25</v>
          </cell>
          <cell r="I195">
            <v>88489</v>
          </cell>
          <cell r="J195" t="str">
            <v>PINTURA LÁTEX ACRÍLICA PREMIUM, APLICAÇÃO MANUAL EM PAREDES, DUAS DEMÃOS. AF_04/2023</v>
          </cell>
          <cell r="K195" t="str">
            <v>M2</v>
          </cell>
          <cell r="L195">
            <v>141.76</v>
          </cell>
          <cell r="M195">
            <v>15.17</v>
          </cell>
          <cell r="N195" t="str">
            <v>C</v>
          </cell>
          <cell r="O195">
            <v>2150.4991999999997</v>
          </cell>
          <cell r="P195">
            <v>18.96</v>
          </cell>
          <cell r="Q195">
            <v>2687.77</v>
          </cell>
          <cell r="R195">
            <v>2687.77</v>
          </cell>
        </row>
        <row r="196">
          <cell r="G196" t="str">
            <v>5.34</v>
          </cell>
          <cell r="H196" t="str">
            <v>CDHU 199 AGO/25</v>
          </cell>
          <cell r="I196" t="str">
            <v>97.03.010</v>
          </cell>
          <cell r="J196" t="str">
            <v>SINALIZAÇÃO COM PICTOGRAMA EM TINTA ACRÍLICA</v>
          </cell>
          <cell r="K196" t="str">
            <v>UN</v>
          </cell>
          <cell r="L196">
            <v>3.5</v>
          </cell>
          <cell r="M196">
            <v>75.8</v>
          </cell>
          <cell r="N196" t="str">
            <v>C</v>
          </cell>
          <cell r="O196">
            <v>265.3</v>
          </cell>
          <cell r="P196">
            <v>94.75</v>
          </cell>
          <cell r="Q196">
            <v>331.63</v>
          </cell>
          <cell r="R196">
            <v>331.63</v>
          </cell>
        </row>
        <row r="197">
          <cell r="G197" t="str">
            <v/>
          </cell>
          <cell r="H197" t="str">
            <v/>
          </cell>
          <cell r="I197" t="str">
            <v/>
          </cell>
          <cell r="J197" t="str">
            <v>PINTURA DE PARTES METÁLICAS</v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</row>
        <row r="198">
          <cell r="G198" t="str">
            <v>5.35</v>
          </cell>
          <cell r="H198" t="str">
            <v>SINAPI SET/25</v>
          </cell>
          <cell r="I198">
            <v>100758</v>
          </cell>
          <cell r="J198" t="str">
            <v>PINTURA COM TINTA ALQUÍDICA DE ACABAMENTO (ESMALTE SINTÉTICO ACETINADO) APLICADA A ROLO OU PINCEL SOBRE SUPERFÍCIES METÁLICAS (EXCETO PERFIL) EXECUTADO EM OBRA (02 DEMÃOS). AF_01/2020</v>
          </cell>
          <cell r="K198" t="str">
            <v>M2</v>
          </cell>
          <cell r="L198">
            <v>187.39</v>
          </cell>
          <cell r="M198">
            <v>63.22</v>
          </cell>
          <cell r="N198" t="str">
            <v>C</v>
          </cell>
          <cell r="O198">
            <v>11846.795799999998</v>
          </cell>
          <cell r="P198">
            <v>79.03</v>
          </cell>
          <cell r="Q198">
            <v>14809.43</v>
          </cell>
          <cell r="R198">
            <v>14809.43</v>
          </cell>
        </row>
        <row r="199">
          <cell r="G199" t="str">
            <v>5.36</v>
          </cell>
          <cell r="H199" t="str">
            <v>CDHU 199 AGO/25</v>
          </cell>
          <cell r="I199" t="str">
            <v>97.03.010</v>
          </cell>
          <cell r="J199" t="str">
            <v>SINALIZAÇÃO COM PICTOGRAMA EM TINTA ACRÍLICA</v>
          </cell>
          <cell r="K199" t="str">
            <v>UN</v>
          </cell>
          <cell r="L199">
            <v>2.5</v>
          </cell>
          <cell r="M199">
            <v>75.8</v>
          </cell>
          <cell r="N199" t="str">
            <v>C</v>
          </cell>
          <cell r="O199">
            <v>189.5</v>
          </cell>
          <cell r="P199">
            <v>94.75</v>
          </cell>
          <cell r="Q199">
            <v>236.88</v>
          </cell>
          <cell r="R199">
            <v>236.88</v>
          </cell>
        </row>
        <row r="200">
          <cell r="G200" t="str">
            <v>5.37</v>
          </cell>
          <cell r="H200" t="str">
            <v>SINAPI SET/25</v>
          </cell>
          <cell r="I200">
            <v>100758</v>
          </cell>
          <cell r="J200" t="str">
            <v>PINTURA COM TINTA ALQUÍDICA DE ACABAMENTO (ESMALTE SINTÉTICO ACETINADO) APLICADA A ROLO OU PINCEL SOBRE SUPERFÍCIES METÁLICAS (EXCETO PERFIL) EXECUTADO EM OBRA (02 DEMÃOS). AF_01/2020</v>
          </cell>
          <cell r="K200" t="str">
            <v>M2</v>
          </cell>
          <cell r="L200">
            <v>25.13</v>
          </cell>
          <cell r="M200">
            <v>63.22</v>
          </cell>
          <cell r="N200" t="str">
            <v>C</v>
          </cell>
          <cell r="O200">
            <v>1588.7185999999999</v>
          </cell>
          <cell r="P200">
            <v>79.03</v>
          </cell>
          <cell r="Q200">
            <v>1986.02</v>
          </cell>
          <cell r="R200">
            <v>1986.02</v>
          </cell>
        </row>
        <row r="201">
          <cell r="G201" t="str">
            <v/>
          </cell>
          <cell r="H201" t="str">
            <v/>
          </cell>
          <cell r="I201" t="str">
            <v/>
          </cell>
          <cell r="J201" t="str">
            <v>PLANTIO DE GRAMA</v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</row>
        <row r="202">
          <cell r="G202" t="str">
            <v>5.38</v>
          </cell>
          <cell r="H202" t="str">
            <v>SINAPI SET/25</v>
          </cell>
          <cell r="I202">
            <v>98524</v>
          </cell>
          <cell r="J202" t="str">
            <v>LIMPEZA MANUAL DE VEGETAÇÃO EM TERRENO COM ENXADA. AF_03/2024</v>
          </cell>
          <cell r="K202" t="str">
            <v>M2</v>
          </cell>
          <cell r="L202">
            <v>227</v>
          </cell>
          <cell r="M202">
            <v>6.57</v>
          </cell>
          <cell r="N202" t="str">
            <v>C</v>
          </cell>
          <cell r="O202">
            <v>1491.39</v>
          </cell>
          <cell r="P202">
            <v>8.2100000000000009</v>
          </cell>
          <cell r="Q202">
            <v>1863.67</v>
          </cell>
          <cell r="R202">
            <v>1863.67</v>
          </cell>
        </row>
        <row r="203">
          <cell r="G203" t="str">
            <v>5.39</v>
          </cell>
          <cell r="H203" t="str">
            <v>CDHU 199 AGO/25</v>
          </cell>
          <cell r="I203" t="str">
            <v>34.01.020</v>
          </cell>
          <cell r="J203" t="str">
            <v>LIMPEZA E REGULARIZAÇÃO DE ÁREAS PARA AJARDINAMENTO (JARDINS E CANTEIROS)</v>
          </cell>
          <cell r="K203" t="str">
            <v>M2</v>
          </cell>
          <cell r="L203">
            <v>227</v>
          </cell>
          <cell r="M203">
            <v>2.27</v>
          </cell>
          <cell r="N203" t="str">
            <v>C</v>
          </cell>
          <cell r="O203">
            <v>515.29</v>
          </cell>
          <cell r="P203">
            <v>2.84</v>
          </cell>
          <cell r="Q203">
            <v>644.67999999999995</v>
          </cell>
          <cell r="R203">
            <v>644.67999999999995</v>
          </cell>
        </row>
        <row r="204">
          <cell r="G204" t="str">
            <v>5.40</v>
          </cell>
          <cell r="H204" t="str">
            <v>SINAPI SET/25</v>
          </cell>
          <cell r="I204">
            <v>98520</v>
          </cell>
          <cell r="J204" t="str">
            <v>APLICAÇÃO DE ADUBO EM SOLO. AF_07/2024</v>
          </cell>
          <cell r="K204" t="str">
            <v>M2</v>
          </cell>
          <cell r="L204">
            <v>227</v>
          </cell>
          <cell r="M204">
            <v>6.96</v>
          </cell>
          <cell r="N204" t="str">
            <v>C</v>
          </cell>
          <cell r="O204">
            <v>1579.92</v>
          </cell>
          <cell r="P204">
            <v>8.6999999999999993</v>
          </cell>
          <cell r="Q204">
            <v>1974.9</v>
          </cell>
          <cell r="R204">
            <v>1974.9</v>
          </cell>
        </row>
        <row r="205">
          <cell r="G205" t="str">
            <v>5.41</v>
          </cell>
          <cell r="H205" t="str">
            <v>SINAPI SET/25</v>
          </cell>
          <cell r="I205">
            <v>98104</v>
          </cell>
          <cell r="J205" t="str">
            <v>CAIXA DE GORDURA SIMPLES (CAPACIDADE: 36L), RETANGULAR, EM ALVENARIA COM TIJOLOS CERÂMICOS MACIÇOS, DIMENSÕES INTERNAS = 0,2X0,4 M, ALTURA INTERNA = 0,8 M. AF_12/2020</v>
          </cell>
          <cell r="K205" t="str">
            <v>UN</v>
          </cell>
          <cell r="L205">
            <v>227</v>
          </cell>
          <cell r="M205">
            <v>417.81</v>
          </cell>
          <cell r="N205" t="str">
            <v>C</v>
          </cell>
          <cell r="O205">
            <v>94842.87</v>
          </cell>
          <cell r="P205">
            <v>522.26</v>
          </cell>
          <cell r="Q205">
            <v>118553.02</v>
          </cell>
          <cell r="R205">
            <v>118553.02</v>
          </cell>
        </row>
        <row r="206">
          <cell r="G206" t="str">
            <v/>
          </cell>
          <cell r="H206" t="str">
            <v/>
          </cell>
          <cell r="I206" t="str">
            <v/>
          </cell>
          <cell r="J206" t="str">
            <v>TELHADO DO RECALQUE</v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</row>
        <row r="207">
          <cell r="G207" t="str">
            <v>5.42</v>
          </cell>
          <cell r="H207" t="str">
            <v>SINAPI SET/25</v>
          </cell>
          <cell r="I207">
            <v>97647</v>
          </cell>
          <cell r="J207" t="str">
            <v>REMOÇÃO DE TELHAS DE FIBROCIMENTO METÁLICA E CERÂMICA, DE FORMA MANUAL, SEM REAPROVEITAMENTO. AF_09/2023</v>
          </cell>
          <cell r="K207" t="str">
            <v>M2</v>
          </cell>
          <cell r="L207">
            <v>15</v>
          </cell>
          <cell r="M207">
            <v>4.9800000000000004</v>
          </cell>
          <cell r="N207" t="str">
            <v>C</v>
          </cell>
          <cell r="O207">
            <v>74.7</v>
          </cell>
          <cell r="P207">
            <v>6.23</v>
          </cell>
          <cell r="Q207">
            <v>93.45</v>
          </cell>
          <cell r="R207">
            <v>93.45</v>
          </cell>
        </row>
        <row r="208">
          <cell r="G208" t="str">
            <v>5.43</v>
          </cell>
          <cell r="H208" t="str">
            <v>SINAPI SET/25</v>
          </cell>
          <cell r="I208">
            <v>94210</v>
          </cell>
          <cell r="J208" t="str">
            <v>TELHAMENTO COM TELHA ONDULADA DE FIBROCIMENTO E = 6 MM, COM RECOBRIMENTO LATERAL DE 1 1/4 DE ONDA PARA TELHADO COM INCLINAÇÃO MÁXIMA DE 10°, COM ATÉ 2 ÁGUAS, INCLUSO IÇAMENTO. AF_07/2019</v>
          </cell>
          <cell r="K208" t="str">
            <v>M2</v>
          </cell>
          <cell r="L208">
            <v>15</v>
          </cell>
          <cell r="M208">
            <v>49.4</v>
          </cell>
          <cell r="N208" t="str">
            <v>C</v>
          </cell>
          <cell r="O208">
            <v>741</v>
          </cell>
          <cell r="P208">
            <v>61.75</v>
          </cell>
          <cell r="Q208">
            <v>926.25</v>
          </cell>
          <cell r="R208">
            <v>926.25</v>
          </cell>
        </row>
        <row r="209">
          <cell r="G209" t="str">
            <v>5.44</v>
          </cell>
          <cell r="H209" t="str">
            <v>SINAPI SET/25</v>
          </cell>
          <cell r="I209">
            <v>94451</v>
          </cell>
          <cell r="J209" t="str">
            <v>CUMEEIRA PARA TELHA DE FIBROCIMENTO ESTRUTURAL E = 6 MM, INCLUSO ACESSÓRIOS DE FIXAÇÃO E IÇAMENTO. AF_07/2019</v>
          </cell>
          <cell r="K209" t="str">
            <v>M</v>
          </cell>
          <cell r="L209">
            <v>5.5</v>
          </cell>
          <cell r="M209">
            <v>85.91</v>
          </cell>
          <cell r="N209" t="str">
            <v>C</v>
          </cell>
          <cell r="O209">
            <v>472.505</v>
          </cell>
          <cell r="P209">
            <v>107.39</v>
          </cell>
          <cell r="Q209">
            <v>590.65</v>
          </cell>
          <cell r="R209">
            <v>590.65</v>
          </cell>
        </row>
        <row r="210">
          <cell r="G210" t="str">
            <v/>
          </cell>
          <cell r="H210" t="str">
            <v/>
          </cell>
          <cell r="I210" t="str">
            <v/>
          </cell>
          <cell r="J210" t="str">
            <v>SERVIÇOS FINAIS</v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</row>
        <row r="211">
          <cell r="G211" t="str">
            <v>5.45</v>
          </cell>
          <cell r="H211" t="str">
            <v>CDHU 199 AGO/25</v>
          </cell>
          <cell r="I211" t="str">
            <v>97.02.036</v>
          </cell>
          <cell r="J211" t="str">
            <v>PLACA DE IDENTIFICAÇÃO EM PVC COM TEXTO EM VINIL</v>
          </cell>
          <cell r="K211" t="str">
            <v>M2</v>
          </cell>
          <cell r="L211">
            <v>0.72</v>
          </cell>
          <cell r="M211">
            <v>346.44</v>
          </cell>
          <cell r="N211" t="str">
            <v>C</v>
          </cell>
          <cell r="O211">
            <v>249.43679999999998</v>
          </cell>
          <cell r="P211">
            <v>433.05</v>
          </cell>
          <cell r="Q211">
            <v>311.8</v>
          </cell>
          <cell r="R211">
            <v>311.8</v>
          </cell>
        </row>
        <row r="212">
          <cell r="G212" t="str">
            <v>5.46</v>
          </cell>
          <cell r="H212" t="str">
            <v>SINAPI SET/25</v>
          </cell>
          <cell r="I212">
            <v>38176</v>
          </cell>
          <cell r="J212" t="str">
            <v>NUMERO / ALGARISMO PARA RESIDENCIA (FACHADA), EM ZAMAC, COM ALTURA DE APROX 125 MM, INCLUSIVE PARAFUSOS</v>
          </cell>
          <cell r="K212" t="str">
            <v>UN</v>
          </cell>
          <cell r="L212">
            <v>3</v>
          </cell>
          <cell r="M212">
            <v>13.66</v>
          </cell>
          <cell r="N212" t="str">
            <v>C</v>
          </cell>
          <cell r="O212">
            <v>40.980000000000004</v>
          </cell>
          <cell r="P212">
            <v>17.079999999999998</v>
          </cell>
          <cell r="Q212">
            <v>51.24</v>
          </cell>
          <cell r="R212">
            <v>51.24</v>
          </cell>
        </row>
        <row r="213">
          <cell r="G213">
            <v>6</v>
          </cell>
          <cell r="H213" t="str">
            <v/>
          </cell>
          <cell r="I213" t="str">
            <v/>
          </cell>
          <cell r="J213" t="str">
            <v>RESERVATÓRIOS JARDIM SILMARA (2 UND)</v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>
            <v>284883.00999999995</v>
          </cell>
        </row>
        <row r="214">
          <cell r="G214" t="str">
            <v/>
          </cell>
          <cell r="H214" t="str">
            <v/>
          </cell>
          <cell r="I214" t="str">
            <v/>
          </cell>
          <cell r="J214" t="str">
            <v>SERVIÇOS PRELIMINARES – REMOÇÃO DE CERCA</v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</row>
        <row r="215">
          <cell r="G215" t="str">
            <v>6.1</v>
          </cell>
          <cell r="H215" t="str">
            <v>SABESP JUL/25</v>
          </cell>
          <cell r="I215" t="str">
            <v>EQ04774</v>
          </cell>
          <cell r="J215" t="str">
            <v>SANITÁRIO PORTÁTIL QUÍMICO INDIVIDUAL LOCAÇÃO (MÊS)</v>
          </cell>
          <cell r="K215" t="str">
            <v>MES</v>
          </cell>
          <cell r="L215">
            <v>4</v>
          </cell>
          <cell r="M215">
            <v>1150</v>
          </cell>
          <cell r="N215" t="str">
            <v>C</v>
          </cell>
          <cell r="O215">
            <v>4600</v>
          </cell>
          <cell r="P215">
            <v>1437.5</v>
          </cell>
          <cell r="Q215">
            <v>5750</v>
          </cell>
          <cell r="R215">
            <v>5750</v>
          </cell>
        </row>
        <row r="216">
          <cell r="G216" t="str">
            <v>6.2</v>
          </cell>
          <cell r="H216" t="str">
            <v>SABESP JUL/25</v>
          </cell>
          <cell r="I216" t="str">
            <v>EQ04714</v>
          </cell>
          <cell r="J216" t="str">
            <v>CONTAINER ESCRITÓRIO *(6,00 X 2,30 X 2,20 M) COM BANHEIRO, LOCAÇÃO (MÊS)</v>
          </cell>
          <cell r="K216" t="str">
            <v>MES</v>
          </cell>
          <cell r="L216">
            <v>4</v>
          </cell>
          <cell r="M216">
            <v>904.63</v>
          </cell>
          <cell r="N216" t="str">
            <v>C</v>
          </cell>
          <cell r="O216">
            <v>3618.52</v>
          </cell>
          <cell r="P216">
            <v>1130.79</v>
          </cell>
          <cell r="Q216">
            <v>4523.16</v>
          </cell>
          <cell r="R216">
            <v>4523.16</v>
          </cell>
        </row>
        <row r="217">
          <cell r="G217" t="str">
            <v>6.3</v>
          </cell>
          <cell r="H217" t="str">
            <v>SABESP JUL/25</v>
          </cell>
          <cell r="I217">
            <v>70180067</v>
          </cell>
          <cell r="J217" t="str">
            <v>REMOÇÃO COMPLETA DE CERCA DE ALAMBRADO</v>
          </cell>
          <cell r="K217" t="str">
            <v>M</v>
          </cell>
          <cell r="L217">
            <v>82</v>
          </cell>
          <cell r="M217">
            <v>50.273437499999993</v>
          </cell>
          <cell r="N217" t="str">
            <v>C</v>
          </cell>
          <cell r="O217">
            <v>4122.4218749999991</v>
          </cell>
          <cell r="P217">
            <v>62.84</v>
          </cell>
          <cell r="Q217">
            <v>5152.88</v>
          </cell>
          <cell r="R217">
            <v>5152.88</v>
          </cell>
        </row>
        <row r="218">
          <cell r="G218" t="str">
            <v/>
          </cell>
          <cell r="H218" t="str">
            <v/>
          </cell>
          <cell r="I218" t="str">
            <v/>
          </cell>
          <cell r="J218" t="str">
            <v>EXECUÇÃO DE ALAMBRADO DE FECHAMENTO</v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</row>
        <row r="219">
          <cell r="G219" t="str">
            <v>6.4</v>
          </cell>
          <cell r="H219" t="str">
            <v>SABESP JUL/25</v>
          </cell>
          <cell r="I219" t="str">
            <v>CV00529</v>
          </cell>
          <cell r="J219" t="str">
            <v>MOURÃO CURVO “T” DE CONCRETO *ALT=2,78 ATÉ A PARTE RETA + 0,45M - *BASE=14X14 CM</v>
          </cell>
          <cell r="K219" t="str">
            <v>UN</v>
          </cell>
          <cell r="L219">
            <v>41</v>
          </cell>
          <cell r="M219">
            <v>73.19</v>
          </cell>
          <cell r="N219" t="str">
            <v>C</v>
          </cell>
          <cell r="O219">
            <v>3000.79</v>
          </cell>
          <cell r="P219">
            <v>91.49</v>
          </cell>
          <cell r="Q219">
            <v>3751.09</v>
          </cell>
          <cell r="R219">
            <v>3751.09</v>
          </cell>
        </row>
        <row r="220">
          <cell r="G220" t="str">
            <v>6.5</v>
          </cell>
          <cell r="H220" t="str">
            <v>SABESP JUL/25</v>
          </cell>
          <cell r="I220">
            <v>70120035</v>
          </cell>
          <cell r="J220" t="str">
            <v>PINTURA EM LÁTEX PVA, SEM MASSA CORRIDA</v>
          </cell>
          <cell r="K220" t="str">
            <v>M2</v>
          </cell>
          <cell r="L220">
            <v>41</v>
          </cell>
          <cell r="M220">
            <v>32.203125</v>
          </cell>
          <cell r="N220" t="str">
            <v>C</v>
          </cell>
          <cell r="O220">
            <v>1320.328125</v>
          </cell>
          <cell r="P220">
            <v>40.25</v>
          </cell>
          <cell r="Q220">
            <v>1650.25</v>
          </cell>
          <cell r="R220">
            <v>1650.25</v>
          </cell>
        </row>
        <row r="221">
          <cell r="G221" t="str">
            <v>6.6</v>
          </cell>
          <cell r="H221" t="str">
            <v>SABESP JUL/25</v>
          </cell>
          <cell r="I221">
            <v>70150004</v>
          </cell>
          <cell r="J221" t="str">
            <v>CERCAS DE TELA TIPO ALAMBRADO - ARAME GALVANIZADO</v>
          </cell>
          <cell r="K221" t="str">
            <v>M</v>
          </cell>
          <cell r="L221">
            <v>82</v>
          </cell>
          <cell r="M221">
            <v>317.046875</v>
          </cell>
          <cell r="N221" t="str">
            <v>C</v>
          </cell>
          <cell r="O221">
            <v>25997.84375</v>
          </cell>
          <cell r="P221">
            <v>396.31</v>
          </cell>
          <cell r="Q221">
            <v>32497.42</v>
          </cell>
          <cell r="R221">
            <v>32497.42</v>
          </cell>
        </row>
        <row r="222">
          <cell r="G222" t="str">
            <v>6.7</v>
          </cell>
          <cell r="H222" t="str">
            <v>SABESP JUL/25</v>
          </cell>
          <cell r="I222">
            <v>70150001</v>
          </cell>
          <cell r="J222" t="str">
            <v>PORTÃO DE TELA</v>
          </cell>
          <cell r="K222" t="str">
            <v>M2</v>
          </cell>
          <cell r="L222">
            <v>5.72</v>
          </cell>
          <cell r="M222">
            <v>474.8671875</v>
          </cell>
          <cell r="N222" t="str">
            <v>C</v>
          </cell>
          <cell r="O222">
            <v>2716.2403125000001</v>
          </cell>
          <cell r="P222">
            <v>593.58000000000004</v>
          </cell>
          <cell r="Q222">
            <v>3395.28</v>
          </cell>
          <cell r="R222">
            <v>3395.28</v>
          </cell>
        </row>
        <row r="223">
          <cell r="G223" t="str">
            <v>6.8</v>
          </cell>
          <cell r="H223" t="str">
            <v>SABESP JUL/25</v>
          </cell>
          <cell r="I223">
            <v>70110014</v>
          </cell>
          <cell r="J223" t="str">
            <v>ALVENARIA DE ELEVAÇÃO, BLOCOS DE CONCRETO 19 X 19 X 39 CM</v>
          </cell>
          <cell r="K223" t="str">
            <v>M2</v>
          </cell>
          <cell r="L223">
            <v>48</v>
          </cell>
          <cell r="M223">
            <v>142.5390625</v>
          </cell>
          <cell r="N223" t="str">
            <v>C</v>
          </cell>
          <cell r="O223">
            <v>6841.875</v>
          </cell>
          <cell r="P223">
            <v>178.17</v>
          </cell>
          <cell r="Q223">
            <v>8552.16</v>
          </cell>
          <cell r="R223">
            <v>8552.16</v>
          </cell>
        </row>
        <row r="224">
          <cell r="G224" t="str">
            <v>6.9</v>
          </cell>
          <cell r="H224" t="str">
            <v>SABESP JUL/25</v>
          </cell>
          <cell r="I224" t="str">
            <v>MO00066</v>
          </cell>
          <cell r="J224" t="str">
            <v>PEDREIRO</v>
          </cell>
          <cell r="K224" t="str">
            <v>H</v>
          </cell>
          <cell r="L224">
            <v>100</v>
          </cell>
          <cell r="M224">
            <v>11.6</v>
          </cell>
          <cell r="N224" t="str">
            <v>C</v>
          </cell>
          <cell r="O224">
            <v>1160</v>
          </cell>
          <cell r="P224">
            <v>14.5</v>
          </cell>
          <cell r="Q224">
            <v>1450</v>
          </cell>
          <cell r="R224">
            <v>1450</v>
          </cell>
        </row>
        <row r="225">
          <cell r="G225" t="str">
            <v>6.10</v>
          </cell>
          <cell r="H225" t="str">
            <v>SABESP JUL/25</v>
          </cell>
          <cell r="I225" t="str">
            <v>MO00002</v>
          </cell>
          <cell r="J225" t="str">
            <v>AJUDANTE</v>
          </cell>
          <cell r="K225" t="str">
            <v>H</v>
          </cell>
          <cell r="L225">
            <v>100</v>
          </cell>
          <cell r="M225">
            <v>9.2799999999999994</v>
          </cell>
          <cell r="N225" t="str">
            <v>C</v>
          </cell>
          <cell r="O225">
            <v>927.99999999999989</v>
          </cell>
          <cell r="P225">
            <v>11.6</v>
          </cell>
          <cell r="Q225">
            <v>1160</v>
          </cell>
          <cell r="R225">
            <v>1160</v>
          </cell>
        </row>
        <row r="226">
          <cell r="G226" t="str">
            <v/>
          </cell>
          <cell r="H226" t="str">
            <v/>
          </cell>
          <cell r="I226" t="str">
            <v/>
          </cell>
          <cell r="J226" t="str">
            <v>DEMOLIÇÃO DAS LAJES DE COBERTURA</v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</row>
        <row r="227">
          <cell r="G227" t="str">
            <v>6.11</v>
          </cell>
          <cell r="H227" t="str">
            <v>SABESP JUL/25</v>
          </cell>
          <cell r="I227" t="str">
            <v>EQ04828</v>
          </cell>
          <cell r="J227" t="str">
            <v>GERADOR PORTÁTIL A DIESEL POTÊNCIA=10KVA MONOFÁSICO BI-VOLT</v>
          </cell>
          <cell r="K227" t="str">
            <v>H</v>
          </cell>
          <cell r="L227">
            <v>180</v>
          </cell>
          <cell r="M227">
            <v>16.37</v>
          </cell>
          <cell r="N227" t="str">
            <v>C</v>
          </cell>
          <cell r="O227">
            <v>2946.6000000000004</v>
          </cell>
          <cell r="P227">
            <v>20.46</v>
          </cell>
          <cell r="Q227">
            <v>3682.8</v>
          </cell>
          <cell r="R227">
            <v>3682.8</v>
          </cell>
        </row>
        <row r="228">
          <cell r="G228" t="str">
            <v>6.12</v>
          </cell>
          <cell r="H228" t="str">
            <v>SABESP JUL/25</v>
          </cell>
          <cell r="I228" t="str">
            <v>EQ04548</v>
          </cell>
          <cell r="J228" t="str">
            <v>MARTELETE PNEUMÁTICO * 12KG</v>
          </cell>
          <cell r="K228" t="str">
            <v>H</v>
          </cell>
          <cell r="L228">
            <v>180</v>
          </cell>
          <cell r="M228">
            <v>6.25</v>
          </cell>
          <cell r="N228" t="str">
            <v>C</v>
          </cell>
          <cell r="O228">
            <v>1125</v>
          </cell>
          <cell r="P228">
            <v>7.81</v>
          </cell>
          <cell r="Q228">
            <v>1405.8</v>
          </cell>
          <cell r="R228">
            <v>1405.8</v>
          </cell>
        </row>
        <row r="229">
          <cell r="G229" t="str">
            <v>6.13</v>
          </cell>
          <cell r="H229" t="str">
            <v>SABESP JUL/25</v>
          </cell>
          <cell r="I229" t="str">
            <v>MO00047</v>
          </cell>
          <cell r="J229" t="str">
            <v>OPERADOR DE MARTELETE</v>
          </cell>
          <cell r="K229" t="str">
            <v>H</v>
          </cell>
          <cell r="L229">
            <v>180</v>
          </cell>
          <cell r="M229">
            <v>17.18</v>
          </cell>
          <cell r="N229" t="str">
            <v>C</v>
          </cell>
          <cell r="O229">
            <v>3092.4</v>
          </cell>
          <cell r="P229">
            <v>21.48</v>
          </cell>
          <cell r="Q229">
            <v>3866.4</v>
          </cell>
          <cell r="R229">
            <v>3866.4</v>
          </cell>
        </row>
        <row r="230">
          <cell r="G230" t="str">
            <v>6.14</v>
          </cell>
          <cell r="H230" t="str">
            <v>SABESP JUL/25</v>
          </cell>
          <cell r="I230" t="str">
            <v>MO00002</v>
          </cell>
          <cell r="J230" t="str">
            <v>AJUDANTE</v>
          </cell>
          <cell r="K230" t="str">
            <v>H</v>
          </cell>
          <cell r="L230">
            <v>180</v>
          </cell>
          <cell r="M230">
            <v>9.2799999999999994</v>
          </cell>
          <cell r="N230" t="str">
            <v>C</v>
          </cell>
          <cell r="O230">
            <v>1670.3999999999999</v>
          </cell>
          <cell r="P230">
            <v>11.6</v>
          </cell>
          <cell r="Q230">
            <v>2088</v>
          </cell>
          <cell r="R230">
            <v>2088</v>
          </cell>
        </row>
        <row r="231">
          <cell r="G231" t="str">
            <v>6.15</v>
          </cell>
          <cell r="H231" t="str">
            <v>SABESP JUL/25</v>
          </cell>
          <cell r="I231">
            <v>70180071</v>
          </cell>
          <cell r="J231" t="str">
            <v>CARGA E DESCARGA MANUAL DE MATERIAIS DE DEMOLIÇÃO</v>
          </cell>
          <cell r="K231" t="str">
            <v>M3</v>
          </cell>
          <cell r="L231">
            <v>20</v>
          </cell>
          <cell r="M231">
            <v>31.9375</v>
          </cell>
          <cell r="N231" t="str">
            <v>C</v>
          </cell>
          <cell r="O231">
            <v>638.75</v>
          </cell>
          <cell r="P231">
            <v>39.92</v>
          </cell>
          <cell r="Q231">
            <v>798.4</v>
          </cell>
          <cell r="R231">
            <v>798.4</v>
          </cell>
        </row>
        <row r="232">
          <cell r="G232" t="str">
            <v>6.16</v>
          </cell>
          <cell r="H232" t="str">
            <v>SABESP JUL/25</v>
          </cell>
          <cell r="I232">
            <v>70190145</v>
          </cell>
          <cell r="J232" t="str">
            <v>REMOÇÃO ENTULHO INCLUSIVE A CARGA, TRANSPORTE E DESCARGA EM BOTA FORA A QQ DISTÂNCIA</v>
          </cell>
          <cell r="K232" t="str">
            <v>M3</v>
          </cell>
          <cell r="L232">
            <v>20</v>
          </cell>
          <cell r="M232">
            <v>131.1328125</v>
          </cell>
          <cell r="N232" t="str">
            <v>C</v>
          </cell>
          <cell r="O232">
            <v>2622.65625</v>
          </cell>
          <cell r="P232">
            <v>163.92</v>
          </cell>
          <cell r="Q232">
            <v>3278.4</v>
          </cell>
          <cell r="R232">
            <v>3278.4</v>
          </cell>
        </row>
        <row r="233">
          <cell r="G233" t="str">
            <v/>
          </cell>
          <cell r="H233" t="str">
            <v/>
          </cell>
          <cell r="I233" t="str">
            <v/>
          </cell>
          <cell r="J233" t="str">
            <v>EXECUÇÃO DAS LAJES DE COBERTURA</v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</row>
        <row r="234">
          <cell r="G234" t="str">
            <v>6.17</v>
          </cell>
          <cell r="H234" t="str">
            <v>SABESP JUL/25</v>
          </cell>
          <cell r="I234">
            <v>70070137</v>
          </cell>
          <cell r="J234" t="str">
            <v>ARMAÇÃO EM TELA DE AÇO</v>
          </cell>
          <cell r="K234" t="str">
            <v>KG</v>
          </cell>
          <cell r="L234">
            <v>82.5</v>
          </cell>
          <cell r="M234">
            <v>10.6796875</v>
          </cell>
          <cell r="N234" t="str">
            <v>C</v>
          </cell>
          <cell r="O234">
            <v>881.07421875</v>
          </cell>
          <cell r="P234">
            <v>13.35</v>
          </cell>
          <cell r="Q234">
            <v>1101.3800000000001</v>
          </cell>
          <cell r="R234">
            <v>1101.3800000000001</v>
          </cell>
        </row>
        <row r="235">
          <cell r="G235" t="str">
            <v>6.18</v>
          </cell>
          <cell r="H235" t="str">
            <v>SABESP JUL/25</v>
          </cell>
          <cell r="I235">
            <v>70040004</v>
          </cell>
          <cell r="J235" t="str">
            <v>ESCORAMENTO ESPECIAL (A)</v>
          </cell>
          <cell r="K235" t="str">
            <v>M2</v>
          </cell>
          <cell r="L235">
            <v>110</v>
          </cell>
          <cell r="M235">
            <v>61.343749999999993</v>
          </cell>
          <cell r="N235" t="str">
            <v>C</v>
          </cell>
          <cell r="O235">
            <v>6747.8124999999991</v>
          </cell>
          <cell r="P235">
            <v>76.680000000000007</v>
          </cell>
          <cell r="Q235">
            <v>8434.7999999999993</v>
          </cell>
          <cell r="R235">
            <v>8434.7999999999993</v>
          </cell>
        </row>
        <row r="236">
          <cell r="G236" t="str">
            <v>6.19</v>
          </cell>
          <cell r="H236" t="str">
            <v>SABESP JUL/25</v>
          </cell>
          <cell r="I236">
            <v>70070180</v>
          </cell>
          <cell r="J236" t="str">
            <v>LAJE PRÉ-FABRICADA H.16 PARA PISO COM CAPA DE 4 CM</v>
          </cell>
          <cell r="K236" t="str">
            <v>M2</v>
          </cell>
          <cell r="L236">
            <v>110</v>
          </cell>
          <cell r="M236">
            <v>257.96875</v>
          </cell>
          <cell r="N236" t="str">
            <v>C</v>
          </cell>
          <cell r="O236">
            <v>28376.5625</v>
          </cell>
          <cell r="P236">
            <v>322.45999999999998</v>
          </cell>
          <cell r="Q236">
            <v>35470.6</v>
          </cell>
          <cell r="R236">
            <v>35470.6</v>
          </cell>
        </row>
        <row r="237">
          <cell r="G237" t="str">
            <v>6.20</v>
          </cell>
          <cell r="H237" t="str">
            <v>SABESP JUL/25</v>
          </cell>
          <cell r="I237" t="str">
            <v>MO00066</v>
          </cell>
          <cell r="J237" t="str">
            <v>PEDREIRO</v>
          </cell>
          <cell r="K237" t="str">
            <v>H</v>
          </cell>
          <cell r="L237">
            <v>200</v>
          </cell>
          <cell r="M237">
            <v>11.6</v>
          </cell>
          <cell r="N237" t="str">
            <v>C</v>
          </cell>
          <cell r="O237">
            <v>2320</v>
          </cell>
          <cell r="P237">
            <v>14.5</v>
          </cell>
          <cell r="Q237">
            <v>2900</v>
          </cell>
          <cell r="R237">
            <v>2900</v>
          </cell>
        </row>
        <row r="238">
          <cell r="G238" t="str">
            <v>6.21</v>
          </cell>
          <cell r="H238" t="str">
            <v>SABESP JUL/25</v>
          </cell>
          <cell r="I238" t="str">
            <v>MO00002</v>
          </cell>
          <cell r="J238" t="str">
            <v>AJUDANTE</v>
          </cell>
          <cell r="K238" t="str">
            <v>H</v>
          </cell>
          <cell r="L238">
            <v>200</v>
          </cell>
          <cell r="M238">
            <v>9.2799999999999994</v>
          </cell>
          <cell r="N238" t="str">
            <v>C</v>
          </cell>
          <cell r="O238">
            <v>1855.9999999999998</v>
          </cell>
          <cell r="P238">
            <v>11.6</v>
          </cell>
          <cell r="Q238">
            <v>2320</v>
          </cell>
          <cell r="R238">
            <v>2320</v>
          </cell>
        </row>
        <row r="239">
          <cell r="G239" t="str">
            <v/>
          </cell>
          <cell r="H239" t="str">
            <v/>
          </cell>
          <cell r="I239" t="str">
            <v/>
          </cell>
          <cell r="J239" t="str">
            <v>PREPARAÇÃO DE SUPERFÍCIES – INTERNO</v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</row>
        <row r="240">
          <cell r="G240" t="str">
            <v>6.22</v>
          </cell>
          <cell r="H240" t="str">
            <v>SABESP JUL/25</v>
          </cell>
          <cell r="I240">
            <v>70190001</v>
          </cell>
          <cell r="J240" t="str">
            <v>ANDAIMES TUBULARES</v>
          </cell>
          <cell r="K240" t="str">
            <v>M3M</v>
          </cell>
          <cell r="L240">
            <v>20</v>
          </cell>
          <cell r="M240">
            <v>25.710937499999996</v>
          </cell>
          <cell r="N240" t="str">
            <v>C</v>
          </cell>
          <cell r="O240">
            <v>514.21874999999989</v>
          </cell>
          <cell r="P240">
            <v>32.14</v>
          </cell>
          <cell r="Q240">
            <v>642.79999999999995</v>
          </cell>
          <cell r="R240">
            <v>642.79999999999995</v>
          </cell>
        </row>
        <row r="241">
          <cell r="G241" t="str">
            <v>6.23</v>
          </cell>
          <cell r="H241" t="str">
            <v>SABESP JUL/25</v>
          </cell>
          <cell r="I241">
            <v>70190130</v>
          </cell>
          <cell r="J241" t="str">
            <v>REMOÇÃO DA IMPERMEABILIZAÇÃO E DA REGULARIZAÇÃO EXISTENTE</v>
          </cell>
          <cell r="K241" t="str">
            <v>M2</v>
          </cell>
          <cell r="L241">
            <v>283</v>
          </cell>
          <cell r="M241">
            <v>25.1328125</v>
          </cell>
          <cell r="N241" t="str">
            <v>C</v>
          </cell>
          <cell r="O241">
            <v>7112.5859375</v>
          </cell>
          <cell r="P241">
            <v>31.42</v>
          </cell>
          <cell r="Q241">
            <v>8891.86</v>
          </cell>
          <cell r="R241">
            <v>8891.86</v>
          </cell>
        </row>
        <row r="242">
          <cell r="G242" t="str">
            <v>6.24</v>
          </cell>
          <cell r="H242" t="str">
            <v>SABESP JUL/25</v>
          </cell>
          <cell r="I242">
            <v>70190010</v>
          </cell>
          <cell r="J242" t="str">
            <v>HIDROJATEAM. ALTÍSSIMA PRESSÃO C/ÁGUA QUENTE OU FRIA E SOLUÇÃO LIMPADORA ACIMA DE 17 MPA</v>
          </cell>
          <cell r="K242" t="str">
            <v>M2</v>
          </cell>
          <cell r="L242">
            <v>283</v>
          </cell>
          <cell r="M242">
            <v>14.7578125</v>
          </cell>
          <cell r="N242" t="str">
            <v>C</v>
          </cell>
          <cell r="O242">
            <v>4176.4609375</v>
          </cell>
          <cell r="P242">
            <v>18.45</v>
          </cell>
          <cell r="Q242">
            <v>5221.3500000000004</v>
          </cell>
          <cell r="R242">
            <v>5221.3500000000004</v>
          </cell>
        </row>
        <row r="243">
          <cell r="G243" t="str">
            <v>6.25</v>
          </cell>
          <cell r="H243" t="str">
            <v>SABESP JUL/25</v>
          </cell>
          <cell r="I243">
            <v>70120032</v>
          </cell>
          <cell r="J243" t="str">
            <v>REGULARIZAÇÃO DE BASE COM ARGAMASSA DE CIMENTO E AREIA</v>
          </cell>
          <cell r="K243" t="str">
            <v>M3</v>
          </cell>
          <cell r="L243">
            <v>5.66</v>
          </cell>
          <cell r="M243">
            <v>676.3203125</v>
          </cell>
          <cell r="N243" t="str">
            <v>C</v>
          </cell>
          <cell r="O243">
            <v>3827.9729687500003</v>
          </cell>
          <cell r="P243">
            <v>845.4</v>
          </cell>
          <cell r="Q243">
            <v>4784.96</v>
          </cell>
          <cell r="R243">
            <v>4784.96</v>
          </cell>
        </row>
        <row r="244">
          <cell r="G244" t="str">
            <v/>
          </cell>
          <cell r="H244" t="str">
            <v/>
          </cell>
          <cell r="I244" t="str">
            <v/>
          </cell>
          <cell r="J244" t="str">
            <v>PREPARAÇÃO DE SUPERFÍCIES – EXTERNO</v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</row>
        <row r="245">
          <cell r="G245" t="str">
            <v>6.26</v>
          </cell>
          <cell r="H245" t="str">
            <v>SABESP JUL/25</v>
          </cell>
          <cell r="I245">
            <v>70190130</v>
          </cell>
          <cell r="J245" t="str">
            <v>REMOÇÃO DA IMPERMEABILIZAÇÃO E DA REGULARIZAÇÃO EXISTENTE</v>
          </cell>
          <cell r="K245" t="str">
            <v>M2</v>
          </cell>
          <cell r="L245">
            <v>120</v>
          </cell>
          <cell r="M245">
            <v>25.1328125</v>
          </cell>
          <cell r="N245" t="str">
            <v>C</v>
          </cell>
          <cell r="O245">
            <v>3015.9375</v>
          </cell>
          <cell r="P245">
            <v>31.42</v>
          </cell>
          <cell r="Q245">
            <v>3770.4</v>
          </cell>
          <cell r="R245">
            <v>3770.4</v>
          </cell>
        </row>
        <row r="246">
          <cell r="G246" t="str">
            <v>6.27</v>
          </cell>
          <cell r="H246" t="str">
            <v>SABESP JUL/25</v>
          </cell>
          <cell r="I246">
            <v>70190010</v>
          </cell>
          <cell r="J246" t="str">
            <v>HIDROJATEAM. ALTÍSSIMA PRESSÃO C/ÁGUA QUENTE OU FRIA E SOLUÇÃO LIMPADORA ACIMA DE 17 MPA</v>
          </cell>
          <cell r="K246" t="str">
            <v>M2</v>
          </cell>
          <cell r="L246">
            <v>120</v>
          </cell>
          <cell r="M246">
            <v>14.7578125</v>
          </cell>
          <cell r="N246" t="str">
            <v>C</v>
          </cell>
          <cell r="O246">
            <v>1770.9375</v>
          </cell>
          <cell r="P246">
            <v>18.45</v>
          </cell>
          <cell r="Q246">
            <v>2214</v>
          </cell>
          <cell r="R246">
            <v>2214</v>
          </cell>
        </row>
        <row r="247">
          <cell r="G247" t="str">
            <v>6.28</v>
          </cell>
          <cell r="H247" t="str">
            <v>SABESP JUL/25</v>
          </cell>
          <cell r="I247">
            <v>70120032</v>
          </cell>
          <cell r="J247" t="str">
            <v>REGULARIZAÇÃO DE BASE COM ARGAMASSA DE CIMENTO E AREIA</v>
          </cell>
          <cell r="K247" t="str">
            <v>M3</v>
          </cell>
          <cell r="L247">
            <v>2.4</v>
          </cell>
          <cell r="M247">
            <v>676.3203125</v>
          </cell>
          <cell r="N247" t="str">
            <v>C</v>
          </cell>
          <cell r="O247">
            <v>1623.16875</v>
          </cell>
          <cell r="P247">
            <v>845.4</v>
          </cell>
          <cell r="Q247">
            <v>2028.96</v>
          </cell>
          <cell r="R247">
            <v>2028.96</v>
          </cell>
        </row>
        <row r="248">
          <cell r="G248" t="str">
            <v/>
          </cell>
          <cell r="H248" t="str">
            <v/>
          </cell>
          <cell r="I248" t="str">
            <v/>
          </cell>
          <cell r="J248" t="str">
            <v>REPAROS ESTRUTURAIS</v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</row>
        <row r="249">
          <cell r="G249" t="str">
            <v>6.29</v>
          </cell>
          <cell r="H249" t="str">
            <v>SABESP JUL/25</v>
          </cell>
          <cell r="I249">
            <v>70190077</v>
          </cell>
          <cell r="J249" t="str">
            <v>TRATAMENTO DE JUNTA DE CONCRETAGEM E FISSURAS PASSIVAS POR CRISTALIZAÇÃO OSMÓTICA PROFUNDA, COM PERCOLAÇÃO DE ÁGUA PELO MÉTODO DE DRY-PACK (CANALETA DE 3,00X 4,00 CM)</v>
          </cell>
          <cell r="K249" t="str">
            <v>M</v>
          </cell>
          <cell r="L249">
            <v>20</v>
          </cell>
          <cell r="M249">
            <v>106.390625</v>
          </cell>
          <cell r="N249" t="str">
            <v>C</v>
          </cell>
          <cell r="O249">
            <v>2127.8125</v>
          </cell>
          <cell r="P249">
            <v>132.99</v>
          </cell>
          <cell r="Q249">
            <v>2659.8</v>
          </cell>
          <cell r="R249">
            <v>2659.8</v>
          </cell>
        </row>
        <row r="250">
          <cell r="G250" t="str">
            <v>6.30</v>
          </cell>
          <cell r="H250" t="str">
            <v>SABESP JUL/25</v>
          </cell>
          <cell r="I250">
            <v>70190079</v>
          </cell>
          <cell r="J250" t="str">
            <v>TRATAMENTO DE CONCRETO SEGREGADO (BICHEIRAS) POR CRISTALIZAÇÃO OSMÓTICA PROFUNDA, SEM PERCOLAÇÃO DE ÁGUA PELO MÉTODO DE DRY-PACK COM ESPESSURA DE 3 CM</v>
          </cell>
          <cell r="K250" t="str">
            <v>M2</v>
          </cell>
          <cell r="L250">
            <v>10</v>
          </cell>
          <cell r="M250">
            <v>2575.5</v>
          </cell>
          <cell r="N250" t="str">
            <v>C</v>
          </cell>
          <cell r="O250">
            <v>25755</v>
          </cell>
          <cell r="P250">
            <v>3219.38</v>
          </cell>
          <cell r="Q250">
            <v>32193.8</v>
          </cell>
          <cell r="R250">
            <v>32193.8</v>
          </cell>
        </row>
        <row r="251">
          <cell r="G251" t="str">
            <v/>
          </cell>
          <cell r="H251" t="str">
            <v/>
          </cell>
          <cell r="I251" t="str">
            <v/>
          </cell>
          <cell r="J251" t="str">
            <v>IMPERMEABILIZAÇÃO POR RESINA CIMENTÍCIA – PISO, PAREDES E LAJE</v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</row>
        <row r="252">
          <cell r="G252" t="str">
            <v>6.31</v>
          </cell>
          <cell r="H252" t="str">
            <v>SABESP JUL/25</v>
          </cell>
          <cell r="I252">
            <v>70190133</v>
          </cell>
          <cell r="J252" t="str">
            <v>IMPERMEABIL.C/RESINA TERMOPLÁSTICA REFORÇADA C/TELA DE POLIÉSTER</v>
          </cell>
          <cell r="K252" t="str">
            <v>M2</v>
          </cell>
          <cell r="L252">
            <v>283</v>
          </cell>
          <cell r="M252">
            <v>82.71875</v>
          </cell>
          <cell r="N252" t="str">
            <v>C</v>
          </cell>
          <cell r="O252">
            <v>23409.40625</v>
          </cell>
          <cell r="P252">
            <v>103.4</v>
          </cell>
          <cell r="Q252">
            <v>29262.2</v>
          </cell>
          <cell r="R252">
            <v>29262.2</v>
          </cell>
        </row>
        <row r="253">
          <cell r="G253" t="str">
            <v>6.32</v>
          </cell>
          <cell r="H253" t="str">
            <v>SABESP JUL/25</v>
          </cell>
          <cell r="I253">
            <v>70190134</v>
          </cell>
          <cell r="J253" t="str">
            <v>IMPERMEABIL.C/RESINA TERMOPLÁSTICA</v>
          </cell>
          <cell r="K253" t="str">
            <v>M2</v>
          </cell>
          <cell r="L253">
            <v>283</v>
          </cell>
          <cell r="M253">
            <v>77.21875</v>
          </cell>
          <cell r="N253" t="str">
            <v>C</v>
          </cell>
          <cell r="O253">
            <v>21852.90625</v>
          </cell>
          <cell r="P253">
            <v>96.52</v>
          </cell>
          <cell r="Q253">
            <v>27315.16</v>
          </cell>
          <cell r="R253">
            <v>27315.16</v>
          </cell>
        </row>
        <row r="254">
          <cell r="G254" t="str">
            <v>6.33</v>
          </cell>
          <cell r="H254" t="str">
            <v>SABESP JUL/25</v>
          </cell>
          <cell r="I254">
            <v>70190072</v>
          </cell>
          <cell r="J254" t="str">
            <v>TRATAMENTO RÍGIDO POR TAMPONAMENTO C/INJEÇÃO DE RESINA EPÓXI</v>
          </cell>
          <cell r="K254" t="str">
            <v>KG</v>
          </cell>
          <cell r="L254">
            <v>10</v>
          </cell>
          <cell r="M254">
            <v>226.39062499999997</v>
          </cell>
          <cell r="N254" t="str">
            <v>C</v>
          </cell>
          <cell r="O254">
            <v>2263.9062499999995</v>
          </cell>
          <cell r="P254">
            <v>282.99</v>
          </cell>
          <cell r="Q254">
            <v>2829.9</v>
          </cell>
          <cell r="R254">
            <v>2829.9</v>
          </cell>
        </row>
        <row r="255">
          <cell r="G255" t="str">
            <v>6.34</v>
          </cell>
          <cell r="H255" t="str">
            <v>SABESP JUL/25</v>
          </cell>
          <cell r="I255">
            <v>70190126</v>
          </cell>
          <cell r="J255" t="str">
            <v>IMPERMEABILIZAÇÃO C/MANTA ASFÁLTICA ESTRUTURADA C/VÉU DE FIBRA DE VIDRO E = 4,0 MM</v>
          </cell>
          <cell r="K255" t="str">
            <v>M2</v>
          </cell>
          <cell r="L255">
            <v>110</v>
          </cell>
          <cell r="M255">
            <v>77.90625</v>
          </cell>
          <cell r="N255" t="str">
            <v>C</v>
          </cell>
          <cell r="O255">
            <v>8569.6875</v>
          </cell>
          <cell r="P255">
            <v>97.38</v>
          </cell>
          <cell r="Q255">
            <v>10711.8</v>
          </cell>
          <cell r="R255">
            <v>10711.8</v>
          </cell>
        </row>
        <row r="256">
          <cell r="G256" t="str">
            <v/>
          </cell>
          <cell r="H256" t="str">
            <v/>
          </cell>
          <cell r="I256" t="str">
            <v/>
          </cell>
          <cell r="J256" t="str">
            <v>INSERTS METÁLICOS</v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</row>
        <row r="257">
          <cell r="G257" t="str">
            <v>6.35</v>
          </cell>
          <cell r="H257" t="str">
            <v>SABESP JUL/25</v>
          </cell>
          <cell r="I257">
            <v>70190163</v>
          </cell>
          <cell r="J257" t="str">
            <v>APLICAÇÃO DE PRIMER EPÓXI BICOMPONENTE PARA SUBSTRATOS COM UMIDADE E CONTAMINADO COM ÓLEOS</v>
          </cell>
          <cell r="K257" t="str">
            <v>M2</v>
          </cell>
          <cell r="L257">
            <v>10</v>
          </cell>
          <cell r="M257">
            <v>78.4375</v>
          </cell>
          <cell r="N257" t="str">
            <v>C</v>
          </cell>
          <cell r="O257">
            <v>784.375</v>
          </cell>
          <cell r="P257">
            <v>98.05</v>
          </cell>
          <cell r="Q257">
            <v>980.5</v>
          </cell>
          <cell r="R257">
            <v>980.5</v>
          </cell>
        </row>
        <row r="258">
          <cell r="G258" t="str">
            <v>6.36</v>
          </cell>
          <cell r="H258" t="str">
            <v>SABESP JUL/25</v>
          </cell>
          <cell r="I258">
            <v>70190121</v>
          </cell>
          <cell r="J258" t="str">
            <v>PINTURA IMPERMEABILIZANTE VERNIZ POLIURETANO ALIFÁTICO BICOMPONENTE</v>
          </cell>
          <cell r="K258" t="str">
            <v>M2</v>
          </cell>
          <cell r="L258">
            <v>10</v>
          </cell>
          <cell r="M258">
            <v>75.578125</v>
          </cell>
          <cell r="N258" t="str">
            <v>C</v>
          </cell>
          <cell r="O258">
            <v>755.78125</v>
          </cell>
          <cell r="P258">
            <v>94.47</v>
          </cell>
          <cell r="Q258">
            <v>944.7</v>
          </cell>
          <cell r="R258">
            <v>944.7</v>
          </cell>
        </row>
        <row r="259">
          <cell r="G259" t="str">
            <v/>
          </cell>
          <cell r="H259" t="str">
            <v/>
          </cell>
          <cell r="I259" t="str">
            <v/>
          </cell>
          <cell r="J259" t="str">
            <v>PINTURA ELÁSTICA E IMPERMEABILIZANTE DE ACABAMENTO</v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</row>
        <row r="260">
          <cell r="G260" t="str">
            <v>6.37</v>
          </cell>
          <cell r="H260" t="str">
            <v>SABESP JUL/25</v>
          </cell>
          <cell r="I260">
            <v>70190140</v>
          </cell>
          <cell r="J260" t="str">
            <v>IMPERMEABILIZAÇÃO COM RESINA ACRÍLICA ELASTOMÉRICA</v>
          </cell>
          <cell r="K260" t="str">
            <v>M2</v>
          </cell>
          <cell r="L260">
            <v>120</v>
          </cell>
          <cell r="M260">
            <v>114.67968749999999</v>
          </cell>
          <cell r="N260" t="str">
            <v>C</v>
          </cell>
          <cell r="O260">
            <v>13761.562499999998</v>
          </cell>
          <cell r="P260">
            <v>143.35</v>
          </cell>
          <cell r="Q260">
            <v>17202</v>
          </cell>
          <cell r="R260">
            <v>17202</v>
          </cell>
        </row>
        <row r="261">
          <cell r="G261">
            <v>7</v>
          </cell>
          <cell r="H261" t="str">
            <v/>
          </cell>
          <cell r="I261" t="str">
            <v/>
          </cell>
          <cell r="J261" t="str">
            <v>RESERVATÓRIOS NOVO AMPARO (2 UND)</v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>
            <v>271696.02999999997</v>
          </cell>
        </row>
        <row r="262">
          <cell r="G262" t="str">
            <v/>
          </cell>
          <cell r="H262" t="str">
            <v/>
          </cell>
          <cell r="I262" t="str">
            <v/>
          </cell>
          <cell r="J262" t="str">
            <v>SERVIÇOS PRELIMINARES</v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</row>
        <row r="263">
          <cell r="G263" t="str">
            <v>7.1</v>
          </cell>
          <cell r="H263" t="str">
            <v>CDHU 199 AGO/25</v>
          </cell>
          <cell r="I263" t="str">
            <v>02.09.040</v>
          </cell>
          <cell r="J263" t="str">
            <v>LIMPEZA MECANIZADA DO TERRENO, INCLUSIVE TRONCOS ATÉ 15 CM DE DIÂMETRO, COM CAMINHÃO À DISPOSIÇÃO DENTRO E FORA DA OBRA, COM TRANSPORTE NO RAIO DE ATÉ 1 KM</v>
          </cell>
          <cell r="K263" t="str">
            <v>M2</v>
          </cell>
          <cell r="L263">
            <v>425</v>
          </cell>
          <cell r="M263">
            <v>5.69</v>
          </cell>
          <cell r="N263" t="str">
            <v>C</v>
          </cell>
          <cell r="O263">
            <v>2418.25</v>
          </cell>
          <cell r="P263">
            <v>7.11</v>
          </cell>
          <cell r="Q263">
            <v>3021.75</v>
          </cell>
          <cell r="R263">
            <v>3021.75</v>
          </cell>
        </row>
        <row r="264">
          <cell r="G264" t="str">
            <v>7.2</v>
          </cell>
          <cell r="H264" t="str">
            <v>CDHU 199 AGO/25</v>
          </cell>
          <cell r="I264" t="str">
            <v>04.09.020</v>
          </cell>
          <cell r="J264" t="str">
            <v>RETIRADA DE ESQUADRIA METÁLICA EM GERAL</v>
          </cell>
          <cell r="K264" t="str">
            <v>M2</v>
          </cell>
          <cell r="L264">
            <v>8</v>
          </cell>
          <cell r="M264">
            <v>35.25</v>
          </cell>
          <cell r="N264" t="str">
            <v>C</v>
          </cell>
          <cell r="O264">
            <v>282</v>
          </cell>
          <cell r="P264">
            <v>44.06</v>
          </cell>
          <cell r="Q264">
            <v>352.48</v>
          </cell>
          <cell r="R264">
            <v>352.48</v>
          </cell>
        </row>
        <row r="265">
          <cell r="G265" t="str">
            <v>7.3</v>
          </cell>
          <cell r="H265" t="str">
            <v>CDHU 199 AGO/25</v>
          </cell>
          <cell r="I265" t="str">
            <v>04.01.100</v>
          </cell>
          <cell r="J265" t="str">
            <v>RETIRADA DE CERCA</v>
          </cell>
          <cell r="K265" t="str">
            <v>M</v>
          </cell>
          <cell r="L265">
            <v>10</v>
          </cell>
          <cell r="M265">
            <v>14.08</v>
          </cell>
          <cell r="N265" t="str">
            <v>C</v>
          </cell>
          <cell r="O265">
            <v>140.80000000000001</v>
          </cell>
          <cell r="P265">
            <v>17.600000000000001</v>
          </cell>
          <cell r="Q265">
            <v>176</v>
          </cell>
          <cell r="R265">
            <v>176</v>
          </cell>
        </row>
        <row r="266">
          <cell r="G266" t="str">
            <v>7.4</v>
          </cell>
          <cell r="H266" t="str">
            <v>CDHU 199 AGO/25</v>
          </cell>
          <cell r="I266" t="str">
            <v>02.02.130</v>
          </cell>
          <cell r="J266" t="str">
            <v>LOCAÇÃO DE CONTAINER TIPO ESCRITÓRIO COM 1 VASO SANITÁRIO, 1 LAVATÓRIO E 1 PONTO PARA CHUVEIRO - ÁREA MÍNIMA DE 13,80 M²</v>
          </cell>
          <cell r="K266" t="str">
            <v>UNMES</v>
          </cell>
          <cell r="L266">
            <v>3</v>
          </cell>
          <cell r="M266">
            <v>1596.19</v>
          </cell>
          <cell r="N266" t="str">
            <v>C</v>
          </cell>
          <cell r="O266">
            <v>4788.57</v>
          </cell>
          <cell r="P266">
            <v>1995.24</v>
          </cell>
          <cell r="Q266">
            <v>5985.72</v>
          </cell>
          <cell r="R266">
            <v>5985.72</v>
          </cell>
        </row>
        <row r="267">
          <cell r="G267" t="str">
            <v>7.5</v>
          </cell>
          <cell r="H267" t="str">
            <v>SINAPI SET/25</v>
          </cell>
          <cell r="I267">
            <v>101529</v>
          </cell>
          <cell r="J267" t="str">
            <v>ENTRADA DE ENERGIA ELÉTRICA, SUBTERRÂNEA, TRIFÁSICA, COM CAIXA DE SOBREPOR, CABO DE 10 MM2 E DISJUNTOR DIN 50A (NÃO INCLUSA MURETA DE ALVENARIA). AF_07/2020_PS</v>
          </cell>
          <cell r="K267" t="str">
            <v>UN</v>
          </cell>
          <cell r="L267">
            <v>1</v>
          </cell>
          <cell r="M267">
            <v>1291.75</v>
          </cell>
          <cell r="N267" t="str">
            <v>C</v>
          </cell>
          <cell r="O267">
            <v>1291.75</v>
          </cell>
          <cell r="P267">
            <v>1614.69</v>
          </cell>
          <cell r="Q267">
            <v>1614.69</v>
          </cell>
          <cell r="R267">
            <v>1614.69</v>
          </cell>
        </row>
        <row r="268">
          <cell r="G268" t="str">
            <v>7.6</v>
          </cell>
          <cell r="H268" t="str">
            <v>CDHU 199 AGO/25</v>
          </cell>
          <cell r="I268" t="str">
            <v>01.23.010</v>
          </cell>
          <cell r="J268" t="str">
            <v>TAXA DE MOBILIZAÇÃO E DESMOBILIZAÇÃO DE EQUIPAMENTOS PARA EXECUÇÃO DE CORTE EM CONCRETO ARMADO</v>
          </cell>
          <cell r="K268" t="str">
            <v>TX</v>
          </cell>
          <cell r="L268">
            <v>1</v>
          </cell>
          <cell r="M268">
            <v>411.99</v>
          </cell>
          <cell r="N268" t="str">
            <v>C</v>
          </cell>
          <cell r="O268">
            <v>411.99</v>
          </cell>
          <cell r="P268">
            <v>514.99</v>
          </cell>
          <cell r="Q268">
            <v>514.99</v>
          </cell>
          <cell r="R268">
            <v>514.99</v>
          </cell>
        </row>
        <row r="269">
          <cell r="G269" t="str">
            <v>7.7</v>
          </cell>
          <cell r="H269" t="str">
            <v>CDHU 199 AGO/25</v>
          </cell>
          <cell r="I269" t="str">
            <v>01.23.200</v>
          </cell>
          <cell r="J269" t="str">
            <v>TAXA DE MOBILIZAÇÃO E DESMOBILIZAÇÃO DE EQUIPAMENTOS PARA EXECUÇÃO DE PERFURAÇÃO EM CONCRETO</v>
          </cell>
          <cell r="K269" t="str">
            <v>TX</v>
          </cell>
          <cell r="L269">
            <v>1</v>
          </cell>
          <cell r="M269">
            <v>241.21</v>
          </cell>
          <cell r="N269" t="str">
            <v>C</v>
          </cell>
          <cell r="O269">
            <v>241.21</v>
          </cell>
          <cell r="P269">
            <v>301.51</v>
          </cell>
          <cell r="Q269">
            <v>301.51</v>
          </cell>
          <cell r="R269">
            <v>301.51</v>
          </cell>
        </row>
        <row r="270">
          <cell r="G270" t="str">
            <v>7.8</v>
          </cell>
          <cell r="H270" t="str">
            <v>CDHU 199 AGO/25</v>
          </cell>
          <cell r="I270" t="str">
            <v>02.05.060</v>
          </cell>
          <cell r="J270" t="str">
            <v>MONTAGEM E DESMONTAGEM DE ANDAIME TORRE METÁLICA COM ALTURA ATÉ 10 M</v>
          </cell>
          <cell r="K270" t="str">
            <v>M</v>
          </cell>
          <cell r="L270">
            <v>6</v>
          </cell>
          <cell r="M270">
            <v>13.83</v>
          </cell>
          <cell r="N270" t="str">
            <v>C</v>
          </cell>
          <cell r="O270">
            <v>82.98</v>
          </cell>
          <cell r="P270">
            <v>17.29</v>
          </cell>
          <cell r="Q270">
            <v>103.74</v>
          </cell>
          <cell r="R270">
            <v>103.74</v>
          </cell>
        </row>
        <row r="271">
          <cell r="G271" t="str">
            <v>7.9</v>
          </cell>
          <cell r="H271" t="str">
            <v>CDHU 199 AGO/25</v>
          </cell>
          <cell r="I271" t="str">
            <v>02.05.202</v>
          </cell>
          <cell r="J271" t="str">
            <v>ANDAIME TORRE METÁLICO (1,5 X 1,5 M) COM PISO METÁLICO</v>
          </cell>
          <cell r="K271" t="str">
            <v>MXMES</v>
          </cell>
          <cell r="L271">
            <v>18</v>
          </cell>
          <cell r="M271">
            <v>29.04</v>
          </cell>
          <cell r="N271" t="str">
            <v>C</v>
          </cell>
          <cell r="O271">
            <v>522.72</v>
          </cell>
          <cell r="P271">
            <v>36.299999999999997</v>
          </cell>
          <cell r="Q271">
            <v>653.4</v>
          </cell>
          <cell r="R271">
            <v>653.4</v>
          </cell>
        </row>
        <row r="272">
          <cell r="G272" t="str">
            <v>7.10</v>
          </cell>
          <cell r="H272" t="str">
            <v>CDHU 199 AGO/25</v>
          </cell>
          <cell r="I272" t="str">
            <v>43.05.100</v>
          </cell>
          <cell r="J272" t="str">
            <v>INSUFLADOR DE AR COMPACTO, PARA RENOVAÇÃO DE AR EM AMBIENTES, VAZÃO MÁXIMA 93 M³/H</v>
          </cell>
          <cell r="K272" t="str">
            <v>UN</v>
          </cell>
          <cell r="L272">
            <v>2</v>
          </cell>
          <cell r="M272">
            <v>386.09</v>
          </cell>
          <cell r="N272" t="str">
            <v>C</v>
          </cell>
          <cell r="O272">
            <v>772.18</v>
          </cell>
          <cell r="P272">
            <v>482.61</v>
          </cell>
          <cell r="Q272">
            <v>965.22</v>
          </cell>
          <cell r="R272">
            <v>965.22</v>
          </cell>
        </row>
        <row r="273">
          <cell r="G273" t="str">
            <v/>
          </cell>
          <cell r="H273" t="str">
            <v/>
          </cell>
          <cell r="I273" t="str">
            <v/>
          </cell>
          <cell r="J273" t="str">
            <v>RECUPERAÇÃO ESTRUTURAL DAS ESTRUTURAS DE CONCRETO EXTERNAS - RESERVATÓRIO MAIOR (VOLUME: 261 M3)</v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</row>
        <row r="274">
          <cell r="G274" t="str">
            <v>7.11</v>
          </cell>
          <cell r="H274" t="str">
            <v>CDHU 199 AGO/25</v>
          </cell>
          <cell r="I274" t="str">
            <v>01.23.060</v>
          </cell>
          <cell r="J274" t="str">
            <v>CORTE DE CONCRETO DETERIORADO INCLUSIVE REMOÇÃO DOS DETRITOS</v>
          </cell>
          <cell r="K274" t="str">
            <v>M2</v>
          </cell>
          <cell r="L274">
            <v>36.159999999999997</v>
          </cell>
          <cell r="M274">
            <v>34.07</v>
          </cell>
          <cell r="N274" t="str">
            <v>C</v>
          </cell>
          <cell r="O274">
            <v>1231.9712</v>
          </cell>
          <cell r="P274">
            <v>42.59</v>
          </cell>
          <cell r="Q274">
            <v>1540.05</v>
          </cell>
          <cell r="R274">
            <v>1540.05</v>
          </cell>
        </row>
        <row r="275">
          <cell r="G275" t="str">
            <v>7.12</v>
          </cell>
          <cell r="H275" t="str">
            <v>CDHU 199 AGO/25</v>
          </cell>
          <cell r="I275" t="str">
            <v>05.07.050</v>
          </cell>
          <cell r="J275" t="str">
            <v>REMOÇÃO DE ENTULHO DE OBRA COM CAÇAMBA METÁLICA - MATERIAL VOLUMOSO E MISTURADO POR ALVENARIA, TERRA, MADEIRA, PAPEL, PLÁSTICO E METAL</v>
          </cell>
          <cell r="K275" t="str">
            <v>M3</v>
          </cell>
          <cell r="L275">
            <v>8.14</v>
          </cell>
          <cell r="M275">
            <v>131.77000000000001</v>
          </cell>
          <cell r="N275" t="str">
            <v>C</v>
          </cell>
          <cell r="O275">
            <v>1072.6078000000002</v>
          </cell>
          <cell r="P275">
            <v>164.71</v>
          </cell>
          <cell r="Q275">
            <v>1340.74</v>
          </cell>
          <cell r="R275">
            <v>1340.74</v>
          </cell>
        </row>
        <row r="276">
          <cell r="G276" t="str">
            <v>7.13</v>
          </cell>
          <cell r="H276" t="str">
            <v>SABESP JUL/25</v>
          </cell>
          <cell r="I276">
            <v>70190009</v>
          </cell>
          <cell r="J276" t="str">
            <v>HIDROJATEAM. ALTA PRESSÃO C/ÁGUA QUENTE OU FRIA E SOLUÇÃO LIMPADORA ATÉ 17 MPA</v>
          </cell>
          <cell r="K276" t="str">
            <v>M2</v>
          </cell>
          <cell r="L276">
            <v>241.02</v>
          </cell>
          <cell r="M276">
            <v>14.7578125</v>
          </cell>
          <cell r="N276" t="str">
            <v>C</v>
          </cell>
          <cell r="O276">
            <v>3556.9279687500002</v>
          </cell>
          <cell r="P276">
            <v>18.45</v>
          </cell>
          <cell r="Q276">
            <v>4446.82</v>
          </cell>
          <cell r="R276">
            <v>4446.82</v>
          </cell>
        </row>
        <row r="277">
          <cell r="G277" t="str">
            <v>7.14</v>
          </cell>
          <cell r="H277" t="str">
            <v>CDHU 199 AGO/25</v>
          </cell>
          <cell r="I277" t="str">
            <v>01.23.020</v>
          </cell>
          <cell r="J277" t="str">
            <v>LIMPEZA DE ARMADURA COM ESCOVA DE AÇO</v>
          </cell>
          <cell r="K277" t="str">
            <v>M2</v>
          </cell>
          <cell r="L277">
            <v>18.080000000000002</v>
          </cell>
          <cell r="M277">
            <v>9.9600000000000009</v>
          </cell>
          <cell r="N277" t="str">
            <v>C</v>
          </cell>
          <cell r="O277">
            <v>180.07680000000002</v>
          </cell>
          <cell r="P277">
            <v>12.45</v>
          </cell>
          <cell r="Q277">
            <v>225.1</v>
          </cell>
          <cell r="R277">
            <v>225.1</v>
          </cell>
        </row>
        <row r="278">
          <cell r="G278" t="str">
            <v>7.15</v>
          </cell>
          <cell r="H278" t="str">
            <v>CDHU 199 AGO/25</v>
          </cell>
          <cell r="I278" t="str">
            <v>01.23.221</v>
          </cell>
          <cell r="J278" t="str">
            <v>FURAÇÃO PARA ATÉ 10MM X 100MM EM CONCRETO ARMADO, INCLUSIVE COLAGEM DE ARMADURA (PARA ATÉ 8MM)</v>
          </cell>
          <cell r="K278" t="str">
            <v>UN</v>
          </cell>
          <cell r="L278">
            <v>72</v>
          </cell>
          <cell r="M278">
            <v>13.4</v>
          </cell>
          <cell r="N278" t="str">
            <v>C</v>
          </cell>
          <cell r="O278">
            <v>964.80000000000007</v>
          </cell>
          <cell r="P278">
            <v>16.75</v>
          </cell>
          <cell r="Q278">
            <v>1206</v>
          </cell>
          <cell r="R278">
            <v>1206</v>
          </cell>
        </row>
        <row r="279">
          <cell r="G279" t="str">
            <v>7.16</v>
          </cell>
          <cell r="H279" t="str">
            <v>CDHU 199 AGO/25</v>
          </cell>
          <cell r="I279" t="str">
            <v>10.01.040</v>
          </cell>
          <cell r="J279" t="str">
            <v>ARMADURA EM BARRA DE AÇO CA-50 (A OU B) FYK = 500 MPA</v>
          </cell>
          <cell r="K279" t="str">
            <v>KG</v>
          </cell>
          <cell r="L279">
            <v>176.25</v>
          </cell>
          <cell r="M279">
            <v>10.16</v>
          </cell>
          <cell r="N279" t="str">
            <v>C</v>
          </cell>
          <cell r="O279">
            <v>1790.7</v>
          </cell>
          <cell r="P279">
            <v>12.7</v>
          </cell>
          <cell r="Q279">
            <v>2238.38</v>
          </cell>
          <cell r="R279">
            <v>2238.38</v>
          </cell>
        </row>
        <row r="280">
          <cell r="G280" t="str">
            <v>7.17</v>
          </cell>
          <cell r="H280" t="str">
            <v>CDHU 199 AGO/25</v>
          </cell>
          <cell r="I280" t="str">
            <v>01.23.056</v>
          </cell>
          <cell r="J280" t="str">
            <v>TRATAMENTO DE ARMADURA COM PRODUTO ANTICORROSIVO A BASE DE ZINCO</v>
          </cell>
          <cell r="K280" t="str">
            <v>M2</v>
          </cell>
          <cell r="L280">
            <v>36.159999999999997</v>
          </cell>
          <cell r="M280">
            <v>69.83</v>
          </cell>
          <cell r="N280" t="str">
            <v>C</v>
          </cell>
          <cell r="O280">
            <v>2525.0527999999995</v>
          </cell>
          <cell r="P280">
            <v>87.29</v>
          </cell>
          <cell r="Q280">
            <v>3156.41</v>
          </cell>
          <cell r="R280">
            <v>3156.41</v>
          </cell>
        </row>
        <row r="281">
          <cell r="G281" t="str">
            <v>7.18</v>
          </cell>
          <cell r="H281" t="str">
            <v>CDHU 199 AGO/25</v>
          </cell>
          <cell r="I281" t="str">
            <v>11.05.030</v>
          </cell>
          <cell r="J281" t="str">
            <v>ARGAMASSA GRAUTE AUTONIVELANTE DE ALTA RESISTÊNCIA</v>
          </cell>
          <cell r="K281" t="str">
            <v>M3</v>
          </cell>
          <cell r="L281">
            <v>5.43</v>
          </cell>
          <cell r="M281">
            <v>3961.76</v>
          </cell>
          <cell r="N281" t="str">
            <v>C</v>
          </cell>
          <cell r="O281">
            <v>21512.356800000001</v>
          </cell>
          <cell r="P281">
            <v>4952.2</v>
          </cell>
          <cell r="Q281">
            <v>26890.45</v>
          </cell>
          <cell r="R281">
            <v>26890.45</v>
          </cell>
        </row>
        <row r="282">
          <cell r="G282" t="str">
            <v>7.19</v>
          </cell>
          <cell r="H282" t="str">
            <v>CDHU 199 AGO/25</v>
          </cell>
          <cell r="I282" t="str">
            <v>33.10.030</v>
          </cell>
          <cell r="J282" t="str">
            <v>TINTA ACRÍLICA ANTIMOFO EM MASSA, INCLUSIVE PREPARO</v>
          </cell>
          <cell r="K282" t="str">
            <v>M2</v>
          </cell>
          <cell r="L282">
            <v>177</v>
          </cell>
          <cell r="M282">
            <v>37.479999999999997</v>
          </cell>
          <cell r="N282" t="str">
            <v>C</v>
          </cell>
          <cell r="O282">
            <v>6633.9599999999991</v>
          </cell>
          <cell r="P282">
            <v>46.85</v>
          </cell>
          <cell r="Q282">
            <v>8292.4500000000007</v>
          </cell>
          <cell r="R282">
            <v>8292.4500000000007</v>
          </cell>
        </row>
        <row r="283">
          <cell r="G283" t="str">
            <v/>
          </cell>
          <cell r="H283" t="str">
            <v/>
          </cell>
          <cell r="I283" t="str">
            <v/>
          </cell>
          <cell r="J283" t="str">
            <v>RECUPERAÇÃO ESTRUTURAL DAS ESTRUTURAS DE CONCRETO INTERNAS - RESERVATÓRIO MAIOR (VOLUME: 261 M3)</v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</row>
        <row r="284">
          <cell r="G284" t="str">
            <v>7.20</v>
          </cell>
          <cell r="H284" t="str">
            <v>CDHU 199 AGO/25</v>
          </cell>
          <cell r="I284" t="str">
            <v>01.23.060</v>
          </cell>
          <cell r="J284" t="str">
            <v>CORTE DE CONCRETO DETERIORADO INCLUSIVE REMOÇÃO DOS DETRITOS</v>
          </cell>
          <cell r="K284" t="str">
            <v>M2</v>
          </cell>
          <cell r="L284">
            <v>85.97</v>
          </cell>
          <cell r="M284">
            <v>34.07</v>
          </cell>
          <cell r="N284" t="str">
            <v>C</v>
          </cell>
          <cell r="O284">
            <v>2928.9978999999998</v>
          </cell>
          <cell r="P284">
            <v>42.59</v>
          </cell>
          <cell r="Q284">
            <v>3661.46</v>
          </cell>
          <cell r="R284">
            <v>3661.46</v>
          </cell>
        </row>
        <row r="285">
          <cell r="G285" t="str">
            <v>7.21</v>
          </cell>
          <cell r="H285" t="str">
            <v>CDHU 199 AGO/25</v>
          </cell>
          <cell r="I285" t="str">
            <v>05.07.050</v>
          </cell>
          <cell r="J285" t="str">
            <v>REMOÇÃO DE ENTULHO DE OBRA COM CAÇAMBA METÁLICA - MATERIAL VOLUMOSO E MISTURADO POR ALVENARIA, TERRA, MADEIRA, PAPEL, PLÁSTICO E METAL</v>
          </cell>
          <cell r="K285" t="str">
            <v>M3</v>
          </cell>
          <cell r="L285">
            <v>9.68</v>
          </cell>
          <cell r="M285">
            <v>131.77000000000001</v>
          </cell>
          <cell r="N285" t="str">
            <v>C</v>
          </cell>
          <cell r="O285">
            <v>1275.5336</v>
          </cell>
          <cell r="P285">
            <v>164.71</v>
          </cell>
          <cell r="Q285">
            <v>1594.39</v>
          </cell>
          <cell r="R285">
            <v>1594.39</v>
          </cell>
        </row>
        <row r="286">
          <cell r="G286" t="str">
            <v>7.22</v>
          </cell>
          <cell r="H286" t="str">
            <v>SABESP JUL/25</v>
          </cell>
          <cell r="I286">
            <v>70190009</v>
          </cell>
          <cell r="J286" t="str">
            <v>HIDROJATEAM. ALTA PRESSÃO C/ÁGUA QUENTE OU FRIA E SOLUÇÃO LIMPADORA ATÉ 17 MPA</v>
          </cell>
          <cell r="K286" t="str">
            <v>M2</v>
          </cell>
          <cell r="L286">
            <v>286.56</v>
          </cell>
          <cell r="M286">
            <v>14.7578125</v>
          </cell>
          <cell r="N286" t="str">
            <v>C</v>
          </cell>
          <cell r="O286">
            <v>4228.9987499999997</v>
          </cell>
          <cell r="P286">
            <v>18.45</v>
          </cell>
          <cell r="Q286">
            <v>5287.03</v>
          </cell>
          <cell r="R286">
            <v>5287.03</v>
          </cell>
        </row>
        <row r="287">
          <cell r="G287" t="str">
            <v>7.23</v>
          </cell>
          <cell r="H287" t="str">
            <v>CDHU 199 AGO/25</v>
          </cell>
          <cell r="I287" t="str">
            <v>01.23.020</v>
          </cell>
          <cell r="J287" t="str">
            <v>LIMPEZA DE ARMADURA COM ESCOVA DE AÇO</v>
          </cell>
          <cell r="K287" t="str">
            <v>M2</v>
          </cell>
          <cell r="L287">
            <v>42.989999999999995</v>
          </cell>
          <cell r="M287">
            <v>9.9600000000000009</v>
          </cell>
          <cell r="N287" t="str">
            <v>C</v>
          </cell>
          <cell r="O287">
            <v>428.18039999999996</v>
          </cell>
          <cell r="P287">
            <v>12.45</v>
          </cell>
          <cell r="Q287">
            <v>535.23</v>
          </cell>
          <cell r="R287">
            <v>535.23</v>
          </cell>
        </row>
        <row r="288">
          <cell r="G288" t="str">
            <v>7.24</v>
          </cell>
          <cell r="H288" t="str">
            <v>CDHU 199 AGO/25</v>
          </cell>
          <cell r="I288" t="str">
            <v>01.23.221</v>
          </cell>
          <cell r="J288" t="str">
            <v>FURAÇÃO PARA ATÉ 10MM X 100MM EM CONCRETO ARMADO, INCLUSIVE COLAGEM DE ARMADURA (PARA ATÉ 8MM)</v>
          </cell>
          <cell r="K288" t="str">
            <v>UN</v>
          </cell>
          <cell r="L288">
            <v>134</v>
          </cell>
          <cell r="M288">
            <v>13.4</v>
          </cell>
          <cell r="N288" t="str">
            <v>C</v>
          </cell>
          <cell r="O288">
            <v>1795.6000000000001</v>
          </cell>
          <cell r="P288">
            <v>16.75</v>
          </cell>
          <cell r="Q288">
            <v>2244.5</v>
          </cell>
          <cell r="R288">
            <v>2244.5</v>
          </cell>
        </row>
        <row r="289">
          <cell r="G289" t="str">
            <v>7.25</v>
          </cell>
          <cell r="H289" t="str">
            <v>CDHU 199 AGO/25</v>
          </cell>
          <cell r="I289" t="str">
            <v>10.01.040</v>
          </cell>
          <cell r="J289" t="str">
            <v>ARMADURA EM BARRA DE AÇO CA-50 (A OU B) FYK = 500 MPA</v>
          </cell>
          <cell r="K289" t="str">
            <v>KG</v>
          </cell>
          <cell r="L289">
            <v>251.45999999999998</v>
          </cell>
          <cell r="M289">
            <v>10.16</v>
          </cell>
          <cell r="N289" t="str">
            <v>C</v>
          </cell>
          <cell r="O289">
            <v>2554.8335999999999</v>
          </cell>
          <cell r="P289">
            <v>12.7</v>
          </cell>
          <cell r="Q289">
            <v>3193.54</v>
          </cell>
          <cell r="R289">
            <v>3193.54</v>
          </cell>
        </row>
        <row r="290">
          <cell r="G290" t="str">
            <v>7.26</v>
          </cell>
          <cell r="H290" t="str">
            <v>CDHU 199 AGO/25</v>
          </cell>
          <cell r="I290" t="str">
            <v>01.23.056</v>
          </cell>
          <cell r="J290" t="str">
            <v>TRATAMENTO DE ARMADURA COM PRODUTO ANTICORROSIVO A BASE DE ZINCO</v>
          </cell>
          <cell r="K290" t="str">
            <v>M2</v>
          </cell>
          <cell r="L290">
            <v>85.97</v>
          </cell>
          <cell r="M290">
            <v>69.83</v>
          </cell>
          <cell r="N290" t="str">
            <v>C</v>
          </cell>
          <cell r="O290">
            <v>6003.2851000000001</v>
          </cell>
          <cell r="P290">
            <v>87.29</v>
          </cell>
          <cell r="Q290">
            <v>7504.32</v>
          </cell>
          <cell r="R290">
            <v>7504.32</v>
          </cell>
        </row>
        <row r="291">
          <cell r="G291" t="str">
            <v>7.27</v>
          </cell>
          <cell r="H291" t="str">
            <v>CDHU 199 AGO/25</v>
          </cell>
          <cell r="I291" t="str">
            <v>11.05.030</v>
          </cell>
          <cell r="J291" t="str">
            <v>ARGAMASSA GRAUTE AUTONIVELANTE DE ALTA RESISTÊNCIA</v>
          </cell>
          <cell r="K291" t="str">
            <v>M3</v>
          </cell>
          <cell r="L291">
            <v>6.45</v>
          </cell>
          <cell r="M291">
            <v>3961.76</v>
          </cell>
          <cell r="N291" t="str">
            <v>C</v>
          </cell>
          <cell r="O291">
            <v>25553.352000000003</v>
          </cell>
          <cell r="P291">
            <v>4952.2</v>
          </cell>
          <cell r="Q291">
            <v>31941.69</v>
          </cell>
          <cell r="R291">
            <v>31941.69</v>
          </cell>
        </row>
        <row r="292">
          <cell r="G292" t="str">
            <v/>
          </cell>
          <cell r="H292" t="str">
            <v/>
          </cell>
          <cell r="I292" t="str">
            <v/>
          </cell>
          <cell r="J292" t="str">
            <v>EXECUÇÃO DE INJENÇÃO E SELAMENTO DE TRINCAS COM MOVIMENTAÇÃO - RESERVATÓRIO MAIOR (VOLUME: 261 M3)</v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</row>
        <row r="293">
          <cell r="G293" t="str">
            <v>7.28</v>
          </cell>
          <cell r="H293" t="str">
            <v>CDHU 199 AGO/25</v>
          </cell>
          <cell r="I293" t="str">
            <v>01.23.222</v>
          </cell>
          <cell r="J293" t="str">
            <v>FURAÇÃO PARA 12,5MM X 100MM EM CONCRETO ARMADO, INCLUSIVE COLAGEM DE ARMADURA (PARA 10MM)</v>
          </cell>
          <cell r="K293" t="str">
            <v>UN</v>
          </cell>
          <cell r="L293">
            <v>30</v>
          </cell>
          <cell r="M293">
            <v>15.46</v>
          </cell>
          <cell r="N293" t="str">
            <v>C</v>
          </cell>
          <cell r="O293">
            <v>463.8</v>
          </cell>
          <cell r="P293">
            <v>19.329999999999998</v>
          </cell>
          <cell r="Q293">
            <v>579.9</v>
          </cell>
          <cell r="R293">
            <v>579.9</v>
          </cell>
        </row>
        <row r="294">
          <cell r="G294" t="str">
            <v>7.29</v>
          </cell>
          <cell r="H294" t="str">
            <v>SABESP JUL/25</v>
          </cell>
          <cell r="I294">
            <v>70190081</v>
          </cell>
          <cell r="J294" t="str">
            <v>SERVIÇOS DE PERFURAÇÃO E INSTALAÇÃO DE BICOS DE PERFURAÇÃO E INJEÇÃO DE (113X15)MM AO LONGO DE FISSURA E/OU TRINCA EM ESTRUTURAS DE CONCRETO SIMPLES E/OU ARMADO</v>
          </cell>
          <cell r="K294" t="str">
            <v>UN</v>
          </cell>
          <cell r="L294">
            <v>30</v>
          </cell>
          <cell r="M294">
            <v>24.40625</v>
          </cell>
          <cell r="N294" t="str">
            <v>C</v>
          </cell>
          <cell r="O294">
            <v>732.1875</v>
          </cell>
          <cell r="P294">
            <v>30.51</v>
          </cell>
          <cell r="Q294">
            <v>915.3</v>
          </cell>
          <cell r="R294">
            <v>915.3</v>
          </cell>
        </row>
        <row r="295">
          <cell r="G295" t="str">
            <v>7.30</v>
          </cell>
          <cell r="H295" t="str">
            <v>SABESP JUL/25</v>
          </cell>
          <cell r="I295">
            <v>70190083</v>
          </cell>
          <cell r="J295" t="str">
            <v>TRATAMENTO DE JUNTA DE DILATAÇÃO COM INJEÇÃO DE ESPUMA A BASE DE POLIURETANO HIDROATIVADO</v>
          </cell>
          <cell r="K295" t="str">
            <v>L</v>
          </cell>
          <cell r="L295">
            <v>15</v>
          </cell>
          <cell r="M295">
            <v>152.0078125</v>
          </cell>
          <cell r="N295" t="str">
            <v>C</v>
          </cell>
          <cell r="O295">
            <v>2280.1171875</v>
          </cell>
          <cell r="P295">
            <v>190.01</v>
          </cell>
          <cell r="Q295">
            <v>2850.15</v>
          </cell>
          <cell r="R295">
            <v>2850.15</v>
          </cell>
        </row>
        <row r="296">
          <cell r="G296" t="str">
            <v>7.31</v>
          </cell>
          <cell r="H296" t="str">
            <v>SABESP JUL/25</v>
          </cell>
          <cell r="I296">
            <v>70190082</v>
          </cell>
          <cell r="J296" t="str">
            <v>TRATAMENTO DE JUNTAS DE DILATAÇÃO COM INJEÇÃO DE GEL DE POLIURETANO</v>
          </cell>
          <cell r="K296" t="str">
            <v>L</v>
          </cell>
          <cell r="L296">
            <v>15</v>
          </cell>
          <cell r="M296">
            <v>83.0625</v>
          </cell>
          <cell r="N296" t="str">
            <v>C</v>
          </cell>
          <cell r="O296">
            <v>1245.9375</v>
          </cell>
          <cell r="P296">
            <v>103.83</v>
          </cell>
          <cell r="Q296">
            <v>1557.45</v>
          </cell>
          <cell r="R296">
            <v>1557.45</v>
          </cell>
        </row>
        <row r="297">
          <cell r="G297" t="str">
            <v>7.32</v>
          </cell>
          <cell r="H297" t="str">
            <v>SABESP JUL/25</v>
          </cell>
          <cell r="I297">
            <v>70190072</v>
          </cell>
          <cell r="J297" t="str">
            <v>TRATAMENTO RÍGIDO POR TAMPONAMENTO C/INJEÇÃO DE RESINA EPÓXI</v>
          </cell>
          <cell r="K297" t="str">
            <v>KG</v>
          </cell>
          <cell r="L297">
            <v>10</v>
          </cell>
          <cell r="M297">
            <v>226.39062499999997</v>
          </cell>
          <cell r="N297" t="str">
            <v>C</v>
          </cell>
          <cell r="O297">
            <v>2263.9062499999995</v>
          </cell>
          <cell r="P297">
            <v>282.99</v>
          </cell>
          <cell r="Q297">
            <v>2829.9</v>
          </cell>
          <cell r="R297">
            <v>2829.9</v>
          </cell>
        </row>
        <row r="298">
          <cell r="G298" t="str">
            <v/>
          </cell>
          <cell r="H298" t="str">
            <v/>
          </cell>
          <cell r="I298" t="str">
            <v/>
          </cell>
          <cell r="J298" t="str">
            <v>IMPERMEABILIZAÇÃO - RESERVATÓRIO MAIOR (VOLUME: 261 M3)</v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</row>
        <row r="299">
          <cell r="G299" t="str">
            <v>7.33</v>
          </cell>
          <cell r="H299" t="str">
            <v>CDHU 199 AGO/25</v>
          </cell>
          <cell r="I299" t="str">
            <v>55.01.140</v>
          </cell>
          <cell r="J299" t="str">
            <v>LIMPEZA DE SUPERFÍCIE COM HIDROJATEAMENTO</v>
          </cell>
          <cell r="K299" t="str">
            <v>M2</v>
          </cell>
          <cell r="L299">
            <v>357.18</v>
          </cell>
          <cell r="M299">
            <v>7.88</v>
          </cell>
          <cell r="N299" t="str">
            <v>C</v>
          </cell>
          <cell r="O299">
            <v>2814.5783999999999</v>
          </cell>
          <cell r="P299">
            <v>9.85</v>
          </cell>
          <cell r="Q299">
            <v>3518.22</v>
          </cell>
          <cell r="R299">
            <v>3518.22</v>
          </cell>
        </row>
        <row r="300">
          <cell r="G300" t="str">
            <v>7.34</v>
          </cell>
          <cell r="H300" t="str">
            <v>SABESP JUL/25</v>
          </cell>
          <cell r="I300">
            <v>70190133</v>
          </cell>
          <cell r="J300" t="str">
            <v>IMPERMEABIL.C/RESINA TERMOPLÁSTICA REFORÇADA C/TELA DE POLIÉSTER</v>
          </cell>
          <cell r="K300" t="str">
            <v>M2</v>
          </cell>
          <cell r="L300">
            <v>215.94</v>
          </cell>
          <cell r="M300">
            <v>82.71875</v>
          </cell>
          <cell r="N300" t="str">
            <v>C</v>
          </cell>
          <cell r="O300">
            <v>17862.286875000002</v>
          </cell>
          <cell r="P300">
            <v>103.4</v>
          </cell>
          <cell r="Q300">
            <v>22328.2</v>
          </cell>
          <cell r="R300">
            <v>22328.2</v>
          </cell>
        </row>
        <row r="301">
          <cell r="G301" t="str">
            <v>7.35</v>
          </cell>
          <cell r="H301" t="str">
            <v>SABESP JUL/25</v>
          </cell>
          <cell r="I301">
            <v>70190136</v>
          </cell>
          <cell r="J301" t="str">
            <v>IMPERBEABIL.C/RESINA À BASE DE POLÍMERO ACRÍLICO REFORCADA C/TELA DE POLIÉSTER</v>
          </cell>
          <cell r="K301" t="str">
            <v>M2</v>
          </cell>
          <cell r="L301">
            <v>70.62</v>
          </cell>
          <cell r="M301">
            <v>124.2578125</v>
          </cell>
          <cell r="N301" t="str">
            <v>C</v>
          </cell>
          <cell r="O301">
            <v>8775.0867187500007</v>
          </cell>
          <cell r="P301">
            <v>155.32</v>
          </cell>
          <cell r="Q301">
            <v>10968.7</v>
          </cell>
          <cell r="R301">
            <v>10968.7</v>
          </cell>
        </row>
        <row r="302">
          <cell r="G302" t="str">
            <v>7.36</v>
          </cell>
          <cell r="H302" t="str">
            <v>FDE ABR/25</v>
          </cell>
          <cell r="I302" t="str">
            <v>11.02.035</v>
          </cell>
          <cell r="J302" t="str">
            <v>IMPERMEAB C/ MANTA ASF PRE-FABR 4MM ACAB ALUMIN SEM PROT MECANICA</v>
          </cell>
          <cell r="K302" t="str">
            <v>M2</v>
          </cell>
          <cell r="L302">
            <v>70.62</v>
          </cell>
          <cell r="M302">
            <v>169.17</v>
          </cell>
          <cell r="N302" t="str">
            <v>C</v>
          </cell>
          <cell r="O302">
            <v>11946.785400000001</v>
          </cell>
          <cell r="P302">
            <v>176.96</v>
          </cell>
          <cell r="Q302">
            <v>12496.92</v>
          </cell>
          <cell r="R302">
            <v>12496.92</v>
          </cell>
        </row>
        <row r="303">
          <cell r="G303" t="str">
            <v/>
          </cell>
          <cell r="H303" t="str">
            <v/>
          </cell>
          <cell r="I303" t="str">
            <v/>
          </cell>
          <cell r="J303" t="str">
            <v>RECUPERAÇÃO ESTRUTURAL DAS ESTRUTURAS DE CONCRETO EXTERNAS - RESERVATÓRIO MENOR (VOLUME: 54 M3)</v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</row>
        <row r="304">
          <cell r="G304" t="str">
            <v>7.37</v>
          </cell>
          <cell r="H304" t="str">
            <v>CDHU 199 AGO/25</v>
          </cell>
          <cell r="I304" t="str">
            <v>01.23.060</v>
          </cell>
          <cell r="J304" t="str">
            <v>CORTE DE CONCRETO DETERIORADO INCLUSIVE REMOÇÃO DOS DETRITOS</v>
          </cell>
          <cell r="K304" t="str">
            <v>M2</v>
          </cell>
          <cell r="L304">
            <v>39.35</v>
          </cell>
          <cell r="M304">
            <v>34.07</v>
          </cell>
          <cell r="N304" t="str">
            <v>C</v>
          </cell>
          <cell r="O304">
            <v>1340.6545000000001</v>
          </cell>
          <cell r="P304">
            <v>42.59</v>
          </cell>
          <cell r="Q304">
            <v>1675.92</v>
          </cell>
          <cell r="R304">
            <v>1675.92</v>
          </cell>
        </row>
        <row r="305">
          <cell r="G305" t="str">
            <v>7.38</v>
          </cell>
          <cell r="H305" t="str">
            <v>CDHU 199 AGO/25</v>
          </cell>
          <cell r="I305" t="str">
            <v>05.07.050</v>
          </cell>
          <cell r="J305" t="str">
            <v>REMOÇÃO DE ENTULHO DE OBRA COM CAÇAMBA METÁLICA - MATERIAL VOLUMOSO E MISTURADO POR ALVENARIA, TERRA, MADEIRA, PAPEL, PLÁSTICO E METAL</v>
          </cell>
          <cell r="K305" t="str">
            <v>M3</v>
          </cell>
          <cell r="L305">
            <v>20.16</v>
          </cell>
          <cell r="M305">
            <v>131.77000000000001</v>
          </cell>
          <cell r="N305" t="str">
            <v>C</v>
          </cell>
          <cell r="O305">
            <v>2656.4832000000001</v>
          </cell>
          <cell r="P305">
            <v>164.71</v>
          </cell>
          <cell r="Q305">
            <v>3320.55</v>
          </cell>
          <cell r="R305">
            <v>3320.55</v>
          </cell>
        </row>
        <row r="306">
          <cell r="G306" t="str">
            <v>7.39</v>
          </cell>
          <cell r="H306" t="str">
            <v>SABESP JUL/25</v>
          </cell>
          <cell r="I306">
            <v>70190009</v>
          </cell>
          <cell r="J306" t="str">
            <v>HIDROJATEAM. ALTA PRESSÃO C/ÁGUA QUENTE OU FRIA E SOLUÇÃO LIMPADORA ATÉ 17 MPA</v>
          </cell>
          <cell r="K306" t="str">
            <v>M2</v>
          </cell>
          <cell r="L306">
            <v>78.69</v>
          </cell>
          <cell r="M306">
            <v>14.7578125</v>
          </cell>
          <cell r="N306" t="str">
            <v>C</v>
          </cell>
          <cell r="O306">
            <v>1161.292265625</v>
          </cell>
          <cell r="P306">
            <v>18.45</v>
          </cell>
          <cell r="Q306">
            <v>1451.83</v>
          </cell>
          <cell r="R306">
            <v>1451.83</v>
          </cell>
        </row>
        <row r="307">
          <cell r="G307" t="str">
            <v>7.40</v>
          </cell>
          <cell r="H307" t="str">
            <v>CDHU 199 AGO/25</v>
          </cell>
          <cell r="I307" t="str">
            <v>01.23.020</v>
          </cell>
          <cell r="J307" t="str">
            <v>LIMPEZA DE ARMADURA COM ESCOVA DE AÇO</v>
          </cell>
          <cell r="K307" t="str">
            <v>M2</v>
          </cell>
          <cell r="L307">
            <v>19.680000000000003</v>
          </cell>
          <cell r="M307">
            <v>9.9600000000000009</v>
          </cell>
          <cell r="N307" t="str">
            <v>C</v>
          </cell>
          <cell r="O307">
            <v>196.01280000000006</v>
          </cell>
          <cell r="P307">
            <v>12.45</v>
          </cell>
          <cell r="Q307">
            <v>245.02</v>
          </cell>
          <cell r="R307">
            <v>245.02</v>
          </cell>
        </row>
        <row r="308">
          <cell r="G308" t="str">
            <v>7.41</v>
          </cell>
          <cell r="H308" t="str">
            <v>CDHU 199 AGO/25</v>
          </cell>
          <cell r="I308" t="str">
            <v>01.23.221</v>
          </cell>
          <cell r="J308" t="str">
            <v>FURAÇÃO PARA ATÉ 10MM X 100MM EM CONCRETO ARMADO, INCLUSIVE COLAGEM DE ARMADURA (PARA ATÉ 8MM)</v>
          </cell>
          <cell r="K308" t="str">
            <v>UN</v>
          </cell>
          <cell r="L308">
            <v>78</v>
          </cell>
          <cell r="M308">
            <v>13.4</v>
          </cell>
          <cell r="N308" t="str">
            <v>C</v>
          </cell>
          <cell r="O308">
            <v>1045.2</v>
          </cell>
          <cell r="P308">
            <v>16.75</v>
          </cell>
          <cell r="Q308">
            <v>1306.5</v>
          </cell>
          <cell r="R308">
            <v>1306.5</v>
          </cell>
        </row>
        <row r="309">
          <cell r="G309" t="str">
            <v>7.42</v>
          </cell>
          <cell r="H309" t="str">
            <v>CDHU 199 AGO/25</v>
          </cell>
          <cell r="I309" t="str">
            <v>10.01.040</v>
          </cell>
          <cell r="J309" t="str">
            <v>ARMADURA EM BARRA DE AÇO CA-50 (A OU B) FYK = 500 MPA</v>
          </cell>
          <cell r="K309" t="str">
            <v>KG</v>
          </cell>
          <cell r="L309">
            <v>191.81</v>
          </cell>
          <cell r="M309">
            <v>10.16</v>
          </cell>
          <cell r="N309" t="str">
            <v>C</v>
          </cell>
          <cell r="O309">
            <v>1948.7896000000001</v>
          </cell>
          <cell r="P309">
            <v>12.7</v>
          </cell>
          <cell r="Q309">
            <v>2435.9899999999998</v>
          </cell>
          <cell r="R309">
            <v>2435.9899999999998</v>
          </cell>
        </row>
        <row r="310">
          <cell r="G310" t="str">
            <v>7.43</v>
          </cell>
          <cell r="H310" t="str">
            <v>CDHU 199 AGO/25</v>
          </cell>
          <cell r="I310" t="str">
            <v>01.23.056</v>
          </cell>
          <cell r="J310" t="str">
            <v>TRATAMENTO DE ARMADURA COM PRODUTO ANTICORROSIVO A BASE DE ZINCO</v>
          </cell>
          <cell r="K310" t="str">
            <v>M2</v>
          </cell>
          <cell r="L310">
            <v>39.35</v>
          </cell>
          <cell r="M310">
            <v>69.83</v>
          </cell>
          <cell r="N310" t="str">
            <v>C</v>
          </cell>
          <cell r="O310">
            <v>2747.8105</v>
          </cell>
          <cell r="P310">
            <v>87.29</v>
          </cell>
          <cell r="Q310">
            <v>3434.86</v>
          </cell>
          <cell r="R310">
            <v>3434.86</v>
          </cell>
        </row>
        <row r="311">
          <cell r="G311" t="str">
            <v>7.44</v>
          </cell>
          <cell r="H311" t="str">
            <v>CDHU 199 AGO/25</v>
          </cell>
          <cell r="I311" t="str">
            <v>11.05.030</v>
          </cell>
          <cell r="J311" t="str">
            <v>ARGAMASSA GRAUTE AUTONIVELANTE DE ALTA RESISTÊNCIA</v>
          </cell>
          <cell r="K311" t="str">
            <v>M3</v>
          </cell>
          <cell r="L311">
            <v>3.94</v>
          </cell>
          <cell r="M311">
            <v>3961.76</v>
          </cell>
          <cell r="N311" t="str">
            <v>C</v>
          </cell>
          <cell r="O311">
            <v>15609.334400000002</v>
          </cell>
          <cell r="P311">
            <v>4952.2</v>
          </cell>
          <cell r="Q311">
            <v>19511.669999999998</v>
          </cell>
          <cell r="R311">
            <v>19511.669999999998</v>
          </cell>
        </row>
        <row r="312">
          <cell r="G312" t="str">
            <v>7.45</v>
          </cell>
          <cell r="H312" t="str">
            <v>CDHU 199 AGO/25</v>
          </cell>
          <cell r="I312" t="str">
            <v>33.10.030</v>
          </cell>
          <cell r="J312" t="str">
            <v>TINTA ACRÍLICA ANTIMOFO EM MASSA, INCLUSIVE PREPARO</v>
          </cell>
          <cell r="K312" t="str">
            <v>M2</v>
          </cell>
          <cell r="L312">
            <v>61.74</v>
          </cell>
          <cell r="M312">
            <v>37.479999999999997</v>
          </cell>
          <cell r="N312" t="str">
            <v>C</v>
          </cell>
          <cell r="O312">
            <v>2314.0151999999998</v>
          </cell>
          <cell r="P312">
            <v>46.85</v>
          </cell>
          <cell r="Q312">
            <v>2892.52</v>
          </cell>
          <cell r="R312">
            <v>2892.52</v>
          </cell>
        </row>
        <row r="313">
          <cell r="G313" t="str">
            <v/>
          </cell>
          <cell r="H313" t="str">
            <v/>
          </cell>
          <cell r="I313" t="str">
            <v/>
          </cell>
          <cell r="J313" t="str">
            <v>RECUPERAÇÃO ESTRUTURAL DAS ESTRUTURAS DE CONCRETO INTERNAS - RESERVATÓRIO MENOR (VOLUME: 54 M3)</v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</row>
        <row r="314">
          <cell r="G314" t="str">
            <v>7.46</v>
          </cell>
          <cell r="H314" t="str">
            <v>CDHU 199 AGO/25</v>
          </cell>
          <cell r="I314" t="str">
            <v>01.23.060</v>
          </cell>
          <cell r="J314" t="str">
            <v>CORTE DE CONCRETO DETERIORADO INCLUSIVE REMOÇÃO DOS DETRITOS</v>
          </cell>
          <cell r="K314" t="str">
            <v>M2</v>
          </cell>
          <cell r="L314">
            <v>31.310000000000002</v>
          </cell>
          <cell r="M314">
            <v>34.07</v>
          </cell>
          <cell r="N314" t="str">
            <v>C</v>
          </cell>
          <cell r="O314">
            <v>1066.7317</v>
          </cell>
          <cell r="P314">
            <v>42.59</v>
          </cell>
          <cell r="Q314">
            <v>1333.49</v>
          </cell>
          <cell r="R314">
            <v>1333.49</v>
          </cell>
        </row>
        <row r="315">
          <cell r="G315" t="str">
            <v>7.47</v>
          </cell>
          <cell r="H315" t="str">
            <v>CDHU 199 AGO/25</v>
          </cell>
          <cell r="I315" t="str">
            <v>05.07.050</v>
          </cell>
          <cell r="J315" t="str">
            <v>REMOÇÃO DE ENTULHO DE OBRA COM CAÇAMBA METÁLICA - MATERIAL VOLUMOSO E MISTURADO POR ALVENARIA, TERRA, MADEIRA, PAPEL, PLÁSTICO E METAL</v>
          </cell>
          <cell r="K315" t="str">
            <v>M3</v>
          </cell>
          <cell r="L315">
            <v>2.3499999999999996</v>
          </cell>
          <cell r="M315">
            <v>131.77000000000001</v>
          </cell>
          <cell r="N315" t="str">
            <v>C</v>
          </cell>
          <cell r="O315">
            <v>309.65949999999998</v>
          </cell>
          <cell r="P315">
            <v>164.71</v>
          </cell>
          <cell r="Q315">
            <v>387.07</v>
          </cell>
          <cell r="R315">
            <v>387.07</v>
          </cell>
        </row>
        <row r="316">
          <cell r="G316" t="str">
            <v>7.48</v>
          </cell>
          <cell r="H316" t="str">
            <v>SABESP JUL/25</v>
          </cell>
          <cell r="I316">
            <v>70190009</v>
          </cell>
          <cell r="J316" t="str">
            <v>HIDROJATEAM. ALTA PRESSÃO C/ÁGUA QUENTE OU FRIA E SOLUÇÃO LIMPADORA ATÉ 17 MPA</v>
          </cell>
          <cell r="K316" t="str">
            <v>M2</v>
          </cell>
          <cell r="L316">
            <v>104.34</v>
          </cell>
          <cell r="M316">
            <v>14.7578125</v>
          </cell>
          <cell r="N316" t="str">
            <v>C</v>
          </cell>
          <cell r="O316">
            <v>1539.8301562500001</v>
          </cell>
          <cell r="P316">
            <v>18.45</v>
          </cell>
          <cell r="Q316">
            <v>1925.07</v>
          </cell>
          <cell r="R316">
            <v>1925.07</v>
          </cell>
        </row>
        <row r="317">
          <cell r="G317" t="str">
            <v>7.49</v>
          </cell>
          <cell r="H317" t="str">
            <v>CDHU 199 AGO/25</v>
          </cell>
          <cell r="I317" t="str">
            <v>01.23.020</v>
          </cell>
          <cell r="J317" t="str">
            <v>LIMPEZA DE ARMADURA COM ESCOVA DE AÇO</v>
          </cell>
          <cell r="K317" t="str">
            <v>M2</v>
          </cell>
          <cell r="L317">
            <v>15.66</v>
          </cell>
          <cell r="M317">
            <v>9.9600000000000009</v>
          </cell>
          <cell r="N317" t="str">
            <v>C</v>
          </cell>
          <cell r="O317">
            <v>155.9736</v>
          </cell>
          <cell r="P317">
            <v>12.45</v>
          </cell>
          <cell r="Q317">
            <v>194.97</v>
          </cell>
          <cell r="R317">
            <v>194.97</v>
          </cell>
        </row>
        <row r="318">
          <cell r="G318" t="str">
            <v>7.50</v>
          </cell>
          <cell r="H318" t="str">
            <v>CDHU 199 AGO/25</v>
          </cell>
          <cell r="I318" t="str">
            <v>01.23.221</v>
          </cell>
          <cell r="J318" t="str">
            <v>FURAÇÃO PARA ATÉ 10MM X 100MM EM CONCRETO ARMADO, INCLUSIVE COLAGEM DE ARMADURA (PARA ATÉ 8MM)</v>
          </cell>
          <cell r="K318" t="str">
            <v>UN</v>
          </cell>
          <cell r="L318">
            <v>62</v>
          </cell>
          <cell r="M318">
            <v>13.4</v>
          </cell>
          <cell r="N318" t="str">
            <v>C</v>
          </cell>
          <cell r="O318">
            <v>830.80000000000007</v>
          </cell>
          <cell r="P318">
            <v>16.75</v>
          </cell>
          <cell r="Q318">
            <v>1038.5</v>
          </cell>
          <cell r="R318">
            <v>1038.5</v>
          </cell>
        </row>
        <row r="319">
          <cell r="G319" t="str">
            <v>7.51</v>
          </cell>
          <cell r="H319" t="str">
            <v>CDHU 199 AGO/25</v>
          </cell>
          <cell r="I319" t="str">
            <v>10.01.040</v>
          </cell>
          <cell r="J319" t="str">
            <v>ARMADURA EM BARRA DE AÇO CA-50 (A OU B) FYK = 500 MPA</v>
          </cell>
          <cell r="K319" t="str">
            <v>KG</v>
          </cell>
          <cell r="L319">
            <v>91.56</v>
          </cell>
          <cell r="M319">
            <v>10.16</v>
          </cell>
          <cell r="N319" t="str">
            <v>C</v>
          </cell>
          <cell r="O319">
            <v>930.24959999999999</v>
          </cell>
          <cell r="P319">
            <v>12.7</v>
          </cell>
          <cell r="Q319">
            <v>1162.81</v>
          </cell>
          <cell r="R319">
            <v>1162.81</v>
          </cell>
        </row>
        <row r="320">
          <cell r="G320" t="str">
            <v>7.52</v>
          </cell>
          <cell r="H320" t="str">
            <v>CDHU 199 AGO/25</v>
          </cell>
          <cell r="I320" t="str">
            <v>01.23.056</v>
          </cell>
          <cell r="J320" t="str">
            <v>TRATAMENTO DE ARMADURA COM PRODUTO ANTICORROSIVO A BASE DE ZINCO</v>
          </cell>
          <cell r="K320" t="str">
            <v>M2</v>
          </cell>
          <cell r="L320">
            <v>31.310000000000002</v>
          </cell>
          <cell r="M320">
            <v>69.83</v>
          </cell>
          <cell r="N320" t="str">
            <v>C</v>
          </cell>
          <cell r="O320">
            <v>2186.3773000000001</v>
          </cell>
          <cell r="P320">
            <v>87.29</v>
          </cell>
          <cell r="Q320">
            <v>2733.05</v>
          </cell>
          <cell r="R320">
            <v>2733.05</v>
          </cell>
        </row>
        <row r="321">
          <cell r="G321" t="str">
            <v>7.53</v>
          </cell>
          <cell r="H321" t="str">
            <v>CDHU 199 AGO/25</v>
          </cell>
          <cell r="I321" t="str">
            <v>11.05.030</v>
          </cell>
          <cell r="J321" t="str">
            <v>ARGAMASSA GRAUTE AUTONIVELANTE DE ALTA RESISTÊNCIA</v>
          </cell>
          <cell r="K321" t="str">
            <v>M3</v>
          </cell>
          <cell r="L321">
            <v>1.57</v>
          </cell>
          <cell r="M321">
            <v>3961.76</v>
          </cell>
          <cell r="N321" t="str">
            <v>C</v>
          </cell>
          <cell r="O321">
            <v>6219.9632000000001</v>
          </cell>
          <cell r="P321">
            <v>4952.2</v>
          </cell>
          <cell r="Q321">
            <v>7774.95</v>
          </cell>
          <cell r="R321">
            <v>7774.95</v>
          </cell>
        </row>
        <row r="322">
          <cell r="G322" t="str">
            <v/>
          </cell>
          <cell r="H322" t="str">
            <v/>
          </cell>
          <cell r="I322" t="str">
            <v/>
          </cell>
          <cell r="J322" t="str">
            <v>EXECUÇÃO DE INJENÇÃO E SELAMENTO DE TRINCAS COM MOVIMENTAÇÃO - RESERVATÓRIO MENOR (VOLUME: 54 M3)</v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</row>
        <row r="323">
          <cell r="G323" t="str">
            <v>7.54</v>
          </cell>
          <cell r="H323" t="str">
            <v>CDHU 199 AGO/25</v>
          </cell>
          <cell r="I323" t="str">
            <v>01.23.222</v>
          </cell>
          <cell r="J323" t="str">
            <v>FURAÇÃO PARA 12,5MM X 100MM EM CONCRETO ARMADO, INCLUSIVE COLAGEM DE ARMADURA (PARA 10MM)</v>
          </cell>
          <cell r="K323" t="str">
            <v>UN</v>
          </cell>
          <cell r="L323">
            <v>20</v>
          </cell>
          <cell r="M323">
            <v>15.46</v>
          </cell>
          <cell r="N323" t="str">
            <v>C</v>
          </cell>
          <cell r="O323">
            <v>309.20000000000005</v>
          </cell>
          <cell r="P323">
            <v>19.329999999999998</v>
          </cell>
          <cell r="Q323">
            <v>386.6</v>
          </cell>
          <cell r="R323">
            <v>386.6</v>
          </cell>
        </row>
        <row r="324">
          <cell r="G324" t="str">
            <v>7.55</v>
          </cell>
          <cell r="H324" t="str">
            <v>SABESP JUL/25</v>
          </cell>
          <cell r="I324">
            <v>70190081</v>
          </cell>
          <cell r="J324" t="str">
            <v>SERVIÇOS DE PERFURAÇÃO E INSTALAÇÃO DE BICOS DE PERFURAÇÃO E INJEÇÃO DE (113X15)MM AO LONGO DE FISSURA E/OU TRINCA EM ESTRUTURAS DE CONCRETO SIMPLES E/OU ARMADO</v>
          </cell>
          <cell r="K324" t="str">
            <v>UN</v>
          </cell>
          <cell r="L324">
            <v>20</v>
          </cell>
          <cell r="M324">
            <v>24.40625</v>
          </cell>
          <cell r="N324" t="str">
            <v>C</v>
          </cell>
          <cell r="O324">
            <v>488.125</v>
          </cell>
          <cell r="P324">
            <v>30.51</v>
          </cell>
          <cell r="Q324">
            <v>610.20000000000005</v>
          </cell>
          <cell r="R324">
            <v>610.20000000000005</v>
          </cell>
        </row>
        <row r="325">
          <cell r="G325" t="str">
            <v>7.56</v>
          </cell>
          <cell r="H325" t="str">
            <v>SABESP JUL/25</v>
          </cell>
          <cell r="I325">
            <v>70190083</v>
          </cell>
          <cell r="J325" t="str">
            <v>TRATAMENTO DE JUNTA DE DILATAÇÃO COM INJEÇÃO DE ESPUMA A BASE DE POLIURETANO HIDROATIVADO</v>
          </cell>
          <cell r="K325" t="str">
            <v>L</v>
          </cell>
          <cell r="L325">
            <v>21</v>
          </cell>
          <cell r="M325">
            <v>152.0078125</v>
          </cell>
          <cell r="N325" t="str">
            <v>C</v>
          </cell>
          <cell r="O325">
            <v>3192.1640625</v>
          </cell>
          <cell r="P325">
            <v>190.01</v>
          </cell>
          <cell r="Q325">
            <v>3990.21</v>
          </cell>
          <cell r="R325">
            <v>3990.21</v>
          </cell>
        </row>
        <row r="326">
          <cell r="G326" t="str">
            <v>7.57</v>
          </cell>
          <cell r="H326" t="str">
            <v>SABESP JUL/25</v>
          </cell>
          <cell r="I326">
            <v>70190082</v>
          </cell>
          <cell r="J326" t="str">
            <v>TRATAMENTO DE JUNTAS DE DILATAÇÃO COM INJEÇÃO DE GEL DE POLIURETANO</v>
          </cell>
          <cell r="K326" t="str">
            <v>L</v>
          </cell>
          <cell r="L326">
            <v>21</v>
          </cell>
          <cell r="M326">
            <v>83.0625</v>
          </cell>
          <cell r="N326" t="str">
            <v>C</v>
          </cell>
          <cell r="O326">
            <v>1744.3125</v>
          </cell>
          <cell r="P326">
            <v>103.83</v>
          </cell>
          <cell r="Q326">
            <v>2180.4299999999998</v>
          </cell>
          <cell r="R326">
            <v>2180.4299999999998</v>
          </cell>
        </row>
        <row r="327">
          <cell r="G327" t="str">
            <v>7.58</v>
          </cell>
          <cell r="H327" t="str">
            <v>SABESP JUL/25</v>
          </cell>
          <cell r="I327">
            <v>70190072</v>
          </cell>
          <cell r="J327" t="str">
            <v>TRATAMENTO RÍGIDO POR TAMPONAMENTO C/INJEÇÃO DE RESINA EPÓXI</v>
          </cell>
          <cell r="K327" t="str">
            <v>KG</v>
          </cell>
          <cell r="L327">
            <v>10</v>
          </cell>
          <cell r="M327">
            <v>226.39062499999997</v>
          </cell>
          <cell r="N327" t="str">
            <v>C</v>
          </cell>
          <cell r="O327">
            <v>2263.9062499999995</v>
          </cell>
          <cell r="P327">
            <v>282.99</v>
          </cell>
          <cell r="Q327">
            <v>2829.9</v>
          </cell>
          <cell r="R327">
            <v>2829.9</v>
          </cell>
        </row>
        <row r="328">
          <cell r="G328" t="str">
            <v/>
          </cell>
          <cell r="H328" t="str">
            <v/>
          </cell>
          <cell r="I328" t="str">
            <v/>
          </cell>
          <cell r="J328" t="str">
            <v>IMPERMEABILIZAÇÃO - RESERVATÓRIO MENOR (VOLUME: 54 M3)</v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</row>
        <row r="329">
          <cell r="G329" t="str">
            <v>7.59</v>
          </cell>
          <cell r="H329" t="str">
            <v>CDHU 199 AGO/25</v>
          </cell>
          <cell r="I329" t="str">
            <v>55.01.140</v>
          </cell>
          <cell r="J329" t="str">
            <v>LIMPEZA DE SUPERFÍCIE COM HIDROJATEAMENTO</v>
          </cell>
          <cell r="K329" t="str">
            <v>M2</v>
          </cell>
          <cell r="L329">
            <v>129.99</v>
          </cell>
          <cell r="M329">
            <v>7.88</v>
          </cell>
          <cell r="N329" t="str">
            <v>C</v>
          </cell>
          <cell r="O329">
            <v>1024.3212000000001</v>
          </cell>
          <cell r="P329">
            <v>9.85</v>
          </cell>
          <cell r="Q329">
            <v>1280.4000000000001</v>
          </cell>
          <cell r="R329">
            <v>1280.4000000000001</v>
          </cell>
        </row>
        <row r="330">
          <cell r="G330" t="str">
            <v>7.60</v>
          </cell>
          <cell r="H330" t="str">
            <v>SABESP JUL/25</v>
          </cell>
          <cell r="I330">
            <v>70190133</v>
          </cell>
          <cell r="J330" t="str">
            <v>IMPERMEABIL.C/RESINA TERMOPLÁSTICA REFORÇADA C/TELA DE POLIÉSTER</v>
          </cell>
          <cell r="K330" t="str">
            <v>M2</v>
          </cell>
          <cell r="L330">
            <v>78.69</v>
          </cell>
          <cell r="M330">
            <v>82.71875</v>
          </cell>
          <cell r="N330" t="str">
            <v>C</v>
          </cell>
          <cell r="O330">
            <v>6509.1384374999998</v>
          </cell>
          <cell r="P330">
            <v>103.4</v>
          </cell>
          <cell r="Q330">
            <v>8136.55</v>
          </cell>
          <cell r="R330">
            <v>8136.55</v>
          </cell>
        </row>
        <row r="331">
          <cell r="G331" t="str">
            <v>7.61</v>
          </cell>
          <cell r="H331" t="str">
            <v>SABESP JUL/25</v>
          </cell>
          <cell r="I331">
            <v>70190136</v>
          </cell>
          <cell r="J331" t="str">
            <v>IMPERBEABIL.C/RESINA À BASE DE POLÍMERO ACRÍLICO REFORCADA C/TELA DE POLIÉSTER</v>
          </cell>
          <cell r="K331" t="str">
            <v>M2</v>
          </cell>
          <cell r="L331">
            <v>25.65</v>
          </cell>
          <cell r="M331">
            <v>124.2578125</v>
          </cell>
          <cell r="N331" t="str">
            <v>C</v>
          </cell>
          <cell r="O331">
            <v>3187.212890625</v>
          </cell>
          <cell r="P331">
            <v>155.32</v>
          </cell>
          <cell r="Q331">
            <v>3983.96</v>
          </cell>
          <cell r="R331">
            <v>3983.96</v>
          </cell>
        </row>
        <row r="332">
          <cell r="G332" t="str">
            <v>7.62</v>
          </cell>
          <cell r="H332" t="str">
            <v>FDE ABR/25</v>
          </cell>
          <cell r="I332" t="str">
            <v>11.02.035</v>
          </cell>
          <cell r="J332" t="str">
            <v>IMPERMEAB C/ MANTA ASF PRE-FABR 4MM ACAB ALUMIN SEM PROT MECANICA</v>
          </cell>
          <cell r="K332" t="str">
            <v>M2</v>
          </cell>
          <cell r="L332">
            <v>25.65</v>
          </cell>
          <cell r="M332">
            <v>169.17</v>
          </cell>
          <cell r="N332" t="str">
            <v>C</v>
          </cell>
          <cell r="O332">
            <v>4339.2104999999992</v>
          </cell>
          <cell r="P332">
            <v>176.96</v>
          </cell>
          <cell r="Q332">
            <v>4539.0200000000004</v>
          </cell>
          <cell r="R332">
            <v>4539.0200000000004</v>
          </cell>
        </row>
        <row r="333">
          <cell r="G333" t="str">
            <v/>
          </cell>
          <cell r="H333" t="str">
            <v/>
          </cell>
          <cell r="I333" t="str">
            <v/>
          </cell>
          <cell r="J333" t="str">
            <v>SERVIÇOS COMPLEMENTARES</v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</row>
        <row r="334">
          <cell r="G334" t="str">
            <v>7.63</v>
          </cell>
          <cell r="H334" t="str">
            <v>CDHU 199 AGO/25</v>
          </cell>
          <cell r="I334" t="str">
            <v>03.10.100</v>
          </cell>
          <cell r="J334" t="str">
            <v>REMOÇÃO DE PINTURA EM SUPERFÍCIES DE MADEIRA E/OU METÁLICAS COM LIXAMENTO</v>
          </cell>
          <cell r="K334" t="str">
            <v>M2</v>
          </cell>
          <cell r="L334">
            <v>24.830000000000002</v>
          </cell>
          <cell r="M334">
            <v>10.33</v>
          </cell>
          <cell r="N334" t="str">
            <v>C</v>
          </cell>
          <cell r="O334">
            <v>256.4939</v>
          </cell>
          <cell r="P334">
            <v>12.91</v>
          </cell>
          <cell r="Q334">
            <v>320.56</v>
          </cell>
          <cell r="R334">
            <v>320.56</v>
          </cell>
        </row>
        <row r="335">
          <cell r="G335" t="str">
            <v>7.64</v>
          </cell>
          <cell r="H335" t="str">
            <v>CDHU 199 AGO/25</v>
          </cell>
          <cell r="I335" t="str">
            <v>33.01.350</v>
          </cell>
          <cell r="J335" t="str">
            <v>PREPARO DE BASE PARA SUPERFÍCIE METÁLICA COM FUNDO ANTIOXIDANTE</v>
          </cell>
          <cell r="K335" t="str">
            <v>M2</v>
          </cell>
          <cell r="L335">
            <v>24.830000000000002</v>
          </cell>
          <cell r="M335">
            <v>18.899999999999999</v>
          </cell>
          <cell r="N335" t="str">
            <v>C</v>
          </cell>
          <cell r="O335">
            <v>469.28699999999998</v>
          </cell>
          <cell r="P335">
            <v>23.63</v>
          </cell>
          <cell r="Q335">
            <v>586.73</v>
          </cell>
          <cell r="R335">
            <v>586.73</v>
          </cell>
        </row>
        <row r="336">
          <cell r="G336" t="str">
            <v>7.65</v>
          </cell>
          <cell r="H336" t="str">
            <v>CDHU 199 AGO/25</v>
          </cell>
          <cell r="I336" t="str">
            <v>33.11.050</v>
          </cell>
          <cell r="J336" t="str">
            <v>ESMALTE À BASE ÁGUA EM SUPERFÍCIE METÁLICA, INCLUSIVE PREPARO</v>
          </cell>
          <cell r="K336" t="str">
            <v>M2</v>
          </cell>
          <cell r="L336">
            <v>34.21</v>
          </cell>
          <cell r="M336">
            <v>52.15</v>
          </cell>
          <cell r="N336" t="str">
            <v>C</v>
          </cell>
          <cell r="O336">
            <v>1784.0515</v>
          </cell>
          <cell r="P336">
            <v>65.19</v>
          </cell>
          <cell r="Q336">
            <v>2230.15</v>
          </cell>
          <cell r="R336">
            <v>2230.15</v>
          </cell>
        </row>
        <row r="337">
          <cell r="G337" t="str">
            <v>7.66</v>
          </cell>
          <cell r="H337" t="str">
            <v>CDHU 199 AGO/25</v>
          </cell>
          <cell r="I337" t="str">
            <v>34.05.050</v>
          </cell>
          <cell r="J337" t="str">
            <v>CERCA EM TELA DE AÇO GALVANIZADO DE 2´, MONTANTES EM MOURÕES DE CONCRETO COM PONTA INCLINADA E ARAME FARPADO</v>
          </cell>
          <cell r="K337" t="str">
            <v>M</v>
          </cell>
          <cell r="L337">
            <v>10</v>
          </cell>
          <cell r="M337">
            <v>216.82</v>
          </cell>
          <cell r="N337" t="str">
            <v>C</v>
          </cell>
          <cell r="O337">
            <v>2168.1999999999998</v>
          </cell>
          <cell r="P337">
            <v>271.02999999999997</v>
          </cell>
          <cell r="Q337">
            <v>2710.3</v>
          </cell>
          <cell r="R337">
            <v>2710.3</v>
          </cell>
        </row>
        <row r="338">
          <cell r="G338" t="str">
            <v>7.67</v>
          </cell>
          <cell r="H338" t="str">
            <v>SABESP JUL/25</v>
          </cell>
          <cell r="I338">
            <v>70150008</v>
          </cell>
          <cell r="J338" t="str">
            <v>GRADE METÁLICA DE 1/2", ESPAÇAMENTO DE 10 CM</v>
          </cell>
          <cell r="K338" t="str">
            <v>M2</v>
          </cell>
          <cell r="L338">
            <v>3.75</v>
          </cell>
          <cell r="M338">
            <v>502.67187499999994</v>
          </cell>
          <cell r="N338" t="str">
            <v>C</v>
          </cell>
          <cell r="O338">
            <v>1885.0195312499998</v>
          </cell>
          <cell r="P338">
            <v>628.34</v>
          </cell>
          <cell r="Q338">
            <v>2356.2800000000002</v>
          </cell>
          <cell r="R338">
            <v>2356.2800000000002</v>
          </cell>
        </row>
        <row r="339">
          <cell r="G339" t="str">
            <v>7.68</v>
          </cell>
          <cell r="H339" t="str">
            <v>SABESP JUL/25</v>
          </cell>
          <cell r="I339">
            <v>70150001</v>
          </cell>
          <cell r="J339" t="str">
            <v>PORTÃO DE TELA</v>
          </cell>
          <cell r="K339" t="str">
            <v>M2</v>
          </cell>
          <cell r="L339">
            <v>8</v>
          </cell>
          <cell r="M339">
            <v>474.8671875</v>
          </cell>
          <cell r="N339" t="str">
            <v>C</v>
          </cell>
          <cell r="O339">
            <v>3798.9375</v>
          </cell>
          <cell r="P339">
            <v>593.58000000000004</v>
          </cell>
          <cell r="Q339">
            <v>4748.6400000000003</v>
          </cell>
          <cell r="R339">
            <v>4748.6400000000003</v>
          </cell>
        </row>
        <row r="340">
          <cell r="G340" t="str">
            <v>7.69</v>
          </cell>
          <cell r="H340" t="str">
            <v>SABESP JUL/25</v>
          </cell>
          <cell r="I340">
            <v>70190144</v>
          </cell>
          <cell r="J340" t="str">
            <v>LIMPEZA DA OBRA</v>
          </cell>
          <cell r="K340" t="str">
            <v>M2</v>
          </cell>
          <cell r="L340">
            <v>75.400000000000006</v>
          </cell>
          <cell r="M340">
            <v>10.0625</v>
          </cell>
          <cell r="N340" t="str">
            <v>C</v>
          </cell>
          <cell r="O340">
            <v>758.71250000000009</v>
          </cell>
          <cell r="P340">
            <v>12.58</v>
          </cell>
          <cell r="Q340">
            <v>948.53</v>
          </cell>
          <cell r="R340">
            <v>948.53</v>
          </cell>
        </row>
        <row r="341">
          <cell r="G341">
            <v>8</v>
          </cell>
          <cell r="H341" t="str">
            <v/>
          </cell>
          <cell r="I341" t="str">
            <v/>
          </cell>
          <cell r="J341" t="str">
            <v>RESERVATÓRIO CIRCULAR JARDIM BRASIL</v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>
            <v>118911.22</v>
          </cell>
        </row>
        <row r="342">
          <cell r="G342" t="str">
            <v/>
          </cell>
          <cell r="H342" t="str">
            <v/>
          </cell>
          <cell r="I342" t="str">
            <v/>
          </cell>
          <cell r="J342" t="str">
            <v>PREPARAÇÃO DE SUPERFÍCIES – INTERNO</v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</row>
        <row r="343">
          <cell r="G343" t="str">
            <v>8.1</v>
          </cell>
          <cell r="H343" t="str">
            <v>SABESP JUL/25</v>
          </cell>
          <cell r="I343">
            <v>70190130</v>
          </cell>
          <cell r="J343" t="str">
            <v>REMOÇÃO DA IMPERMEABILIZAÇÃO E DA REGULARIZAÇÃO EXISTENTE</v>
          </cell>
          <cell r="K343" t="str">
            <v>M2</v>
          </cell>
          <cell r="L343">
            <v>209.77</v>
          </cell>
          <cell r="M343">
            <v>25.1328125</v>
          </cell>
          <cell r="N343" t="str">
            <v>C</v>
          </cell>
          <cell r="O343">
            <v>5272.1100781250007</v>
          </cell>
          <cell r="P343">
            <v>31.42</v>
          </cell>
          <cell r="Q343">
            <v>6590.97</v>
          </cell>
          <cell r="R343">
            <v>6590.97</v>
          </cell>
        </row>
        <row r="344">
          <cell r="G344" t="str">
            <v>8.2</v>
          </cell>
          <cell r="H344" t="str">
            <v>SABESP JUL/25</v>
          </cell>
          <cell r="I344">
            <v>70190010</v>
          </cell>
          <cell r="J344" t="str">
            <v>HIDROJATEAM. ALTÍSSIMA PRESSÃO C/ÁGUA QUENTE OU FRIA E SOLUÇÃO LIMPADORA ACIMA DE 17 MPA</v>
          </cell>
          <cell r="K344" t="str">
            <v>M2</v>
          </cell>
          <cell r="L344">
            <v>209.77</v>
          </cell>
          <cell r="M344">
            <v>14.7578125</v>
          </cell>
          <cell r="N344" t="str">
            <v>C</v>
          </cell>
          <cell r="O344">
            <v>3095.7463281250002</v>
          </cell>
          <cell r="P344">
            <v>18.45</v>
          </cell>
          <cell r="Q344">
            <v>3870.26</v>
          </cell>
          <cell r="R344">
            <v>3870.26</v>
          </cell>
        </row>
        <row r="345">
          <cell r="G345" t="str">
            <v>8.3</v>
          </cell>
          <cell r="H345" t="str">
            <v>SABESP JUL/25</v>
          </cell>
          <cell r="I345">
            <v>70120032</v>
          </cell>
          <cell r="J345" t="str">
            <v>REGULARIZAÇÃO DE BASE COM ARGAMASSA DE CIMENTO E AREIA</v>
          </cell>
          <cell r="K345" t="str">
            <v>M3</v>
          </cell>
          <cell r="L345">
            <v>4.2</v>
          </cell>
          <cell r="M345">
            <v>676.3203125</v>
          </cell>
          <cell r="N345" t="str">
            <v>C</v>
          </cell>
          <cell r="O345">
            <v>2840.5453124999999</v>
          </cell>
          <cell r="P345">
            <v>845.4</v>
          </cell>
          <cell r="Q345">
            <v>3550.68</v>
          </cell>
          <cell r="R345">
            <v>3550.68</v>
          </cell>
        </row>
        <row r="346">
          <cell r="G346" t="str">
            <v/>
          </cell>
          <cell r="H346" t="str">
            <v/>
          </cell>
          <cell r="I346" t="str">
            <v/>
          </cell>
          <cell r="J346" t="str">
            <v>PREPARAÇÃO DE SUPERFÍCIES – EXTERNO</v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</row>
        <row r="347">
          <cell r="G347" t="str">
            <v>8.4</v>
          </cell>
          <cell r="H347" t="str">
            <v>SABESP JUL/25</v>
          </cell>
          <cell r="I347">
            <v>70190130</v>
          </cell>
          <cell r="J347" t="str">
            <v>REMOÇÃO DA IMPERMEABILIZAÇÃO E DA REGULARIZAÇÃO EXISTENTE</v>
          </cell>
          <cell r="K347" t="str">
            <v>M2</v>
          </cell>
          <cell r="L347">
            <v>129.5</v>
          </cell>
          <cell r="M347">
            <v>25.1328125</v>
          </cell>
          <cell r="N347" t="str">
            <v>C</v>
          </cell>
          <cell r="O347">
            <v>3254.69921875</v>
          </cell>
          <cell r="P347">
            <v>31.42</v>
          </cell>
          <cell r="Q347">
            <v>4068.89</v>
          </cell>
          <cell r="R347">
            <v>4068.89</v>
          </cell>
        </row>
        <row r="348">
          <cell r="G348" t="str">
            <v>8.5</v>
          </cell>
          <cell r="H348" t="str">
            <v>SABESP JUL/25</v>
          </cell>
          <cell r="I348">
            <v>70190010</v>
          </cell>
          <cell r="J348" t="str">
            <v>HIDROJATEAM. ALTÍSSIMA PRESSÃO C/ÁGUA QUENTE OU FRIA E SOLUÇÃO LIMPADORA ACIMA DE 17 MPA</v>
          </cell>
          <cell r="K348" t="str">
            <v>M2</v>
          </cell>
          <cell r="L348">
            <v>129.5</v>
          </cell>
          <cell r="M348">
            <v>14.7578125</v>
          </cell>
          <cell r="N348" t="str">
            <v>C</v>
          </cell>
          <cell r="O348">
            <v>1911.13671875</v>
          </cell>
          <cell r="P348">
            <v>18.45</v>
          </cell>
          <cell r="Q348">
            <v>2389.2800000000002</v>
          </cell>
          <cell r="R348">
            <v>2389.2800000000002</v>
          </cell>
        </row>
        <row r="349">
          <cell r="G349" t="str">
            <v>8.6</v>
          </cell>
          <cell r="H349" t="str">
            <v>SABESP JUL/25</v>
          </cell>
          <cell r="I349">
            <v>70120032</v>
          </cell>
          <cell r="J349" t="str">
            <v>REGULARIZAÇÃO DE BASE COM ARGAMASSA DE CIMENTO E AREIA</v>
          </cell>
          <cell r="K349" t="str">
            <v>M3</v>
          </cell>
          <cell r="L349">
            <v>2.59</v>
          </cell>
          <cell r="M349">
            <v>676.3203125</v>
          </cell>
          <cell r="N349" t="str">
            <v>C</v>
          </cell>
          <cell r="O349">
            <v>1751.6696093749999</v>
          </cell>
          <cell r="P349">
            <v>845.4</v>
          </cell>
          <cell r="Q349">
            <v>2189.59</v>
          </cell>
          <cell r="R349">
            <v>2189.59</v>
          </cell>
        </row>
        <row r="350">
          <cell r="G350" t="str">
            <v/>
          </cell>
          <cell r="H350" t="str">
            <v/>
          </cell>
          <cell r="I350" t="str">
            <v/>
          </cell>
          <cell r="J350" t="str">
            <v>REPAROS ESTRUTURAIS</v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</row>
        <row r="351">
          <cell r="G351" t="str">
            <v>8.7</v>
          </cell>
          <cell r="H351" t="str">
            <v>SABESP JUL/25</v>
          </cell>
          <cell r="I351">
            <v>70190079</v>
          </cell>
          <cell r="J351" t="str">
            <v>TRATAMENTO DE CONCRETO SEGREGADO (BICHEIRAS) POR CRISTALIZAÇÃO OSMÓTICA PROFUNDA, SEM PERCOLAÇÃO DE ÁGUA PELO MÉTODO DE DRY-PACK COM ESPESSURA DE 3 CM</v>
          </cell>
          <cell r="K351" t="str">
            <v>M2</v>
          </cell>
          <cell r="L351">
            <v>15</v>
          </cell>
          <cell r="M351">
            <v>2575.5</v>
          </cell>
          <cell r="N351" t="str">
            <v>C</v>
          </cell>
          <cell r="O351">
            <v>38632.5</v>
          </cell>
          <cell r="P351">
            <v>3219.38</v>
          </cell>
          <cell r="Q351">
            <v>48290.7</v>
          </cell>
          <cell r="R351">
            <v>48290.7</v>
          </cell>
        </row>
        <row r="352">
          <cell r="G352" t="str">
            <v/>
          </cell>
          <cell r="H352" t="str">
            <v/>
          </cell>
          <cell r="I352" t="str">
            <v/>
          </cell>
          <cell r="J352" t="str">
            <v>IMPERMEABILIZAÇÃO POR RESINA CIMENTÍCIA – PISO, PAREDES E LAJE</v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</row>
        <row r="353">
          <cell r="G353" t="str">
            <v>8.8</v>
          </cell>
          <cell r="H353" t="str">
            <v>SABESP JUL/25</v>
          </cell>
          <cell r="I353">
            <v>70190001</v>
          </cell>
          <cell r="J353" t="str">
            <v>ANDAIMES TUBULARES</v>
          </cell>
          <cell r="K353" t="str">
            <v>M3M</v>
          </cell>
          <cell r="L353">
            <v>5</v>
          </cell>
          <cell r="M353">
            <v>25.710937499999996</v>
          </cell>
          <cell r="N353" t="str">
            <v>C</v>
          </cell>
          <cell r="O353">
            <v>128.55468749999997</v>
          </cell>
          <cell r="P353">
            <v>32.14</v>
          </cell>
          <cell r="Q353">
            <v>160.69999999999999</v>
          </cell>
          <cell r="R353">
            <v>160.69999999999999</v>
          </cell>
        </row>
        <row r="354">
          <cell r="G354" t="str">
            <v>8.9</v>
          </cell>
          <cell r="H354" t="str">
            <v>SABESP JUL/25</v>
          </cell>
          <cell r="I354">
            <v>70190133</v>
          </cell>
          <cell r="J354" t="str">
            <v>IMPERMEABIL.C/RESINA TERMOPLÁSTICA REFORÇADA C/TELA DE POLIÉSTER</v>
          </cell>
          <cell r="K354" t="str">
            <v>M2</v>
          </cell>
          <cell r="L354">
            <v>127.27</v>
          </cell>
          <cell r="M354">
            <v>82.71875</v>
          </cell>
          <cell r="N354" t="str">
            <v>C</v>
          </cell>
          <cell r="O354">
            <v>10527.6153125</v>
          </cell>
          <cell r="P354">
            <v>103.4</v>
          </cell>
          <cell r="Q354">
            <v>13159.72</v>
          </cell>
          <cell r="R354">
            <v>13159.72</v>
          </cell>
        </row>
        <row r="355">
          <cell r="G355" t="str">
            <v>8.10</v>
          </cell>
          <cell r="H355" t="str">
            <v>SABESP JUL/25</v>
          </cell>
          <cell r="I355">
            <v>70190134</v>
          </cell>
          <cell r="J355" t="str">
            <v>IMPERMEABIL.C/RESINA TERMOPLÁSTICA</v>
          </cell>
          <cell r="K355" t="str">
            <v>M2</v>
          </cell>
          <cell r="L355">
            <v>127.27</v>
          </cell>
          <cell r="M355">
            <v>77.21875</v>
          </cell>
          <cell r="N355" t="str">
            <v>C</v>
          </cell>
          <cell r="O355">
            <v>9827.6303124999995</v>
          </cell>
          <cell r="P355">
            <v>96.52</v>
          </cell>
          <cell r="Q355">
            <v>12284.1</v>
          </cell>
          <cell r="R355">
            <v>12284.1</v>
          </cell>
        </row>
        <row r="356">
          <cell r="G356" t="str">
            <v>8.11</v>
          </cell>
          <cell r="H356" t="str">
            <v>SABESP JUL/25</v>
          </cell>
          <cell r="I356">
            <v>70190072</v>
          </cell>
          <cell r="J356" t="str">
            <v>TRATAMENTO RÍGIDO POR TAMPONAMENTO C/INJEÇÃO DE RESINA EPÓXI</v>
          </cell>
          <cell r="K356" t="str">
            <v>KG</v>
          </cell>
          <cell r="L356">
            <v>10</v>
          </cell>
          <cell r="M356">
            <v>226.39062499999997</v>
          </cell>
          <cell r="N356" t="str">
            <v>C</v>
          </cell>
          <cell r="O356">
            <v>2263.9062499999995</v>
          </cell>
          <cell r="P356">
            <v>282.99</v>
          </cell>
          <cell r="Q356">
            <v>2829.9</v>
          </cell>
          <cell r="R356">
            <v>2829.9</v>
          </cell>
        </row>
        <row r="357">
          <cell r="G357" t="str">
            <v/>
          </cell>
          <cell r="H357" t="str">
            <v/>
          </cell>
          <cell r="I357" t="str">
            <v/>
          </cell>
          <cell r="J357" t="str">
            <v>INSERTS METÁLICOS</v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</row>
        <row r="358">
          <cell r="G358" t="str">
            <v>8.12</v>
          </cell>
          <cell r="H358" t="str">
            <v>SABESP JUL/25</v>
          </cell>
          <cell r="I358">
            <v>70190163</v>
          </cell>
          <cell r="J358" t="str">
            <v>APLICAÇÃO DE PRIMER EPÓXI BICOMPONENTE PARA SUBSTRATOS COM UMIDADE E CONTAMINADO COM ÓLEOS</v>
          </cell>
          <cell r="K358" t="str">
            <v>M2</v>
          </cell>
          <cell r="L358">
            <v>5</v>
          </cell>
          <cell r="M358">
            <v>78.4375</v>
          </cell>
          <cell r="N358" t="str">
            <v>C</v>
          </cell>
          <cell r="O358">
            <v>392.1875</v>
          </cell>
          <cell r="P358">
            <v>98.05</v>
          </cell>
          <cell r="Q358">
            <v>490.25</v>
          </cell>
          <cell r="R358">
            <v>490.25</v>
          </cell>
        </row>
        <row r="359">
          <cell r="G359" t="str">
            <v>8.13</v>
          </cell>
          <cell r="H359" t="str">
            <v>SABESP JUL/25</v>
          </cell>
          <cell r="I359">
            <v>70190121</v>
          </cell>
          <cell r="J359" t="str">
            <v>PINTURA IMPERMEABILIZANTE VERNIZ POLIURETANO ALIFÁTICO BICOMPONENTE</v>
          </cell>
          <cell r="K359" t="str">
            <v>M2</v>
          </cell>
          <cell r="L359">
            <v>5</v>
          </cell>
          <cell r="M359">
            <v>75.578125</v>
          </cell>
          <cell r="N359" t="str">
            <v>C</v>
          </cell>
          <cell r="O359">
            <v>377.890625</v>
          </cell>
          <cell r="P359">
            <v>94.47</v>
          </cell>
          <cell r="Q359">
            <v>472.35</v>
          </cell>
          <cell r="R359">
            <v>472.35</v>
          </cell>
        </row>
        <row r="360">
          <cell r="G360" t="str">
            <v/>
          </cell>
          <cell r="H360" t="str">
            <v/>
          </cell>
          <cell r="I360" t="str">
            <v/>
          </cell>
          <cell r="J360" t="str">
            <v>PINTURA ELÁSTICA E IMPERMEABILIZANTE DE ACABAMENTO</v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</row>
        <row r="361">
          <cell r="G361" t="str">
            <v>8.14</v>
          </cell>
          <cell r="H361" t="str">
            <v>SABESP JUL/25</v>
          </cell>
          <cell r="I361">
            <v>70190140</v>
          </cell>
          <cell r="J361" t="str">
            <v>IMPERMEABILIZAÇÃO COM RESINA ACRÍLICA ELASTOMÉRICA</v>
          </cell>
          <cell r="K361" t="str">
            <v>M2</v>
          </cell>
          <cell r="L361">
            <v>129.5</v>
          </cell>
          <cell r="M361">
            <v>114.67968749999999</v>
          </cell>
          <cell r="N361" t="str">
            <v>C</v>
          </cell>
          <cell r="O361">
            <v>14851.019531249998</v>
          </cell>
          <cell r="P361">
            <v>143.35</v>
          </cell>
          <cell r="Q361">
            <v>18563.830000000002</v>
          </cell>
          <cell r="R361">
            <v>18563.830000000002</v>
          </cell>
        </row>
        <row r="362">
          <cell r="G362">
            <v>9</v>
          </cell>
          <cell r="H362" t="str">
            <v/>
          </cell>
          <cell r="I362" t="str">
            <v/>
          </cell>
          <cell r="J362" t="str">
            <v>RESERVATÓRIO RETANGULAR JARDIM BRASIL</v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>
            <v>244668.80999999997</v>
          </cell>
        </row>
        <row r="363">
          <cell r="G363" t="str">
            <v/>
          </cell>
          <cell r="H363" t="str">
            <v/>
          </cell>
          <cell r="I363" t="str">
            <v/>
          </cell>
          <cell r="J363" t="str">
            <v>EXECUÇÃO DE ALAMBRADO DE FECHAMENTO</v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</row>
        <row r="364">
          <cell r="G364" t="str">
            <v>9.1</v>
          </cell>
          <cell r="H364" t="str">
            <v>SABESP JUL/25</v>
          </cell>
          <cell r="I364">
            <v>70150004</v>
          </cell>
          <cell r="J364" t="str">
            <v>CERCAS DE TELA TIPO ALAMBRADO - ARAME GALVANIZADO</v>
          </cell>
          <cell r="K364" t="str">
            <v>M</v>
          </cell>
          <cell r="L364">
            <v>105.4</v>
          </cell>
          <cell r="M364">
            <v>317.046875</v>
          </cell>
          <cell r="N364" t="str">
            <v>C</v>
          </cell>
          <cell r="O364">
            <v>33416.740624999999</v>
          </cell>
          <cell r="P364">
            <v>396.31</v>
          </cell>
          <cell r="Q364">
            <v>41771.07</v>
          </cell>
          <cell r="R364">
            <v>41771.07</v>
          </cell>
        </row>
        <row r="365">
          <cell r="G365" t="str">
            <v>9.2</v>
          </cell>
          <cell r="H365" t="str">
            <v>SABESP JUL/25</v>
          </cell>
          <cell r="I365">
            <v>70120035</v>
          </cell>
          <cell r="J365" t="str">
            <v>PINTURA EM LÁTEX PVA, SEM MASSA CORRIDA</v>
          </cell>
          <cell r="K365" t="str">
            <v>M2</v>
          </cell>
          <cell r="L365">
            <v>48</v>
          </cell>
          <cell r="M365">
            <v>32.203125</v>
          </cell>
          <cell r="N365" t="str">
            <v>C</v>
          </cell>
          <cell r="O365">
            <v>1545.75</v>
          </cell>
          <cell r="P365">
            <v>40.25</v>
          </cell>
          <cell r="Q365">
            <v>1932</v>
          </cell>
          <cell r="R365">
            <v>1932</v>
          </cell>
        </row>
        <row r="366">
          <cell r="G366" t="str">
            <v>9.3</v>
          </cell>
          <cell r="H366" t="str">
            <v>SABESP JUL/25</v>
          </cell>
          <cell r="I366">
            <v>70110014</v>
          </cell>
          <cell r="J366" t="str">
            <v>ALVENARIA DE ELEVAÇÃO, BLOCOS DE CONCRETO 19 X 19 X 39 CM</v>
          </cell>
          <cell r="K366" t="str">
            <v>M2</v>
          </cell>
          <cell r="L366">
            <v>8</v>
          </cell>
          <cell r="M366">
            <v>142.5390625</v>
          </cell>
          <cell r="N366" t="str">
            <v>C</v>
          </cell>
          <cell r="O366">
            <v>1140.3125</v>
          </cell>
          <cell r="P366">
            <v>178.17</v>
          </cell>
          <cell r="Q366">
            <v>1425.36</v>
          </cell>
          <cell r="R366">
            <v>1425.36</v>
          </cell>
        </row>
        <row r="367">
          <cell r="G367" t="str">
            <v/>
          </cell>
          <cell r="H367" t="str">
            <v/>
          </cell>
          <cell r="I367" t="str">
            <v/>
          </cell>
          <cell r="J367" t="str">
            <v>DEMOLIÇÃO DA LAJE DE COBERTURA</v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</row>
        <row r="368">
          <cell r="G368" t="str">
            <v>9.4</v>
          </cell>
          <cell r="H368" t="str">
            <v>SABESP JUL/25</v>
          </cell>
          <cell r="I368" t="str">
            <v>EQ04774</v>
          </cell>
          <cell r="J368" t="str">
            <v>SANITÁRIO PORTÁTIL QUÍMICO INDIVIDUAL LOCAÇÃO (MÊS)</v>
          </cell>
          <cell r="K368" t="str">
            <v>MES</v>
          </cell>
          <cell r="L368">
            <v>4</v>
          </cell>
          <cell r="M368">
            <v>1150</v>
          </cell>
          <cell r="N368" t="str">
            <v>C</v>
          </cell>
          <cell r="O368">
            <v>4600</v>
          </cell>
          <cell r="P368">
            <v>1437.5</v>
          </cell>
          <cell r="Q368">
            <v>5750</v>
          </cell>
          <cell r="R368">
            <v>5750</v>
          </cell>
        </row>
        <row r="369">
          <cell r="G369" t="str">
            <v>9.5</v>
          </cell>
          <cell r="H369" t="str">
            <v>SABESP JUL/25</v>
          </cell>
          <cell r="I369" t="str">
            <v>EQ04714</v>
          </cell>
          <cell r="J369" t="str">
            <v>CONTAINER ESCRITÓRIO *(6,00 X 2,30 X 2,20 M) COM BANHEIRO, LOCAÇÃO (MÊS)</v>
          </cell>
          <cell r="K369" t="str">
            <v>MES</v>
          </cell>
          <cell r="L369">
            <v>4</v>
          </cell>
          <cell r="M369">
            <v>904.63</v>
          </cell>
          <cell r="N369" t="str">
            <v>C</v>
          </cell>
          <cell r="O369">
            <v>3618.52</v>
          </cell>
          <cell r="P369">
            <v>1130.79</v>
          </cell>
          <cell r="Q369">
            <v>4523.16</v>
          </cell>
          <cell r="R369">
            <v>4523.16</v>
          </cell>
        </row>
        <row r="370">
          <cell r="G370" t="str">
            <v>9.6</v>
          </cell>
          <cell r="H370" t="str">
            <v>SABESP JUL/25</v>
          </cell>
          <cell r="I370" t="str">
            <v>EQ04828</v>
          </cell>
          <cell r="J370" t="str">
            <v>GERADOR PORTÁTIL A DIESEL POTÊNCIA=10KVA MONOFÁSICO BI-VOLT</v>
          </cell>
          <cell r="K370" t="str">
            <v>H</v>
          </cell>
          <cell r="L370">
            <v>160</v>
          </cell>
          <cell r="M370">
            <v>16.37</v>
          </cell>
          <cell r="N370" t="str">
            <v>C</v>
          </cell>
          <cell r="O370">
            <v>2619.2000000000003</v>
          </cell>
          <cell r="P370">
            <v>20.46</v>
          </cell>
          <cell r="Q370">
            <v>3273.6</v>
          </cell>
          <cell r="R370">
            <v>3273.6</v>
          </cell>
        </row>
        <row r="371">
          <cell r="G371" t="str">
            <v>9.7</v>
          </cell>
          <cell r="H371" t="str">
            <v>SABESP JUL/25</v>
          </cell>
          <cell r="I371" t="str">
            <v>EQ04548</v>
          </cell>
          <cell r="J371" t="str">
            <v>MARTELETE PNEUMÁTICO * 12KG</v>
          </cell>
          <cell r="K371" t="str">
            <v>H</v>
          </cell>
          <cell r="L371">
            <v>160</v>
          </cell>
          <cell r="M371">
            <v>6.25</v>
          </cell>
          <cell r="N371" t="str">
            <v>C</v>
          </cell>
          <cell r="O371">
            <v>1000</v>
          </cell>
          <cell r="P371">
            <v>7.81</v>
          </cell>
          <cell r="Q371">
            <v>1249.5999999999999</v>
          </cell>
          <cell r="R371">
            <v>1249.5999999999999</v>
          </cell>
        </row>
        <row r="372">
          <cell r="G372" t="str">
            <v>9.8</v>
          </cell>
          <cell r="H372" t="str">
            <v>SABESP JUL/25</v>
          </cell>
          <cell r="I372" t="str">
            <v>MO00047</v>
          </cell>
          <cell r="J372" t="str">
            <v>OPERADOR DE MARTELETE</v>
          </cell>
          <cell r="K372" t="str">
            <v>H</v>
          </cell>
          <cell r="L372">
            <v>160</v>
          </cell>
          <cell r="M372">
            <v>17.18</v>
          </cell>
          <cell r="N372" t="str">
            <v>C</v>
          </cell>
          <cell r="O372">
            <v>2748.8</v>
          </cell>
          <cell r="P372">
            <v>21.48</v>
          </cell>
          <cell r="Q372">
            <v>3436.8</v>
          </cell>
          <cell r="R372">
            <v>3436.8</v>
          </cell>
        </row>
        <row r="373">
          <cell r="G373" t="str">
            <v>9.9</v>
          </cell>
          <cell r="H373" t="str">
            <v>SABESP JUL/25</v>
          </cell>
          <cell r="I373" t="str">
            <v>MO00002</v>
          </cell>
          <cell r="J373" t="str">
            <v>AJUDANTE</v>
          </cell>
          <cell r="K373" t="str">
            <v>H</v>
          </cell>
          <cell r="L373">
            <v>160</v>
          </cell>
          <cell r="M373">
            <v>9.2799999999999994</v>
          </cell>
          <cell r="N373" t="str">
            <v>C</v>
          </cell>
          <cell r="O373">
            <v>1484.8</v>
          </cell>
          <cell r="P373">
            <v>11.6</v>
          </cell>
          <cell r="Q373">
            <v>1856</v>
          </cell>
          <cell r="R373">
            <v>1856</v>
          </cell>
        </row>
        <row r="374">
          <cell r="G374" t="str">
            <v>9.10</v>
          </cell>
          <cell r="H374" t="str">
            <v>SABESP JUL/25</v>
          </cell>
          <cell r="I374">
            <v>70180071</v>
          </cell>
          <cell r="J374" t="str">
            <v>CARGA E DESCARGA MANUAL DE MATERIAIS DE DEMOLIÇÃO</v>
          </cell>
          <cell r="K374" t="str">
            <v>M3</v>
          </cell>
          <cell r="L374">
            <v>14</v>
          </cell>
          <cell r="M374">
            <v>31.9375</v>
          </cell>
          <cell r="N374" t="str">
            <v>C</v>
          </cell>
          <cell r="O374">
            <v>447.125</v>
          </cell>
          <cell r="P374">
            <v>39.92</v>
          </cell>
          <cell r="Q374">
            <v>558.88</v>
          </cell>
          <cell r="R374">
            <v>558.88</v>
          </cell>
        </row>
        <row r="375">
          <cell r="G375" t="str">
            <v>9.11</v>
          </cell>
          <cell r="H375" t="str">
            <v>SABESP JUL/25</v>
          </cell>
          <cell r="I375">
            <v>70190145</v>
          </cell>
          <cell r="J375" t="str">
            <v>REMOÇÃO ENTULHO INCLUSIVE A CARGA, TRANSPORTE E DESCARGA EM BOTA FORA A QQ DISTÂNCIA</v>
          </cell>
          <cell r="K375" t="str">
            <v>M3</v>
          </cell>
          <cell r="L375">
            <v>14</v>
          </cell>
          <cell r="M375">
            <v>131.1328125</v>
          </cell>
          <cell r="N375" t="str">
            <v>C</v>
          </cell>
          <cell r="O375">
            <v>1835.859375</v>
          </cell>
          <cell r="P375">
            <v>163.92</v>
          </cell>
          <cell r="Q375">
            <v>2294.88</v>
          </cell>
          <cell r="R375">
            <v>2294.88</v>
          </cell>
        </row>
        <row r="376">
          <cell r="G376" t="str">
            <v/>
          </cell>
          <cell r="H376" t="str">
            <v/>
          </cell>
          <cell r="I376" t="str">
            <v/>
          </cell>
          <cell r="J376" t="str">
            <v>EXECUÇÃO DA LAJE DE COBERTURA</v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</row>
        <row r="377">
          <cell r="G377" t="str">
            <v>9.12</v>
          </cell>
          <cell r="H377" t="str">
            <v>SABESP JUL/25</v>
          </cell>
          <cell r="I377">
            <v>70070137</v>
          </cell>
          <cell r="J377" t="str">
            <v>ARMAÇÃO EM TELA DE AÇO</v>
          </cell>
          <cell r="K377" t="str">
            <v>KG</v>
          </cell>
          <cell r="L377">
            <v>54.15</v>
          </cell>
          <cell r="M377">
            <v>10.6796875</v>
          </cell>
          <cell r="N377" t="str">
            <v>C</v>
          </cell>
          <cell r="O377">
            <v>578.30507812500002</v>
          </cell>
          <cell r="P377">
            <v>13.35</v>
          </cell>
          <cell r="Q377">
            <v>722.9</v>
          </cell>
          <cell r="R377">
            <v>722.9</v>
          </cell>
        </row>
        <row r="378">
          <cell r="G378" t="str">
            <v>9.13</v>
          </cell>
          <cell r="H378" t="str">
            <v>SABESP JUL/25</v>
          </cell>
          <cell r="I378">
            <v>70040004</v>
          </cell>
          <cell r="J378" t="str">
            <v>ESCORAMENTO ESPECIAL (A)</v>
          </cell>
          <cell r="K378" t="str">
            <v>M2</v>
          </cell>
          <cell r="L378">
            <v>72.2</v>
          </cell>
          <cell r="M378">
            <v>61.343749999999993</v>
          </cell>
          <cell r="N378" t="str">
            <v>C</v>
          </cell>
          <cell r="O378">
            <v>4429.0187499999993</v>
          </cell>
          <cell r="P378">
            <v>76.680000000000007</v>
          </cell>
          <cell r="Q378">
            <v>5536.3</v>
          </cell>
          <cell r="R378">
            <v>5536.3</v>
          </cell>
        </row>
        <row r="379">
          <cell r="G379" t="str">
            <v>9.14</v>
          </cell>
          <cell r="H379" t="str">
            <v>SABESP JUL/25</v>
          </cell>
          <cell r="I379">
            <v>70070180</v>
          </cell>
          <cell r="J379" t="str">
            <v>LAJE PRÉ-FABRICADA H.16 PARA PISO COM CAPA DE 4 CM</v>
          </cell>
          <cell r="K379" t="str">
            <v>M2</v>
          </cell>
          <cell r="L379">
            <v>72.2</v>
          </cell>
          <cell r="M379">
            <v>257.96875</v>
          </cell>
          <cell r="N379" t="str">
            <v>C</v>
          </cell>
          <cell r="O379">
            <v>18625.34375</v>
          </cell>
          <cell r="P379">
            <v>322.45999999999998</v>
          </cell>
          <cell r="Q379">
            <v>23281.61</v>
          </cell>
          <cell r="R379">
            <v>23281.61</v>
          </cell>
        </row>
        <row r="380">
          <cell r="G380" t="str">
            <v>9.15</v>
          </cell>
          <cell r="H380" t="str">
            <v>SABESP JUL/25</v>
          </cell>
          <cell r="I380" t="str">
            <v>MO00066</v>
          </cell>
          <cell r="J380" t="str">
            <v>PEDREIRO</v>
          </cell>
          <cell r="K380" t="str">
            <v>H</v>
          </cell>
          <cell r="L380">
            <v>160</v>
          </cell>
          <cell r="M380">
            <v>11.6</v>
          </cell>
          <cell r="N380" t="str">
            <v>C</v>
          </cell>
          <cell r="O380">
            <v>1856</v>
          </cell>
          <cell r="P380">
            <v>14.5</v>
          </cell>
          <cell r="Q380">
            <v>2320</v>
          </cell>
          <cell r="R380">
            <v>2320</v>
          </cell>
        </row>
        <row r="381">
          <cell r="G381" t="str">
            <v>9.16</v>
          </cell>
          <cell r="H381" t="str">
            <v>SABESP JUL/25</v>
          </cell>
          <cell r="I381" t="str">
            <v>MO00002</v>
          </cell>
          <cell r="J381" t="str">
            <v>AJUDANTE</v>
          </cell>
          <cell r="K381" t="str">
            <v>H</v>
          </cell>
          <cell r="L381">
            <v>160</v>
          </cell>
          <cell r="M381">
            <v>9.2799999999999994</v>
          </cell>
          <cell r="N381" t="str">
            <v>C</v>
          </cell>
          <cell r="O381">
            <v>1484.8</v>
          </cell>
          <cell r="P381">
            <v>11.6</v>
          </cell>
          <cell r="Q381">
            <v>1856</v>
          </cell>
          <cell r="R381">
            <v>1856</v>
          </cell>
        </row>
        <row r="382">
          <cell r="G382" t="str">
            <v/>
          </cell>
          <cell r="H382" t="str">
            <v/>
          </cell>
          <cell r="I382" t="str">
            <v/>
          </cell>
          <cell r="J382" t="str">
            <v>PREPARAÇÃO DE SUPERFÍCIES – INTERNO</v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</row>
        <row r="383">
          <cell r="G383" t="str">
            <v>9.17</v>
          </cell>
          <cell r="H383" t="str">
            <v>SABESP JUL/25</v>
          </cell>
          <cell r="I383">
            <v>70190001</v>
          </cell>
          <cell r="J383" t="str">
            <v>ANDAIMES TUBULARES</v>
          </cell>
          <cell r="K383" t="str">
            <v>M3M</v>
          </cell>
          <cell r="L383">
            <v>25</v>
          </cell>
          <cell r="M383">
            <v>25.710937499999996</v>
          </cell>
          <cell r="N383" t="str">
            <v>C</v>
          </cell>
          <cell r="O383">
            <v>642.77343749999989</v>
          </cell>
          <cell r="P383">
            <v>32.14</v>
          </cell>
          <cell r="Q383">
            <v>803.5</v>
          </cell>
          <cell r="R383">
            <v>803.5</v>
          </cell>
        </row>
        <row r="384">
          <cell r="G384" t="str">
            <v>9.18</v>
          </cell>
          <cell r="H384" t="str">
            <v>SABESP JUL/25</v>
          </cell>
          <cell r="I384">
            <v>70190130</v>
          </cell>
          <cell r="J384" t="str">
            <v>REMOÇÃO DA IMPERMEABILIZAÇÃO E DA REGULARIZAÇÃO EXISTENTE</v>
          </cell>
          <cell r="K384" t="str">
            <v>M2</v>
          </cell>
          <cell r="L384">
            <v>201.44</v>
          </cell>
          <cell r="M384">
            <v>25.1328125</v>
          </cell>
          <cell r="N384" t="str">
            <v>C</v>
          </cell>
          <cell r="O384">
            <v>5062.7537499999999</v>
          </cell>
          <cell r="P384">
            <v>31.42</v>
          </cell>
          <cell r="Q384">
            <v>6329.24</v>
          </cell>
          <cell r="R384">
            <v>6329.24</v>
          </cell>
        </row>
        <row r="385">
          <cell r="G385" t="str">
            <v>9.19</v>
          </cell>
          <cell r="H385" t="str">
            <v>SABESP JUL/25</v>
          </cell>
          <cell r="I385">
            <v>70190010</v>
          </cell>
          <cell r="J385" t="str">
            <v>HIDROJATEAM. ALTÍSSIMA PRESSÃO C/ÁGUA QUENTE OU FRIA E SOLUÇÃO LIMPADORA ACIMA DE 17 MPA</v>
          </cell>
          <cell r="K385" t="str">
            <v>M2</v>
          </cell>
          <cell r="L385">
            <v>201.44</v>
          </cell>
          <cell r="M385">
            <v>14.7578125</v>
          </cell>
          <cell r="N385" t="str">
            <v>C</v>
          </cell>
          <cell r="O385">
            <v>2972.8137499999998</v>
          </cell>
          <cell r="P385">
            <v>18.45</v>
          </cell>
          <cell r="Q385">
            <v>3716.57</v>
          </cell>
          <cell r="R385">
            <v>3716.57</v>
          </cell>
        </row>
        <row r="386">
          <cell r="G386" t="str">
            <v>9.20</v>
          </cell>
          <cell r="H386" t="str">
            <v>SABESP JUL/25</v>
          </cell>
          <cell r="I386">
            <v>70120032</v>
          </cell>
          <cell r="J386" t="str">
            <v>REGULARIZAÇÃO DE BASE COM ARGAMASSA DE CIMENTO E AREIA</v>
          </cell>
          <cell r="K386" t="str">
            <v>M3</v>
          </cell>
          <cell r="L386">
            <v>4.0299999999999994</v>
          </cell>
          <cell r="M386">
            <v>676.3203125</v>
          </cell>
          <cell r="N386" t="str">
            <v>C</v>
          </cell>
          <cell r="O386">
            <v>2725.5708593749996</v>
          </cell>
          <cell r="P386">
            <v>845.4</v>
          </cell>
          <cell r="Q386">
            <v>3406.96</v>
          </cell>
          <cell r="R386">
            <v>3406.96</v>
          </cell>
        </row>
        <row r="387">
          <cell r="G387" t="str">
            <v/>
          </cell>
          <cell r="H387" t="str">
            <v/>
          </cell>
          <cell r="I387" t="str">
            <v/>
          </cell>
          <cell r="J387" t="str">
            <v>PREPARAÇÃO DE SUPERFÍCIES – EXTERNO</v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</row>
        <row r="388">
          <cell r="G388" t="str">
            <v>9.21</v>
          </cell>
          <cell r="H388" t="str">
            <v>SABESP JUL/25</v>
          </cell>
          <cell r="I388">
            <v>70190130</v>
          </cell>
          <cell r="J388" t="str">
            <v>REMOÇÃO DA IMPERMEABILIZAÇÃO E DA REGULARIZAÇÃO EXISTENTE</v>
          </cell>
          <cell r="K388" t="str">
            <v>M2</v>
          </cell>
          <cell r="L388">
            <v>110.16</v>
          </cell>
          <cell r="M388">
            <v>25.1328125</v>
          </cell>
          <cell r="N388" t="str">
            <v>C</v>
          </cell>
          <cell r="O388">
            <v>2768.6306249999998</v>
          </cell>
          <cell r="P388">
            <v>31.42</v>
          </cell>
          <cell r="Q388">
            <v>3461.23</v>
          </cell>
          <cell r="R388">
            <v>3461.23</v>
          </cell>
        </row>
        <row r="389">
          <cell r="G389" t="str">
            <v>9.22</v>
          </cell>
          <cell r="H389" t="str">
            <v>SABESP JUL/25</v>
          </cell>
          <cell r="I389">
            <v>70190010</v>
          </cell>
          <cell r="J389" t="str">
            <v>HIDROJATEAM. ALTÍSSIMA PRESSÃO C/ÁGUA QUENTE OU FRIA E SOLUÇÃO LIMPADORA ACIMA DE 17 MPA</v>
          </cell>
          <cell r="K389" t="str">
            <v>M2</v>
          </cell>
          <cell r="L389">
            <v>110.16</v>
          </cell>
          <cell r="M389">
            <v>14.7578125</v>
          </cell>
          <cell r="N389" t="str">
            <v>C</v>
          </cell>
          <cell r="O389">
            <v>1625.7206249999999</v>
          </cell>
          <cell r="P389">
            <v>18.45</v>
          </cell>
          <cell r="Q389">
            <v>2032.45</v>
          </cell>
          <cell r="R389">
            <v>2032.45</v>
          </cell>
        </row>
        <row r="390">
          <cell r="G390" t="str">
            <v>9.23</v>
          </cell>
          <cell r="H390" t="str">
            <v>SABESP JUL/25</v>
          </cell>
          <cell r="I390">
            <v>70120032</v>
          </cell>
          <cell r="J390" t="str">
            <v>REGULARIZAÇÃO DE BASE COM ARGAMASSA DE CIMENTO E AREIA</v>
          </cell>
          <cell r="K390" t="str">
            <v>M3</v>
          </cell>
          <cell r="L390">
            <v>2.21</v>
          </cell>
          <cell r="M390">
            <v>676.3203125</v>
          </cell>
          <cell r="N390" t="str">
            <v>C</v>
          </cell>
          <cell r="O390">
            <v>1494.6678906249999</v>
          </cell>
          <cell r="P390">
            <v>845.4</v>
          </cell>
          <cell r="Q390">
            <v>1868.33</v>
          </cell>
          <cell r="R390">
            <v>1868.33</v>
          </cell>
        </row>
        <row r="391">
          <cell r="G391" t="str">
            <v/>
          </cell>
          <cell r="H391" t="str">
            <v/>
          </cell>
          <cell r="I391" t="str">
            <v/>
          </cell>
          <cell r="J391" t="str">
            <v>REPAROS ESTRUTURAIS</v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</row>
        <row r="392">
          <cell r="G392" t="str">
            <v>9.24</v>
          </cell>
          <cell r="H392" t="str">
            <v>SABESP JUL/25</v>
          </cell>
          <cell r="I392">
            <v>70190077</v>
          </cell>
          <cell r="J392" t="str">
            <v>TRATAMENTO DE JUNTA DE CONCRETAGEM E FISSURAS PASSIVAS POR CRISTALIZAÇÃO OSMÓTICA PROFUNDA, COM PERCOLAÇÃO DE ÁGUA PELO MÉTODO DE DRY-PACK (CANALETA DE 3,00X 4,00 CM)</v>
          </cell>
          <cell r="K392" t="str">
            <v>M</v>
          </cell>
          <cell r="L392">
            <v>10</v>
          </cell>
          <cell r="M392">
            <v>106.390625</v>
          </cell>
          <cell r="N392" t="str">
            <v>C</v>
          </cell>
          <cell r="O392">
            <v>1063.90625</v>
          </cell>
          <cell r="P392">
            <v>132.99</v>
          </cell>
          <cell r="Q392">
            <v>1329.9</v>
          </cell>
          <cell r="R392">
            <v>1329.9</v>
          </cell>
        </row>
        <row r="393">
          <cell r="G393" t="str">
            <v>9.25</v>
          </cell>
          <cell r="H393" t="str">
            <v>SABESP JUL/25</v>
          </cell>
          <cell r="I393">
            <v>70190079</v>
          </cell>
          <cell r="J393" t="str">
            <v>TRATAMENTO DE CONCRETO SEGREGADO (BICHEIRAS) POR CRISTALIZAÇÃO OSMÓTICA PROFUNDA, SEM PERCOLAÇÃO DE ÁGUA PELO MÉTODO DE DRY-PACK COM ESPESSURA DE 3 CM</v>
          </cell>
          <cell r="K393" t="str">
            <v>M2</v>
          </cell>
          <cell r="L393">
            <v>15</v>
          </cell>
          <cell r="M393">
            <v>2575.5</v>
          </cell>
          <cell r="N393" t="str">
            <v>C</v>
          </cell>
          <cell r="O393">
            <v>38632.5</v>
          </cell>
          <cell r="P393">
            <v>3219.38</v>
          </cell>
          <cell r="Q393">
            <v>48290.7</v>
          </cell>
          <cell r="R393">
            <v>48290.7</v>
          </cell>
        </row>
        <row r="394">
          <cell r="G394" t="str">
            <v/>
          </cell>
          <cell r="H394" t="str">
            <v/>
          </cell>
          <cell r="I394" t="str">
            <v/>
          </cell>
          <cell r="J394" t="str">
            <v>IMPERMEABILIZAÇÃO POR RESINA CIMENTÍCIA – PISO, PAREDES E LAJE</v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</row>
        <row r="395">
          <cell r="G395" t="str">
            <v>9.26</v>
          </cell>
          <cell r="H395" t="str">
            <v>SABESP JUL/25</v>
          </cell>
          <cell r="I395">
            <v>70190133</v>
          </cell>
          <cell r="J395" t="str">
            <v>IMPERMEABIL.C/RESINA TERMOPLÁSTICA REFORÇADA C/TELA DE POLIÉSTER</v>
          </cell>
          <cell r="K395" t="str">
            <v>M2</v>
          </cell>
          <cell r="L395">
            <v>201.44</v>
          </cell>
          <cell r="M395">
            <v>82.71875</v>
          </cell>
          <cell r="N395" t="str">
            <v>C</v>
          </cell>
          <cell r="O395">
            <v>16662.865000000002</v>
          </cell>
          <cell r="P395">
            <v>103.4</v>
          </cell>
          <cell r="Q395">
            <v>20828.900000000001</v>
          </cell>
          <cell r="R395">
            <v>20828.900000000001</v>
          </cell>
        </row>
        <row r="396">
          <cell r="G396" t="str">
            <v>9.27</v>
          </cell>
          <cell r="H396" t="str">
            <v>SABESP JUL/25</v>
          </cell>
          <cell r="I396">
            <v>70190134</v>
          </cell>
          <cell r="J396" t="str">
            <v>IMPERMEABIL.C/RESINA TERMOPLÁSTICA</v>
          </cell>
          <cell r="K396" t="str">
            <v>M2</v>
          </cell>
          <cell r="L396">
            <v>201.44</v>
          </cell>
          <cell r="M396">
            <v>77.21875</v>
          </cell>
          <cell r="N396" t="str">
            <v>C</v>
          </cell>
          <cell r="O396">
            <v>15554.945</v>
          </cell>
          <cell r="P396">
            <v>96.52</v>
          </cell>
          <cell r="Q396">
            <v>19442.990000000002</v>
          </cell>
          <cell r="R396">
            <v>19442.990000000002</v>
          </cell>
        </row>
        <row r="397">
          <cell r="G397" t="str">
            <v>9.28</v>
          </cell>
          <cell r="H397" t="str">
            <v>SABESP JUL/25</v>
          </cell>
          <cell r="I397">
            <v>70190072</v>
          </cell>
          <cell r="J397" t="str">
            <v>TRATAMENTO RÍGIDO POR TAMPONAMENTO C/INJEÇÃO DE RESINA EPÓXI</v>
          </cell>
          <cell r="K397" t="str">
            <v>KG</v>
          </cell>
          <cell r="L397">
            <v>20</v>
          </cell>
          <cell r="M397">
            <v>226.39062499999997</v>
          </cell>
          <cell r="N397" t="str">
            <v>C</v>
          </cell>
          <cell r="O397">
            <v>4527.8124999999991</v>
          </cell>
          <cell r="P397">
            <v>282.99</v>
          </cell>
          <cell r="Q397">
            <v>5659.8</v>
          </cell>
          <cell r="R397">
            <v>5659.8</v>
          </cell>
        </row>
        <row r="398">
          <cell r="G398" t="str">
            <v>9.29</v>
          </cell>
          <cell r="H398" t="str">
            <v>SABESP JUL/25</v>
          </cell>
          <cell r="I398">
            <v>70190126</v>
          </cell>
          <cell r="J398" t="str">
            <v>IMPERMEABILIZAÇÃO C/MANTA ASFÁLTICA ESTRUTURADA C/VÉU DE FIBRA DE VIDRO E = 4,0 MM</v>
          </cell>
          <cell r="K398" t="str">
            <v>M2</v>
          </cell>
          <cell r="L398">
            <v>72.2</v>
          </cell>
          <cell r="M398">
            <v>77.90625</v>
          </cell>
          <cell r="N398" t="str">
            <v>C</v>
          </cell>
          <cell r="O398">
            <v>5624.8312500000002</v>
          </cell>
          <cell r="P398">
            <v>97.38</v>
          </cell>
          <cell r="Q398">
            <v>7030.84</v>
          </cell>
          <cell r="R398">
            <v>7030.84</v>
          </cell>
        </row>
        <row r="399">
          <cell r="G399" t="str">
            <v/>
          </cell>
          <cell r="H399" t="str">
            <v/>
          </cell>
          <cell r="I399" t="str">
            <v/>
          </cell>
          <cell r="J399" t="str">
            <v>INSERTS METÁLICOS</v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</row>
        <row r="400">
          <cell r="G400" t="str">
            <v>9.30</v>
          </cell>
          <cell r="H400" t="str">
            <v>SABESP JUL/25</v>
          </cell>
          <cell r="I400">
            <v>70190163</v>
          </cell>
          <cell r="J400" t="str">
            <v>APLICAÇÃO DE PRIMER EPÓXI BICOMPONENTE PARA SUBSTRATOS COM UMIDADE E CONTAMINADO COM ÓLEOS</v>
          </cell>
          <cell r="K400" t="str">
            <v>M2</v>
          </cell>
          <cell r="L400">
            <v>15</v>
          </cell>
          <cell r="M400">
            <v>78.4375</v>
          </cell>
          <cell r="N400" t="str">
            <v>C</v>
          </cell>
          <cell r="O400">
            <v>1176.5625</v>
          </cell>
          <cell r="P400">
            <v>98.05</v>
          </cell>
          <cell r="Q400">
            <v>1470.75</v>
          </cell>
          <cell r="R400">
            <v>1470.75</v>
          </cell>
        </row>
        <row r="401">
          <cell r="G401" t="str">
            <v>9.31</v>
          </cell>
          <cell r="H401" t="str">
            <v>SABESP JUL/25</v>
          </cell>
          <cell r="I401">
            <v>70190121</v>
          </cell>
          <cell r="J401" t="str">
            <v>PINTURA IMPERMEABILIZANTE VERNIZ POLIURETANO ALIFÁTICO BICOMPONENTE</v>
          </cell>
          <cell r="K401" t="str">
            <v>M2</v>
          </cell>
          <cell r="L401">
            <v>15</v>
          </cell>
          <cell r="M401">
            <v>75.578125</v>
          </cell>
          <cell r="N401" t="str">
            <v>C</v>
          </cell>
          <cell r="O401">
            <v>1133.671875</v>
          </cell>
          <cell r="P401">
            <v>94.47</v>
          </cell>
          <cell r="Q401">
            <v>1417.05</v>
          </cell>
          <cell r="R401">
            <v>1417.05</v>
          </cell>
        </row>
        <row r="402">
          <cell r="G402" t="str">
            <v/>
          </cell>
          <cell r="H402" t="str">
            <v/>
          </cell>
          <cell r="I402" t="str">
            <v/>
          </cell>
          <cell r="J402" t="str">
            <v>PINTURA ELÁSTICA E IMPERMEABILIZANTE DE ACABAMENTO</v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</row>
        <row r="403">
          <cell r="G403" t="str">
            <v>9.32</v>
          </cell>
          <cell r="H403" t="str">
            <v>SABESP JUL/25</v>
          </cell>
          <cell r="I403">
            <v>70190140</v>
          </cell>
          <cell r="J403" t="str">
            <v>IMPERMEABILIZAÇÃO COM RESINA ACRÍLICA ELASTOMÉRICA</v>
          </cell>
          <cell r="K403" t="str">
            <v>M2</v>
          </cell>
          <cell r="L403">
            <v>110.16</v>
          </cell>
          <cell r="M403">
            <v>114.67968749999999</v>
          </cell>
          <cell r="N403" t="str">
            <v>C</v>
          </cell>
          <cell r="O403">
            <v>12633.114374999997</v>
          </cell>
          <cell r="P403">
            <v>143.35</v>
          </cell>
          <cell r="Q403">
            <v>15791.44</v>
          </cell>
          <cell r="R403">
            <v>15791.44</v>
          </cell>
        </row>
        <row r="404">
          <cell r="G404">
            <v>10</v>
          </cell>
          <cell r="H404" t="str">
            <v/>
          </cell>
          <cell r="I404" t="str">
            <v/>
          </cell>
          <cell r="J404" t="str">
            <v>POÇO ESTÂNCIA SEABRA</v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>
            <v>26505.510000000002</v>
          </cell>
        </row>
        <row r="405">
          <cell r="G405" t="str">
            <v/>
          </cell>
          <cell r="H405" t="str">
            <v/>
          </cell>
          <cell r="I405" t="str">
            <v/>
          </cell>
          <cell r="J405" t="str">
            <v xml:space="preserve">SERVIÇOS PRELIMINARES </v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</row>
        <row r="406">
          <cell r="G406" t="str">
            <v>10.1</v>
          </cell>
          <cell r="H406" t="str">
            <v>CDHU 199 AGO/25</v>
          </cell>
          <cell r="I406" t="str">
            <v>05.07.050</v>
          </cell>
          <cell r="J406" t="str">
            <v>REMOÇÃO DE ENTULHO DE OBRA COM CAÇAMBA METÁLICA - MATERIAL VOLUMOSO E MISTURADO POR ALVENARIA, TERRA, MADEIRA, PAPEL, PLÁSTICO E METAL</v>
          </cell>
          <cell r="K406" t="str">
            <v>M3</v>
          </cell>
          <cell r="L406">
            <v>12</v>
          </cell>
          <cell r="M406">
            <v>131.77000000000001</v>
          </cell>
          <cell r="N406" t="str">
            <v>C</v>
          </cell>
          <cell r="O406">
            <v>1581.2400000000002</v>
          </cell>
          <cell r="P406">
            <v>164.71</v>
          </cell>
          <cell r="Q406">
            <v>1976.52</v>
          </cell>
          <cell r="R406">
            <v>1976.52</v>
          </cell>
        </row>
        <row r="407">
          <cell r="G407" t="str">
            <v>10.2</v>
          </cell>
          <cell r="H407" t="str">
            <v>SINAPI SET/25</v>
          </cell>
          <cell r="I407">
            <v>95648</v>
          </cell>
          <cell r="J407" t="str">
            <v>KIT CAVALETE PARA MEDIÇÃO DE ÁGUA - ENTRADA INDIVIDUALIZADA, EM CPVC DN 28 MM (1"), PARA 1 MEDIDOR - FORNECIMENTO E INSTALAÇÃO (EXCLUSIVE HIDRÔMETRO). AF_03/2024</v>
          </cell>
          <cell r="K407" t="str">
            <v>UN</v>
          </cell>
          <cell r="L407">
            <v>1</v>
          </cell>
          <cell r="M407">
            <v>622.20000000000005</v>
          </cell>
          <cell r="N407" t="str">
            <v>C</v>
          </cell>
          <cell r="O407">
            <v>622.20000000000005</v>
          </cell>
          <cell r="P407">
            <v>777.75</v>
          </cell>
          <cell r="Q407">
            <v>777.75</v>
          </cell>
          <cell r="R407">
            <v>777.75</v>
          </cell>
        </row>
        <row r="408">
          <cell r="G408" t="str">
            <v>10.3</v>
          </cell>
          <cell r="H408" t="str">
            <v>CDHU 199 AGO/25</v>
          </cell>
          <cell r="I408" t="str">
            <v>02.01.180</v>
          </cell>
          <cell r="J408" t="str">
            <v>BANHEIRO QUÍMICO MODELO STANDARD, COM MANUTENÇÃO CONFORME EXIGÊNCIAS DA CETESB</v>
          </cell>
          <cell r="K408" t="str">
            <v>UNMES</v>
          </cell>
          <cell r="L408">
            <v>2</v>
          </cell>
          <cell r="M408">
            <v>1251.8</v>
          </cell>
          <cell r="N408" t="str">
            <v>C</v>
          </cell>
          <cell r="O408">
            <v>2503.6</v>
          </cell>
          <cell r="P408">
            <v>1564.75</v>
          </cell>
          <cell r="Q408">
            <v>3129.5</v>
          </cell>
          <cell r="R408">
            <v>3129.5</v>
          </cell>
        </row>
        <row r="409">
          <cell r="G409" t="str">
            <v/>
          </cell>
          <cell r="H409" t="str">
            <v/>
          </cell>
          <cell r="I409" t="str">
            <v/>
          </cell>
          <cell r="J409" t="str">
            <v>ALAMBRADOS E PORTÃO</v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</row>
        <row r="410">
          <cell r="G410" t="str">
            <v>10.4</v>
          </cell>
          <cell r="H410" t="str">
            <v>SINAPI SET/25</v>
          </cell>
          <cell r="I410">
            <v>99814</v>
          </cell>
          <cell r="J410" t="str">
            <v>LIMPEZA DE SUPERFÍCIE COM JATO DE ALTA PRESSÃO. AF_04/2019</v>
          </cell>
          <cell r="K410" t="str">
            <v>M2</v>
          </cell>
          <cell r="L410">
            <v>16.8</v>
          </cell>
          <cell r="M410">
            <v>2.8</v>
          </cell>
          <cell r="N410" t="str">
            <v>C</v>
          </cell>
          <cell r="O410">
            <v>47.04</v>
          </cell>
          <cell r="P410">
            <v>3.5</v>
          </cell>
          <cell r="Q410">
            <v>58.8</v>
          </cell>
          <cell r="R410">
            <v>58.8</v>
          </cell>
        </row>
        <row r="411">
          <cell r="G411" t="str">
            <v>10.5</v>
          </cell>
          <cell r="H411" t="str">
            <v>SINAPI SET/25</v>
          </cell>
          <cell r="I411">
            <v>97644</v>
          </cell>
          <cell r="J411" t="str">
            <v>REMOÇÃO DE PORTAS, DE FORMA MANUAL, SEM REAPROVEITAMENTO. AF_09/2023</v>
          </cell>
          <cell r="K411" t="str">
            <v>M2</v>
          </cell>
          <cell r="L411">
            <v>6</v>
          </cell>
          <cell r="M411">
            <v>13.34</v>
          </cell>
          <cell r="N411" t="str">
            <v>C</v>
          </cell>
          <cell r="O411">
            <v>80.039999999999992</v>
          </cell>
          <cell r="P411">
            <v>16.68</v>
          </cell>
          <cell r="Q411">
            <v>100.08</v>
          </cell>
          <cell r="R411">
            <v>100.08</v>
          </cell>
        </row>
        <row r="412">
          <cell r="G412" t="str">
            <v>10.6</v>
          </cell>
          <cell r="H412" t="str">
            <v>SINAPI SET/25</v>
          </cell>
          <cell r="I412">
            <v>88489</v>
          </cell>
          <cell r="J412" t="str">
            <v>PINTURA LÁTEX ACRÍLICA PREMIUM, APLICAÇÃO MANUAL EM PAREDES, DUAS DEMÃOS. AF_04/2023</v>
          </cell>
          <cell r="K412" t="str">
            <v>M2</v>
          </cell>
          <cell r="L412">
            <v>16.8</v>
          </cell>
          <cell r="M412">
            <v>15.17</v>
          </cell>
          <cell r="N412" t="str">
            <v>C</v>
          </cell>
          <cell r="O412">
            <v>254.85600000000002</v>
          </cell>
          <cell r="P412">
            <v>18.96</v>
          </cell>
          <cell r="Q412">
            <v>318.52999999999997</v>
          </cell>
          <cell r="R412">
            <v>318.52999999999997</v>
          </cell>
        </row>
        <row r="413">
          <cell r="G413" t="str">
            <v>10.7</v>
          </cell>
          <cell r="H413" t="str">
            <v>SINAPI SET/25</v>
          </cell>
          <cell r="I413">
            <v>100757</v>
          </cell>
          <cell r="J413" t="str">
            <v>PINTURA COM TINTA ALQUÍDICA DE ACABAMENTO (ESMALTE SINTÉTICO ACETINADO) PULVERIZADA SOBRE SUPERFÍCIES METÁLICAS (EXCETO PERFIL) EXECUTADO EM OBRA (02 DEMÃOS). AF_01/2020_PE</v>
          </cell>
          <cell r="K413" t="str">
            <v>M2</v>
          </cell>
          <cell r="L413">
            <v>2</v>
          </cell>
          <cell r="M413">
            <v>61.69</v>
          </cell>
          <cell r="N413" t="str">
            <v>C</v>
          </cell>
          <cell r="O413">
            <v>123.38</v>
          </cell>
          <cell r="P413">
            <v>77.11</v>
          </cell>
          <cell r="Q413">
            <v>154.22</v>
          </cell>
          <cell r="R413">
            <v>154.22</v>
          </cell>
        </row>
        <row r="414">
          <cell r="G414" t="str">
            <v>10.8</v>
          </cell>
          <cell r="H414" t="str">
            <v>CDHU 199 AGO/25</v>
          </cell>
          <cell r="I414" t="str">
            <v>24.02.100</v>
          </cell>
          <cell r="J414" t="str">
            <v>PORTÃO TUBULAR EM TELA DE AÇO GALVANIZADO ATÉ 2,50 M DE ALTURA, COMPLETO</v>
          </cell>
          <cell r="K414" t="str">
            <v>M2</v>
          </cell>
          <cell r="L414">
            <v>6</v>
          </cell>
          <cell r="M414">
            <v>1050.26</v>
          </cell>
          <cell r="N414" t="str">
            <v>C</v>
          </cell>
          <cell r="O414">
            <v>6301.5599999999995</v>
          </cell>
          <cell r="P414">
            <v>1312.83</v>
          </cell>
          <cell r="Q414">
            <v>7876.98</v>
          </cell>
          <cell r="R414">
            <v>7876.98</v>
          </cell>
        </row>
        <row r="415">
          <cell r="G415" t="str">
            <v/>
          </cell>
          <cell r="H415" t="str">
            <v/>
          </cell>
          <cell r="I415" t="str">
            <v/>
          </cell>
          <cell r="J415" t="str">
            <v>ESQUADRIAS</v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</row>
        <row r="416">
          <cell r="G416" t="str">
            <v>10.9</v>
          </cell>
          <cell r="H416" t="str">
            <v>SINAPI SET/25</v>
          </cell>
          <cell r="I416">
            <v>99821</v>
          </cell>
          <cell r="J416" t="str">
            <v>LIMPEZA DE JANELA DE VIDRO COM CAIXILHO EM AÇO/ALUMÍNIO/PVC. AF_04/2019</v>
          </cell>
          <cell r="K416" t="str">
            <v>M2</v>
          </cell>
          <cell r="L416">
            <v>0.48</v>
          </cell>
          <cell r="M416">
            <v>4</v>
          </cell>
          <cell r="N416" t="str">
            <v>C</v>
          </cell>
          <cell r="O416">
            <v>1.92</v>
          </cell>
          <cell r="P416">
            <v>5</v>
          </cell>
          <cell r="Q416">
            <v>2.4</v>
          </cell>
          <cell r="R416">
            <v>2.4</v>
          </cell>
        </row>
        <row r="417">
          <cell r="G417" t="str">
            <v>10.10</v>
          </cell>
          <cell r="H417" t="str">
            <v>SINAPI SET/25</v>
          </cell>
          <cell r="I417">
            <v>97644</v>
          </cell>
          <cell r="J417" t="str">
            <v>REMOÇÃO DE PORTAS, DE FORMA MANUAL, SEM REAPROVEITAMENTO. AF_09/2023</v>
          </cell>
          <cell r="K417" t="str">
            <v>M2</v>
          </cell>
          <cell r="L417">
            <v>1.78</v>
          </cell>
          <cell r="M417">
            <v>13.34</v>
          </cell>
          <cell r="N417" t="str">
            <v>C</v>
          </cell>
          <cell r="O417">
            <v>23.745200000000001</v>
          </cell>
          <cell r="P417">
            <v>16.68</v>
          </cell>
          <cell r="Q417">
            <v>29.69</v>
          </cell>
          <cell r="R417">
            <v>29.69</v>
          </cell>
        </row>
        <row r="418">
          <cell r="G418" t="str">
            <v>10.11</v>
          </cell>
          <cell r="H418" t="str">
            <v>CDHU 199 AGO/25</v>
          </cell>
          <cell r="I418" t="str">
            <v>24.02.060</v>
          </cell>
          <cell r="J418" t="str">
            <v>PORTA/PORTÃO DE ABRIR EM CHAPA, SOB MEDIDA</v>
          </cell>
          <cell r="K418" t="str">
            <v>M2</v>
          </cell>
          <cell r="L418">
            <v>1.78</v>
          </cell>
          <cell r="M418">
            <v>1039.01</v>
          </cell>
          <cell r="N418" t="str">
            <v>C</v>
          </cell>
          <cell r="O418">
            <v>1849.4377999999999</v>
          </cell>
          <cell r="P418">
            <v>1298.76</v>
          </cell>
          <cell r="Q418">
            <v>2311.79</v>
          </cell>
          <cell r="R418">
            <v>2311.79</v>
          </cell>
        </row>
        <row r="419">
          <cell r="G419" t="str">
            <v>10.12</v>
          </cell>
          <cell r="H419" t="str">
            <v>SINAPI SET/25</v>
          </cell>
          <cell r="I419">
            <v>100722</v>
          </cell>
          <cell r="J419" t="str">
            <v>PINTURA COM TINTA ALQUÍDICA DE FUNDO (TIPO ZARCÃO) APLICADA A ROLO OU PINCEL SOBRE SUPERFÍCIES METÁLICAS (EXCETO PERFIL) EXECUTADO EM OBRA (POR DEMÃO). AF_01/2020</v>
          </cell>
          <cell r="K419" t="str">
            <v>M2</v>
          </cell>
          <cell r="L419">
            <v>3.56</v>
          </cell>
          <cell r="M419">
            <v>30.95</v>
          </cell>
          <cell r="N419" t="str">
            <v>C</v>
          </cell>
          <cell r="O419">
            <v>110.182</v>
          </cell>
          <cell r="P419">
            <v>38.69</v>
          </cell>
          <cell r="Q419">
            <v>137.74</v>
          </cell>
          <cell r="R419">
            <v>137.74</v>
          </cell>
        </row>
        <row r="420">
          <cell r="G420" t="str">
            <v>10.13</v>
          </cell>
          <cell r="H420" t="str">
            <v>SINAPI SET/25</v>
          </cell>
          <cell r="I420">
            <v>100757</v>
          </cell>
          <cell r="J420" t="str">
            <v>PINTURA COM TINTA ALQUÍDICA DE ACABAMENTO (ESMALTE SINTÉTICO ACETINADO) PULVERIZADA SOBRE SUPERFÍCIES METÁLICAS (EXCETO PERFIL) EXECUTADO EM OBRA (02 DEMÃOS). AF_01/2020_PE</v>
          </cell>
          <cell r="K420" t="str">
            <v>M2</v>
          </cell>
          <cell r="L420">
            <v>3.56</v>
          </cell>
          <cell r="M420">
            <v>61.69</v>
          </cell>
          <cell r="N420" t="str">
            <v>C</v>
          </cell>
          <cell r="O420">
            <v>219.6164</v>
          </cell>
          <cell r="P420">
            <v>77.11</v>
          </cell>
          <cell r="Q420">
            <v>274.51</v>
          </cell>
          <cell r="R420">
            <v>274.51</v>
          </cell>
        </row>
        <row r="421">
          <cell r="G421" t="str">
            <v/>
          </cell>
          <cell r="H421" t="str">
            <v/>
          </cell>
          <cell r="I421" t="str">
            <v/>
          </cell>
          <cell r="J421" t="str">
            <v>PAREDES E TETO - INTERNO</v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</row>
        <row r="422">
          <cell r="G422" t="str">
            <v>10.14</v>
          </cell>
          <cell r="H422" t="str">
            <v>SINAPI SET/25</v>
          </cell>
          <cell r="I422">
            <v>88489</v>
          </cell>
          <cell r="J422" t="str">
            <v>PINTURA LÁTEX ACRÍLICA PREMIUM, APLICAÇÃO MANUAL EM PAREDES, DUAS DEMÃOS. AF_04/2023</v>
          </cell>
          <cell r="K422" t="str">
            <v>M2</v>
          </cell>
          <cell r="L422">
            <v>26.31</v>
          </cell>
          <cell r="M422">
            <v>15.17</v>
          </cell>
          <cell r="N422" t="str">
            <v>C</v>
          </cell>
          <cell r="O422">
            <v>399.12269999999995</v>
          </cell>
          <cell r="P422">
            <v>18.96</v>
          </cell>
          <cell r="Q422">
            <v>498.84</v>
          </cell>
          <cell r="R422">
            <v>498.84</v>
          </cell>
        </row>
        <row r="423">
          <cell r="G423" t="str">
            <v/>
          </cell>
          <cell r="H423" t="str">
            <v/>
          </cell>
          <cell r="I423" t="str">
            <v/>
          </cell>
          <cell r="J423" t="str">
            <v>PISO INTERNO</v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</row>
        <row r="424">
          <cell r="G424" t="str">
            <v>10.15</v>
          </cell>
          <cell r="H424" t="str">
            <v>CDHU 199 AGO/25</v>
          </cell>
          <cell r="I424" t="str">
            <v>55.01.070</v>
          </cell>
          <cell r="J424" t="str">
            <v>LIMPEZA COMPLEMENTAR E ESPECIAL DE PISO COM PRODUTOS QUÍMICOS</v>
          </cell>
          <cell r="K424" t="str">
            <v>M2</v>
          </cell>
          <cell r="L424">
            <v>5.24</v>
          </cell>
          <cell r="M424">
            <v>6.69</v>
          </cell>
          <cell r="N424" t="str">
            <v>C</v>
          </cell>
          <cell r="O424">
            <v>35.055600000000005</v>
          </cell>
          <cell r="P424">
            <v>8.36</v>
          </cell>
          <cell r="Q424">
            <v>43.81</v>
          </cell>
          <cell r="R424">
            <v>43.81</v>
          </cell>
        </row>
        <row r="425">
          <cell r="G425" t="str">
            <v>10.16</v>
          </cell>
          <cell r="H425" t="str">
            <v>SINAPI SET/25</v>
          </cell>
          <cell r="I425">
            <v>88648</v>
          </cell>
          <cell r="J425" t="str">
            <v>RODAPÉ CERÂMICO DE 7CM DE ALTURA COM PLACAS TIPO ESMALTADA DE DIMENSÕES 35X35CM. AF_02/2023</v>
          </cell>
          <cell r="K425" t="str">
            <v>M</v>
          </cell>
          <cell r="L425">
            <v>9.16</v>
          </cell>
          <cell r="M425">
            <v>7.72</v>
          </cell>
          <cell r="N425" t="str">
            <v>C</v>
          </cell>
          <cell r="O425">
            <v>70.715199999999996</v>
          </cell>
          <cell r="P425">
            <v>9.65</v>
          </cell>
          <cell r="Q425">
            <v>88.39</v>
          </cell>
          <cell r="R425">
            <v>88.39</v>
          </cell>
        </row>
        <row r="426">
          <cell r="G426" t="str">
            <v/>
          </cell>
          <cell r="H426" t="str">
            <v/>
          </cell>
          <cell r="I426" t="str">
            <v/>
          </cell>
          <cell r="J426" t="str">
            <v>PAREDES EXTERNAS E BEIRAL</v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</row>
        <row r="427">
          <cell r="G427" t="str">
            <v>10.17</v>
          </cell>
          <cell r="H427" t="str">
            <v>CDHU 199 AGO/25</v>
          </cell>
          <cell r="I427" t="str">
            <v>03.03.040</v>
          </cell>
          <cell r="J427" t="str">
            <v>DEMOLIÇÃO MANUAL DE REVESTIMENTO EM MASSA DE PAREDE OU TETO</v>
          </cell>
          <cell r="K427" t="str">
            <v>M2</v>
          </cell>
          <cell r="L427">
            <v>5.15</v>
          </cell>
          <cell r="M427">
            <v>6.81</v>
          </cell>
          <cell r="N427" t="str">
            <v>C</v>
          </cell>
          <cell r="O427">
            <v>35.0715</v>
          </cell>
          <cell r="P427">
            <v>8.51</v>
          </cell>
          <cell r="Q427">
            <v>43.83</v>
          </cell>
          <cell r="R427">
            <v>43.83</v>
          </cell>
        </row>
        <row r="428">
          <cell r="G428" t="str">
            <v>10.18</v>
          </cell>
          <cell r="H428" t="str">
            <v>SINAPI SET/25</v>
          </cell>
          <cell r="I428">
            <v>87894</v>
          </cell>
          <cell r="J428" t="str">
            <v>CHAPISCO APLICADO EM ALVENARIA (SEM PRESENÇA DE VÃOS) E ESTRUTURAS DE CONCRETO DE FACHADA, COM COLHER DE PEDREIRO. ARGAMASSA TRAÇO 1:3 COM PREPARO EM BETONEIRA 400L. AF_10/2022</v>
          </cell>
          <cell r="K428" t="str">
            <v>M2</v>
          </cell>
          <cell r="L428">
            <v>5.15</v>
          </cell>
          <cell r="M428">
            <v>8.24</v>
          </cell>
          <cell r="N428" t="str">
            <v>C</v>
          </cell>
          <cell r="O428">
            <v>42.436000000000007</v>
          </cell>
          <cell r="P428">
            <v>10.3</v>
          </cell>
          <cell r="Q428">
            <v>53.05</v>
          </cell>
          <cell r="R428">
            <v>53.05</v>
          </cell>
        </row>
        <row r="429">
          <cell r="G429" t="str">
            <v>10.19</v>
          </cell>
          <cell r="H429" t="str">
            <v>SINAPI SET/25</v>
          </cell>
          <cell r="I429">
            <v>87775</v>
          </cell>
          <cell r="J429" t="str">
            <v>EMBOÇO OU MASSA ÚNICA EM ARGAMASSA TRAÇO 1:2:8, PREPARO MECÂNICO COM BETONEIRA 400 L, APLICADA MANUALMENTE EM PANOS DE FACHADA COM PRESENÇA DE VÃOS, ESPESSURA DE 25 MM. AF_08/2022</v>
          </cell>
          <cell r="K429" t="str">
            <v>M2</v>
          </cell>
          <cell r="L429">
            <v>5.15</v>
          </cell>
          <cell r="M429">
            <v>64.2</v>
          </cell>
          <cell r="N429" t="str">
            <v>C</v>
          </cell>
          <cell r="O429">
            <v>330.63000000000005</v>
          </cell>
          <cell r="P429">
            <v>80.25</v>
          </cell>
          <cell r="Q429">
            <v>413.29</v>
          </cell>
          <cell r="R429">
            <v>413.29</v>
          </cell>
        </row>
        <row r="430">
          <cell r="G430" t="str">
            <v>10.20</v>
          </cell>
          <cell r="H430" t="str">
            <v>SINAPI SET/25</v>
          </cell>
          <cell r="I430">
            <v>88415</v>
          </cell>
          <cell r="J430" t="str">
            <v>APLICAÇÃO MANUAL DE FUNDO SELADOR ACRÍLICO EM PAREDES EXTERNAS DE CASAS. AF_03/2024</v>
          </cell>
          <cell r="K430" t="str">
            <v>M2</v>
          </cell>
          <cell r="L430">
            <v>25.73</v>
          </cell>
          <cell r="M430">
            <v>5.93</v>
          </cell>
          <cell r="N430" t="str">
            <v>C</v>
          </cell>
          <cell r="O430">
            <v>152.5789</v>
          </cell>
          <cell r="P430">
            <v>7.41</v>
          </cell>
          <cell r="Q430">
            <v>190.66</v>
          </cell>
          <cell r="R430">
            <v>190.66</v>
          </cell>
        </row>
        <row r="431">
          <cell r="G431" t="str">
            <v>10.21</v>
          </cell>
          <cell r="H431" t="str">
            <v>SINAPI SET/25</v>
          </cell>
          <cell r="I431">
            <v>88489</v>
          </cell>
          <cell r="J431" t="str">
            <v>PINTURA LÁTEX ACRÍLICA PREMIUM, APLICAÇÃO MANUAL EM PAREDES, DUAS DEMÃOS. AF_04/2023</v>
          </cell>
          <cell r="K431" t="str">
            <v>M2</v>
          </cell>
          <cell r="L431">
            <v>25.73</v>
          </cell>
          <cell r="M431">
            <v>15.17</v>
          </cell>
          <cell r="N431" t="str">
            <v>C</v>
          </cell>
          <cell r="O431">
            <v>390.32409999999999</v>
          </cell>
          <cell r="P431">
            <v>18.96</v>
          </cell>
          <cell r="Q431">
            <v>487.84</v>
          </cell>
          <cell r="R431">
            <v>487.84</v>
          </cell>
        </row>
        <row r="432">
          <cell r="G432" t="str">
            <v>10.22</v>
          </cell>
          <cell r="H432" t="str">
            <v>CDHU 199 AGO/25</v>
          </cell>
          <cell r="I432" t="str">
            <v>97.03.010</v>
          </cell>
          <cell r="J432" t="str">
            <v>SINALIZAÇÃO COM PICTOGRAMA EM TINTA ACRÍLICA</v>
          </cell>
          <cell r="K432" t="str">
            <v>UN</v>
          </cell>
          <cell r="L432">
            <v>2</v>
          </cell>
          <cell r="M432">
            <v>75.8</v>
          </cell>
          <cell r="N432" t="str">
            <v>C</v>
          </cell>
          <cell r="O432">
            <v>151.6</v>
          </cell>
          <cell r="P432">
            <v>94.75</v>
          </cell>
          <cell r="Q432">
            <v>189.5</v>
          </cell>
          <cell r="R432">
            <v>189.5</v>
          </cell>
        </row>
        <row r="433">
          <cell r="G433" t="str">
            <v/>
          </cell>
          <cell r="H433" t="str">
            <v/>
          </cell>
          <cell r="I433" t="str">
            <v/>
          </cell>
          <cell r="J433" t="str">
            <v>COBERTURA</v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</row>
        <row r="434">
          <cell r="G434" t="str">
            <v>10.23</v>
          </cell>
          <cell r="H434" t="str">
            <v>CDHU 199 AGO/25</v>
          </cell>
          <cell r="I434" t="str">
            <v>55.01.140</v>
          </cell>
          <cell r="J434" t="str">
            <v>LIMPEZA DE SUPERFÍCIE COM HIDROJATEAMENTO</v>
          </cell>
          <cell r="K434" t="str">
            <v>M2</v>
          </cell>
          <cell r="L434">
            <v>10.38</v>
          </cell>
          <cell r="M434">
            <v>7.88</v>
          </cell>
          <cell r="N434" t="str">
            <v>C</v>
          </cell>
          <cell r="O434">
            <v>81.79440000000001</v>
          </cell>
          <cell r="P434">
            <v>9.85</v>
          </cell>
          <cell r="Q434">
            <v>102.24</v>
          </cell>
          <cell r="R434">
            <v>102.24</v>
          </cell>
        </row>
        <row r="435">
          <cell r="G435" t="str">
            <v>10.24</v>
          </cell>
          <cell r="H435" t="str">
            <v>CDHU 199 AGO/25</v>
          </cell>
          <cell r="I435" t="str">
            <v>55.01.070</v>
          </cell>
          <cell r="J435" t="str">
            <v>LIMPEZA COMPLEMENTAR E ESPECIAL DE PISO COM PRODUTOS QUÍMICOS</v>
          </cell>
          <cell r="K435" t="str">
            <v>M2</v>
          </cell>
          <cell r="L435">
            <v>10.38</v>
          </cell>
          <cell r="M435">
            <v>6.69</v>
          </cell>
          <cell r="N435" t="str">
            <v>C</v>
          </cell>
          <cell r="O435">
            <v>69.442200000000014</v>
          </cell>
          <cell r="P435">
            <v>8.36</v>
          </cell>
          <cell r="Q435">
            <v>86.78</v>
          </cell>
          <cell r="R435">
            <v>86.78</v>
          </cell>
        </row>
        <row r="436">
          <cell r="G436" t="str">
            <v>10.25</v>
          </cell>
          <cell r="H436" t="str">
            <v>CDHU 199 AGO/25</v>
          </cell>
          <cell r="I436" t="str">
            <v>17.01.020</v>
          </cell>
          <cell r="J436" t="str">
            <v>ARGAMASSA DE REGULARIZAÇÃO E/OU PROTEÇÃO</v>
          </cell>
          <cell r="K436" t="str">
            <v>M3</v>
          </cell>
          <cell r="L436">
            <v>0.17</v>
          </cell>
          <cell r="M436">
            <v>830.97</v>
          </cell>
          <cell r="N436" t="str">
            <v>C</v>
          </cell>
          <cell r="O436">
            <v>141.26490000000001</v>
          </cell>
          <cell r="P436">
            <v>1038.71</v>
          </cell>
          <cell r="Q436">
            <v>176.58</v>
          </cell>
          <cell r="R436">
            <v>176.58</v>
          </cell>
        </row>
        <row r="437">
          <cell r="G437" t="str">
            <v>10.26</v>
          </cell>
          <cell r="H437" t="str">
            <v>SINAPI SET/25</v>
          </cell>
          <cell r="I437">
            <v>98556</v>
          </cell>
          <cell r="J437" t="str">
            <v>IMPERMEABILIZAÇÃO DE SUPERFÍCIE COM ARGAMASSA POLIMÉRICA / MEMBRANA ACRÍLICA, 4 DEMÃOS, REFORÇADA COM VÉU DE POLIÉSTER (MAV). AF_09/2023</v>
          </cell>
          <cell r="K437" t="str">
            <v>M2</v>
          </cell>
          <cell r="L437">
            <v>10.38</v>
          </cell>
          <cell r="M437">
            <v>66.95</v>
          </cell>
          <cell r="N437" t="str">
            <v>C</v>
          </cell>
          <cell r="O437">
            <v>694.94100000000003</v>
          </cell>
          <cell r="P437">
            <v>83.69</v>
          </cell>
          <cell r="Q437">
            <v>868.7</v>
          </cell>
          <cell r="R437">
            <v>868.7</v>
          </cell>
        </row>
        <row r="438">
          <cell r="G438" t="str">
            <v>10.27</v>
          </cell>
          <cell r="H438" t="str">
            <v>CDHU 199 AGO/25</v>
          </cell>
          <cell r="I438" t="str">
            <v>24.03.100</v>
          </cell>
          <cell r="J438" t="str">
            <v>ALÇAPÃO/TAMPA EM CHAPA DE FERRO COM PORTA CADEADO</v>
          </cell>
          <cell r="K438" t="str">
            <v>M2</v>
          </cell>
          <cell r="L438">
            <v>1.44</v>
          </cell>
          <cell r="M438">
            <v>1486.85</v>
          </cell>
          <cell r="N438" t="str">
            <v>C</v>
          </cell>
          <cell r="O438">
            <v>2141.0639999999999</v>
          </cell>
          <cell r="P438">
            <v>1858.56</v>
          </cell>
          <cell r="Q438">
            <v>2676.33</v>
          </cell>
          <cell r="R438">
            <v>2676.33</v>
          </cell>
        </row>
        <row r="439">
          <cell r="G439" t="str">
            <v>10.28</v>
          </cell>
          <cell r="H439" t="str">
            <v>CDHU 199 AGO/25</v>
          </cell>
          <cell r="I439" t="str">
            <v>33.11.050</v>
          </cell>
          <cell r="J439" t="str">
            <v>ESMALTE À BASE ÁGUA EM SUPERFÍCIE METÁLICA, INCLUSIVE PREPARO</v>
          </cell>
          <cell r="K439" t="str">
            <v>M2</v>
          </cell>
          <cell r="L439">
            <v>2.88</v>
          </cell>
          <cell r="M439">
            <v>52.15</v>
          </cell>
          <cell r="N439" t="str">
            <v>C</v>
          </cell>
          <cell r="O439">
            <v>150.19199999999998</v>
          </cell>
          <cell r="P439">
            <v>65.19</v>
          </cell>
          <cell r="Q439">
            <v>187.75</v>
          </cell>
          <cell r="R439">
            <v>187.75</v>
          </cell>
        </row>
        <row r="440">
          <cell r="G440" t="str">
            <v/>
          </cell>
          <cell r="H440" t="str">
            <v/>
          </cell>
          <cell r="I440" t="str">
            <v/>
          </cell>
          <cell r="J440" t="str">
            <v>TAMPA CONCRETO</v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</row>
        <row r="441">
          <cell r="G441" t="str">
            <v>10.29</v>
          </cell>
          <cell r="H441" t="str">
            <v>CDHU 199 AGO/25</v>
          </cell>
          <cell r="I441" t="str">
            <v>C.10.000.028151</v>
          </cell>
          <cell r="J441" t="str">
            <v>TAMPA DE CONCRETO PARA BOCA DE LOBO, PADRÃO PMSP</v>
          </cell>
          <cell r="K441" t="str">
            <v>UN</v>
          </cell>
          <cell r="L441">
            <v>1</v>
          </cell>
          <cell r="M441">
            <v>146.15</v>
          </cell>
          <cell r="N441" t="str">
            <v>C</v>
          </cell>
          <cell r="O441">
            <v>146.15</v>
          </cell>
          <cell r="P441">
            <v>182.69</v>
          </cell>
          <cell r="Q441">
            <v>182.69</v>
          </cell>
          <cell r="R441">
            <v>182.69</v>
          </cell>
        </row>
        <row r="442">
          <cell r="G442" t="str">
            <v/>
          </cell>
          <cell r="H442" t="str">
            <v/>
          </cell>
          <cell r="I442" t="str">
            <v/>
          </cell>
          <cell r="J442" t="str">
            <v>PISO - PAVIMENTO TERREO, ÁREA EXTERNA E CALÇADA</v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</row>
        <row r="443">
          <cell r="G443" t="str">
            <v>10.30</v>
          </cell>
          <cell r="H443" t="str">
            <v>SINAPI SET/25</v>
          </cell>
          <cell r="I443">
            <v>98524</v>
          </cell>
          <cell r="J443" t="str">
            <v>LIMPEZA MANUAL DE VEGETAÇÃO EM TERRENO COM ENXADA. AF_03/2024</v>
          </cell>
          <cell r="K443" t="str">
            <v>M2</v>
          </cell>
          <cell r="L443">
            <v>43.21</v>
          </cell>
          <cell r="M443">
            <v>6.57</v>
          </cell>
          <cell r="N443" t="str">
            <v>C</v>
          </cell>
          <cell r="O443">
            <v>283.8897</v>
          </cell>
          <cell r="P443">
            <v>8.2100000000000009</v>
          </cell>
          <cell r="Q443">
            <v>354.75</v>
          </cell>
          <cell r="R443">
            <v>354.75</v>
          </cell>
        </row>
        <row r="444">
          <cell r="G444" t="str">
            <v>10.31</v>
          </cell>
          <cell r="H444" t="str">
            <v>SINAPI SET/25</v>
          </cell>
          <cell r="I444">
            <v>98520</v>
          </cell>
          <cell r="J444" t="str">
            <v>APLICAÇÃO DE ADUBO EM SOLO. AF_07/2024</v>
          </cell>
          <cell r="K444" t="str">
            <v>M2</v>
          </cell>
          <cell r="L444">
            <v>23.21</v>
          </cell>
          <cell r="M444">
            <v>6.96</v>
          </cell>
          <cell r="N444" t="str">
            <v>C</v>
          </cell>
          <cell r="O444">
            <v>161.54160000000002</v>
          </cell>
          <cell r="P444">
            <v>8.6999999999999993</v>
          </cell>
          <cell r="Q444">
            <v>201.93</v>
          </cell>
          <cell r="R444">
            <v>201.93</v>
          </cell>
        </row>
        <row r="445">
          <cell r="G445" t="str">
            <v>10.32</v>
          </cell>
          <cell r="H445" t="str">
            <v>SINAPI SET/25</v>
          </cell>
          <cell r="I445">
            <v>98504</v>
          </cell>
          <cell r="J445" t="str">
            <v>PLANTIO DE GRAMA BATATAIS EM PLACAS. AF_07/2024</v>
          </cell>
          <cell r="K445" t="str">
            <v>M2</v>
          </cell>
          <cell r="L445">
            <v>23.21</v>
          </cell>
          <cell r="M445">
            <v>17.940000000000001</v>
          </cell>
          <cell r="N445" t="str">
            <v>C</v>
          </cell>
          <cell r="O445">
            <v>416.38740000000007</v>
          </cell>
          <cell r="P445">
            <v>22.43</v>
          </cell>
          <cell r="Q445">
            <v>520.6</v>
          </cell>
          <cell r="R445">
            <v>520.6</v>
          </cell>
        </row>
        <row r="446">
          <cell r="G446" t="str">
            <v>10.33</v>
          </cell>
          <cell r="H446" t="str">
            <v>SINAPI SET/25</v>
          </cell>
          <cell r="I446">
            <v>94992</v>
          </cell>
          <cell r="J446" t="str">
            <v>EXECUÇÃO DE PASSEIO (CALÇADA) OU PISO DE CONCRETO COM CONCRETO MOLDADO IN LOCO, FEITO EM OBRA, ACABAMENTO CONVENCIONAL, ESPESSURA 6 CM, ARMADO. AF_08/2022</v>
          </cell>
          <cell r="K446" t="str">
            <v>M2</v>
          </cell>
          <cell r="L446">
            <v>20.079999999999998</v>
          </cell>
          <cell r="M446">
            <v>75.12</v>
          </cell>
          <cell r="N446" t="str">
            <v>C</v>
          </cell>
          <cell r="O446">
            <v>1508.4096</v>
          </cell>
          <cell r="P446">
            <v>93.9</v>
          </cell>
          <cell r="Q446">
            <v>1885.51</v>
          </cell>
          <cell r="R446">
            <v>1885.51</v>
          </cell>
        </row>
        <row r="447">
          <cell r="G447" t="str">
            <v/>
          </cell>
          <cell r="H447" t="str">
            <v/>
          </cell>
          <cell r="I447" t="str">
            <v/>
          </cell>
          <cell r="J447" t="str">
            <v>SERVIÇOS FINAIS</v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</row>
        <row r="448">
          <cell r="G448" t="str">
            <v>10.34</v>
          </cell>
          <cell r="H448" t="str">
            <v>CDHU 199 AGO/25</v>
          </cell>
          <cell r="I448" t="str">
            <v>97.02.036</v>
          </cell>
          <cell r="J448" t="str">
            <v>PLACA DE IDENTIFICAÇÃO EM PVC COM TEXTO EM VINIL</v>
          </cell>
          <cell r="K448" t="str">
            <v>M2</v>
          </cell>
          <cell r="L448">
            <v>0.24</v>
          </cell>
          <cell r="M448">
            <v>346.44</v>
          </cell>
          <cell r="N448" t="str">
            <v>C</v>
          </cell>
          <cell r="O448">
            <v>83.145600000000002</v>
          </cell>
          <cell r="P448">
            <v>433.05</v>
          </cell>
          <cell r="Q448">
            <v>103.93</v>
          </cell>
          <cell r="R448">
            <v>103.93</v>
          </cell>
        </row>
        <row r="449">
          <cell r="G449">
            <v>11</v>
          </cell>
          <cell r="H449" t="str">
            <v/>
          </cell>
          <cell r="I449" t="str">
            <v/>
          </cell>
          <cell r="J449" t="str">
            <v>RECALQUE E POÇO BEIRA RIO</v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>
            <v>20775.210000000003</v>
          </cell>
        </row>
        <row r="450">
          <cell r="G450" t="str">
            <v/>
          </cell>
          <cell r="H450" t="str">
            <v/>
          </cell>
          <cell r="I450" t="str">
            <v/>
          </cell>
          <cell r="J450" t="str">
            <v xml:space="preserve">SERVIÇOS PRELIMINARES </v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</row>
        <row r="451">
          <cell r="G451" t="str">
            <v>11.1</v>
          </cell>
          <cell r="H451" t="str">
            <v>CDHU 199 AGO/25</v>
          </cell>
          <cell r="I451" t="str">
            <v>05.07.050</v>
          </cell>
          <cell r="J451" t="str">
            <v>REMOÇÃO DE ENTULHO DE OBRA COM CAÇAMBA METÁLICA - MATERIAL VOLUMOSO E MISTURADO POR ALVENARIA, TERRA, MADEIRA, PAPEL, PLÁSTICO E METAL</v>
          </cell>
          <cell r="K451" t="str">
            <v>M3</v>
          </cell>
          <cell r="L451">
            <v>12</v>
          </cell>
          <cell r="M451">
            <v>131.77000000000001</v>
          </cell>
          <cell r="N451" t="str">
            <v>C</v>
          </cell>
          <cell r="O451">
            <v>1581.2400000000002</v>
          </cell>
          <cell r="P451">
            <v>164.71</v>
          </cell>
          <cell r="Q451">
            <v>1976.52</v>
          </cell>
          <cell r="R451">
            <v>1976.52</v>
          </cell>
        </row>
        <row r="452">
          <cell r="G452" t="str">
            <v>11.2</v>
          </cell>
          <cell r="H452" t="str">
            <v>SINAPI SET/25</v>
          </cell>
          <cell r="I452">
            <v>95648</v>
          </cell>
          <cell r="J452" t="str">
            <v>KIT CAVALETE PARA MEDIÇÃO DE ÁGUA - ENTRADA INDIVIDUALIZADA, EM CPVC DN 28 MM (1"), PARA 1 MEDIDOR - FORNECIMENTO E INSTALAÇÃO (EXCLUSIVE HIDRÔMETRO). AF_03/2024</v>
          </cell>
          <cell r="K452" t="str">
            <v>UN</v>
          </cell>
          <cell r="L452">
            <v>1</v>
          </cell>
          <cell r="M452">
            <v>622.20000000000005</v>
          </cell>
          <cell r="N452" t="str">
            <v>C</v>
          </cell>
          <cell r="O452">
            <v>622.20000000000005</v>
          </cell>
          <cell r="P452">
            <v>777.75</v>
          </cell>
          <cell r="Q452">
            <v>777.75</v>
          </cell>
          <cell r="R452">
            <v>777.75</v>
          </cell>
        </row>
        <row r="453">
          <cell r="G453" t="str">
            <v/>
          </cell>
          <cell r="H453" t="str">
            <v/>
          </cell>
          <cell r="I453" t="str">
            <v/>
          </cell>
          <cell r="J453" t="str">
            <v>ALAMBRADOS E PORTÃO</v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</row>
        <row r="454">
          <cell r="G454" t="str">
            <v>11.3</v>
          </cell>
          <cell r="H454" t="str">
            <v>SINAPI SET/25</v>
          </cell>
          <cell r="I454">
            <v>104802</v>
          </cell>
          <cell r="J454" t="str">
            <v>REMOÇÃO DE TELA DE ARAME GALVANIZADO DE ALAMBRADOS PARA QUADRAS POLIESPORTIVAS, DE FORMA MANUAL, SEM REMOÇÃO DA ESTRUTURA DE SUSTENTAÇÃO, SEM REAPROVEITAMENTO. AF_09/2023</v>
          </cell>
          <cell r="K454" t="str">
            <v>M2</v>
          </cell>
          <cell r="L454">
            <v>7.46</v>
          </cell>
          <cell r="M454">
            <v>12.99</v>
          </cell>
          <cell r="N454" t="str">
            <v>C</v>
          </cell>
          <cell r="O454">
            <v>96.9054</v>
          </cell>
          <cell r="P454">
            <v>16.239999999999998</v>
          </cell>
          <cell r="Q454">
            <v>121.15</v>
          </cell>
          <cell r="R454">
            <v>121.15</v>
          </cell>
        </row>
        <row r="455">
          <cell r="G455" t="str">
            <v>11.4</v>
          </cell>
          <cell r="H455" t="str">
            <v>SINAPI SET/25</v>
          </cell>
          <cell r="I455">
            <v>104800</v>
          </cell>
          <cell r="J455" t="str">
            <v>REMOÇÃO DE CERCAS E MOURÕES, DE FORMA MANUAL, SEM REAPROVEITAMENTO. AF_09/2023</v>
          </cell>
          <cell r="K455" t="str">
            <v>M</v>
          </cell>
          <cell r="L455">
            <v>3.73</v>
          </cell>
          <cell r="M455">
            <v>12.73</v>
          </cell>
          <cell r="N455" t="str">
            <v>C</v>
          </cell>
          <cell r="O455">
            <v>47.482900000000001</v>
          </cell>
          <cell r="P455">
            <v>15.91</v>
          </cell>
          <cell r="Q455">
            <v>59.34</v>
          </cell>
          <cell r="R455">
            <v>59.34</v>
          </cell>
        </row>
        <row r="456">
          <cell r="G456" t="str">
            <v>11.5</v>
          </cell>
          <cell r="H456" t="str">
            <v>CDHU 199 AGO/25</v>
          </cell>
          <cell r="I456" t="str">
            <v>03.10.140</v>
          </cell>
          <cell r="J456" t="str">
            <v>REMOÇÃO DE PINTURA EM MASSA COM LIXAMENTO</v>
          </cell>
          <cell r="K456" t="str">
            <v>M2</v>
          </cell>
          <cell r="L456">
            <v>6.71</v>
          </cell>
          <cell r="M456">
            <v>7.01</v>
          </cell>
          <cell r="N456" t="str">
            <v>C</v>
          </cell>
          <cell r="O456">
            <v>47.037099999999995</v>
          </cell>
          <cell r="P456">
            <v>8.76</v>
          </cell>
          <cell r="Q456">
            <v>58.78</v>
          </cell>
          <cell r="R456">
            <v>58.78</v>
          </cell>
        </row>
        <row r="457">
          <cell r="G457" t="str">
            <v>11.6</v>
          </cell>
          <cell r="H457" t="str">
            <v>SINAPI SET/25</v>
          </cell>
          <cell r="I457">
            <v>103360</v>
          </cell>
          <cell r="J457" t="str">
            <v>ALVENARIA DE VEDAÇÃO DE BLOCOS CERÂMICOS FURADOS NA HORIZONTAL DE 14X19X29 CM (ESPESSURA 14 CM) E ARGAMASSA DE ASSENTAMENTO COM PREPARO EM BETONEIRA. AF_12/2021</v>
          </cell>
          <cell r="K457" t="str">
            <v>M2</v>
          </cell>
          <cell r="L457">
            <v>6</v>
          </cell>
          <cell r="M457">
            <v>92.6</v>
          </cell>
          <cell r="N457" t="str">
            <v>C</v>
          </cell>
          <cell r="O457">
            <v>555.59999999999991</v>
          </cell>
          <cell r="P457">
            <v>115.75</v>
          </cell>
          <cell r="Q457">
            <v>694.5</v>
          </cell>
          <cell r="R457">
            <v>694.5</v>
          </cell>
        </row>
        <row r="458">
          <cell r="G458" t="str">
            <v>11.7</v>
          </cell>
          <cell r="H458" t="str">
            <v>CDHU 199 AGO/25</v>
          </cell>
          <cell r="I458" t="str">
            <v>17.02.020</v>
          </cell>
          <cell r="J458" t="str">
            <v>CHAPISCO</v>
          </cell>
          <cell r="K458" t="str">
            <v>M2</v>
          </cell>
          <cell r="L458">
            <v>12</v>
          </cell>
          <cell r="M458">
            <v>7.67</v>
          </cell>
          <cell r="N458" t="str">
            <v>C</v>
          </cell>
          <cell r="O458">
            <v>92.039999999999992</v>
          </cell>
          <cell r="P458">
            <v>9.59</v>
          </cell>
          <cell r="Q458">
            <v>115.08</v>
          </cell>
          <cell r="R458">
            <v>115.08</v>
          </cell>
        </row>
        <row r="459">
          <cell r="G459" t="str">
            <v>11.8</v>
          </cell>
          <cell r="H459" t="str">
            <v>SINAPI SET/25</v>
          </cell>
          <cell r="I459">
            <v>87775</v>
          </cell>
          <cell r="J459" t="str">
            <v>EMBOÇO OU MASSA ÚNICA EM ARGAMASSA TRAÇO 1:2:8, PREPARO MECÂNICO COM BETONEIRA 400 L, APLICADA MANUALMENTE EM PANOS DE FACHADA COM PRESENÇA DE VÃOS, ESPESSURA DE 25 MM. AF_08/2022</v>
          </cell>
          <cell r="K459" t="str">
            <v>M2</v>
          </cell>
          <cell r="L459">
            <v>12</v>
          </cell>
          <cell r="M459">
            <v>64.2</v>
          </cell>
          <cell r="N459" t="str">
            <v>C</v>
          </cell>
          <cell r="O459">
            <v>770.40000000000009</v>
          </cell>
          <cell r="P459">
            <v>80.25</v>
          </cell>
          <cell r="Q459">
            <v>963</v>
          </cell>
          <cell r="R459">
            <v>963</v>
          </cell>
        </row>
        <row r="460">
          <cell r="G460" t="str">
            <v>11.9</v>
          </cell>
          <cell r="H460" t="str">
            <v>SINAPI SET/25</v>
          </cell>
          <cell r="I460">
            <v>88415</v>
          </cell>
          <cell r="J460" t="str">
            <v>APLICAÇÃO MANUAL DE FUNDO SELADOR ACRÍLICO EM PAREDES EXTERNAS DE CASAS. AF_03/2024</v>
          </cell>
          <cell r="K460" t="str">
            <v>M2</v>
          </cell>
          <cell r="L460">
            <v>12</v>
          </cell>
          <cell r="M460">
            <v>5.93</v>
          </cell>
          <cell r="N460" t="str">
            <v>C</v>
          </cell>
          <cell r="O460">
            <v>71.16</v>
          </cell>
          <cell r="P460">
            <v>7.41</v>
          </cell>
          <cell r="Q460">
            <v>88.92</v>
          </cell>
          <cell r="R460">
            <v>88.92</v>
          </cell>
        </row>
        <row r="461">
          <cell r="G461" t="str">
            <v>11.10</v>
          </cell>
          <cell r="H461" t="str">
            <v>SINAPI SET/25</v>
          </cell>
          <cell r="I461">
            <v>88489</v>
          </cell>
          <cell r="J461" t="str">
            <v>PINTURA LÁTEX ACRÍLICA PREMIUM, APLICAÇÃO MANUAL EM PAREDES, DUAS DEMÃOS. AF_04/2023</v>
          </cell>
          <cell r="K461" t="str">
            <v>M2</v>
          </cell>
          <cell r="L461">
            <v>18.71</v>
          </cell>
          <cell r="M461">
            <v>15.17</v>
          </cell>
          <cell r="N461" t="str">
            <v>C</v>
          </cell>
          <cell r="O461">
            <v>283.83070000000004</v>
          </cell>
          <cell r="P461">
            <v>18.96</v>
          </cell>
          <cell r="Q461">
            <v>354.74</v>
          </cell>
          <cell r="R461">
            <v>354.74</v>
          </cell>
        </row>
        <row r="462">
          <cell r="G462" t="str">
            <v>11.11</v>
          </cell>
          <cell r="H462" t="str">
            <v>CDHU 199 AGO/25</v>
          </cell>
          <cell r="I462" t="str">
            <v>24.02.060</v>
          </cell>
          <cell r="J462" t="str">
            <v>PORTA/PORTÃO DE ABRIR EM CHAPA, SOB MEDIDA</v>
          </cell>
          <cell r="K462" t="str">
            <v>M2</v>
          </cell>
          <cell r="L462">
            <v>3.74</v>
          </cell>
          <cell r="M462">
            <v>1039.01</v>
          </cell>
          <cell r="N462" t="str">
            <v>C</v>
          </cell>
          <cell r="O462">
            <v>3885.8974000000003</v>
          </cell>
          <cell r="P462">
            <v>1298.76</v>
          </cell>
          <cell r="Q462">
            <v>4857.3599999999997</v>
          </cell>
          <cell r="R462">
            <v>4857.3599999999997</v>
          </cell>
        </row>
        <row r="463">
          <cell r="G463" t="str">
            <v>11.12</v>
          </cell>
          <cell r="H463" t="str">
            <v>SINAPI SET/25</v>
          </cell>
          <cell r="I463">
            <v>100722</v>
          </cell>
          <cell r="J463" t="str">
            <v>PINTURA COM TINTA ALQUÍDICA DE FUNDO (TIPO ZARCÃO) APLICADA A ROLO OU PINCEL SOBRE SUPERFÍCIES METÁLICAS (EXCETO PERFIL) EXECUTADO EM OBRA (POR DEMÃO). AF_01/2020</v>
          </cell>
          <cell r="K463" t="str">
            <v>M2</v>
          </cell>
          <cell r="L463">
            <v>7.48</v>
          </cell>
          <cell r="M463">
            <v>30.95</v>
          </cell>
          <cell r="N463" t="str">
            <v>C</v>
          </cell>
          <cell r="O463">
            <v>231.506</v>
          </cell>
          <cell r="P463">
            <v>38.69</v>
          </cell>
          <cell r="Q463">
            <v>289.39999999999998</v>
          </cell>
          <cell r="R463">
            <v>289.39999999999998</v>
          </cell>
        </row>
        <row r="464">
          <cell r="G464" t="str">
            <v>11.13</v>
          </cell>
          <cell r="H464" t="str">
            <v>SINAPI SET/25</v>
          </cell>
          <cell r="I464">
            <v>100757</v>
          </cell>
          <cell r="J464" t="str">
            <v>PINTURA COM TINTA ALQUÍDICA DE ACABAMENTO (ESMALTE SINTÉTICO ACETINADO) PULVERIZADA SOBRE SUPERFÍCIES METÁLICAS (EXCETO PERFIL) EXECUTADO EM OBRA (02 DEMÃOS). AF_01/2020_PE</v>
          </cell>
          <cell r="K464" t="str">
            <v>M2</v>
          </cell>
          <cell r="L464">
            <v>7.48</v>
          </cell>
          <cell r="M464">
            <v>61.69</v>
          </cell>
          <cell r="N464" t="str">
            <v>C</v>
          </cell>
          <cell r="O464">
            <v>461.44120000000004</v>
          </cell>
          <cell r="P464">
            <v>77.11</v>
          </cell>
          <cell r="Q464">
            <v>576.78</v>
          </cell>
          <cell r="R464">
            <v>576.78</v>
          </cell>
        </row>
        <row r="465">
          <cell r="G465" t="str">
            <v/>
          </cell>
          <cell r="H465" t="str">
            <v/>
          </cell>
          <cell r="I465" t="str">
            <v/>
          </cell>
          <cell r="J465" t="str">
            <v>ESQUADRIAS</v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</row>
        <row r="466">
          <cell r="G466" t="str">
            <v>11.14</v>
          </cell>
          <cell r="H466" t="str">
            <v>CDHU 199 AGO/25</v>
          </cell>
          <cell r="I466" t="str">
            <v>24.02.060</v>
          </cell>
          <cell r="J466" t="str">
            <v>PORTA/PORTÃO DE ABRIR EM CHAPA, SOB MEDIDA</v>
          </cell>
          <cell r="K466" t="str">
            <v>M2</v>
          </cell>
          <cell r="L466">
            <v>1.91</v>
          </cell>
          <cell r="M466">
            <v>1039.01</v>
          </cell>
          <cell r="N466" t="str">
            <v>C</v>
          </cell>
          <cell r="O466">
            <v>1984.5091</v>
          </cell>
          <cell r="P466">
            <v>1298.76</v>
          </cell>
          <cell r="Q466">
            <v>2480.63</v>
          </cell>
          <cell r="R466">
            <v>2480.63</v>
          </cell>
        </row>
        <row r="467">
          <cell r="G467" t="str">
            <v>11.15</v>
          </cell>
          <cell r="H467" t="str">
            <v>SINAPI SET/25</v>
          </cell>
          <cell r="I467">
            <v>100722</v>
          </cell>
          <cell r="J467" t="str">
            <v>PINTURA COM TINTA ALQUÍDICA DE FUNDO (TIPO ZARCÃO) APLICADA A ROLO OU PINCEL SOBRE SUPERFÍCIES METÁLICAS (EXCETO PERFIL) EXECUTADO EM OBRA (POR DEMÃO). AF_01/2020</v>
          </cell>
          <cell r="K467" t="str">
            <v>M2</v>
          </cell>
          <cell r="L467">
            <v>3.82</v>
          </cell>
          <cell r="M467">
            <v>30.95</v>
          </cell>
          <cell r="N467" t="str">
            <v>C</v>
          </cell>
          <cell r="O467">
            <v>118.229</v>
          </cell>
          <cell r="P467">
            <v>38.69</v>
          </cell>
          <cell r="Q467">
            <v>147.80000000000001</v>
          </cell>
          <cell r="R467">
            <v>147.80000000000001</v>
          </cell>
        </row>
        <row r="468">
          <cell r="G468" t="str">
            <v>11.16</v>
          </cell>
          <cell r="H468" t="str">
            <v>SINAPI SET/25</v>
          </cell>
          <cell r="I468">
            <v>100757</v>
          </cell>
          <cell r="J468" t="str">
            <v>PINTURA COM TINTA ALQUÍDICA DE ACABAMENTO (ESMALTE SINTÉTICO ACETINADO) PULVERIZADA SOBRE SUPERFÍCIES METÁLICAS (EXCETO PERFIL) EXECUTADO EM OBRA (02 DEMÃOS). AF_01/2020_PE</v>
          </cell>
          <cell r="K468" t="str">
            <v>M2</v>
          </cell>
          <cell r="L468">
            <v>3.82</v>
          </cell>
          <cell r="M468">
            <v>61.69</v>
          </cell>
          <cell r="N468" t="str">
            <v>C</v>
          </cell>
          <cell r="O468">
            <v>235.65579999999997</v>
          </cell>
          <cell r="P468">
            <v>77.11</v>
          </cell>
          <cell r="Q468">
            <v>294.56</v>
          </cell>
          <cell r="R468">
            <v>294.56</v>
          </cell>
        </row>
        <row r="469">
          <cell r="G469" t="str">
            <v/>
          </cell>
          <cell r="H469" t="str">
            <v/>
          </cell>
          <cell r="I469" t="str">
            <v/>
          </cell>
          <cell r="J469" t="str">
            <v>REVESTIMENTO CERÂMICO - PAREDES E PISO - TÉRREO</v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</row>
        <row r="470">
          <cell r="G470" t="str">
            <v>11.17</v>
          </cell>
          <cell r="H470" t="str">
            <v>SINAPI SET/25</v>
          </cell>
          <cell r="I470">
            <v>87273</v>
          </cell>
          <cell r="J470" t="str">
            <v>REVESTIMENTO CERÂMICO PARA PAREDES INTERNAS COM PLACAS TIPO ESMALTADA DE DIMENSÕES 33X45 CM APLICADAS NA ALTURA INTEIRA DAS PAREDES. AF_02/2023_PE</v>
          </cell>
          <cell r="K470" t="str">
            <v>M2</v>
          </cell>
          <cell r="L470">
            <v>6.02</v>
          </cell>
          <cell r="M470">
            <v>68.209999999999994</v>
          </cell>
          <cell r="N470" t="str">
            <v>C</v>
          </cell>
          <cell r="O470">
            <v>410.62419999999992</v>
          </cell>
          <cell r="P470">
            <v>85.26</v>
          </cell>
          <cell r="Q470">
            <v>513.27</v>
          </cell>
          <cell r="R470">
            <v>513.27</v>
          </cell>
        </row>
        <row r="471">
          <cell r="G471" t="str">
            <v>11.18</v>
          </cell>
          <cell r="H471" t="str">
            <v>CDHU 199 AGO/25</v>
          </cell>
          <cell r="I471" t="str">
            <v>17.01.020</v>
          </cell>
          <cell r="J471" t="str">
            <v>ARGAMASSA DE REGULARIZAÇÃO E/OU PROTEÇÃO</v>
          </cell>
          <cell r="K471" t="str">
            <v>M3</v>
          </cell>
          <cell r="L471">
            <v>0.18</v>
          </cell>
          <cell r="M471">
            <v>830.97</v>
          </cell>
          <cell r="N471" t="str">
            <v>C</v>
          </cell>
          <cell r="O471">
            <v>149.5746</v>
          </cell>
          <cell r="P471">
            <v>1038.71</v>
          </cell>
          <cell r="Q471">
            <v>186.97</v>
          </cell>
          <cell r="R471">
            <v>186.97</v>
          </cell>
        </row>
        <row r="472">
          <cell r="G472" t="str">
            <v/>
          </cell>
          <cell r="H472" t="str">
            <v/>
          </cell>
          <cell r="I472" t="str">
            <v/>
          </cell>
          <cell r="J472" t="str">
            <v>PAREDES EXTERNAS</v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</row>
        <row r="473">
          <cell r="G473" t="str">
            <v>11.19</v>
          </cell>
          <cell r="H473" t="str">
            <v>CDHU 199 AGO/25</v>
          </cell>
          <cell r="I473" t="str">
            <v>33.02.060</v>
          </cell>
          <cell r="J473" t="str">
            <v>MASSA CORRIDA A BASE DE PVA</v>
          </cell>
          <cell r="K473" t="str">
            <v>M2</v>
          </cell>
          <cell r="L473">
            <v>29.65</v>
          </cell>
          <cell r="M473">
            <v>16.45</v>
          </cell>
          <cell r="N473" t="str">
            <v>C</v>
          </cell>
          <cell r="O473">
            <v>487.74249999999995</v>
          </cell>
          <cell r="P473">
            <v>20.56</v>
          </cell>
          <cell r="Q473">
            <v>609.6</v>
          </cell>
          <cell r="R473">
            <v>609.6</v>
          </cell>
        </row>
        <row r="474">
          <cell r="G474" t="str">
            <v>11.20</v>
          </cell>
          <cell r="H474" t="str">
            <v>SINAPI SET/25</v>
          </cell>
          <cell r="I474">
            <v>88489</v>
          </cell>
          <cell r="J474" t="str">
            <v>PINTURA LÁTEX ACRÍLICA PREMIUM, APLICAÇÃO MANUAL EM PAREDES, DUAS DEMÃOS. AF_04/2023</v>
          </cell>
          <cell r="K474" t="str">
            <v>M2</v>
          </cell>
          <cell r="L474">
            <v>59.36</v>
          </cell>
          <cell r="M474">
            <v>15.17</v>
          </cell>
          <cell r="N474" t="str">
            <v>C</v>
          </cell>
          <cell r="O474">
            <v>900.49119999999994</v>
          </cell>
          <cell r="P474">
            <v>18.96</v>
          </cell>
          <cell r="Q474">
            <v>1125.47</v>
          </cell>
          <cell r="R474">
            <v>1125.47</v>
          </cell>
        </row>
        <row r="475">
          <cell r="G475" t="str">
            <v/>
          </cell>
          <cell r="H475" t="str">
            <v/>
          </cell>
          <cell r="I475" t="str">
            <v/>
          </cell>
          <cell r="J475" t="str">
            <v>FECHAMENTO COM ALVENARIA</v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</row>
        <row r="476">
          <cell r="G476" t="str">
            <v>11.21</v>
          </cell>
          <cell r="H476" t="str">
            <v>SINAPI SET/25</v>
          </cell>
          <cell r="I476">
            <v>103360</v>
          </cell>
          <cell r="J476" t="str">
            <v>ALVENARIA DE VEDAÇÃO DE BLOCOS CERÂMICOS FURADOS NA HORIZONTAL DE 14X19X29 CM (ESPESSURA 14 CM) E ARGAMASSA DE ASSENTAMENTO COM PREPARO EM BETONEIRA. AF_12/2021</v>
          </cell>
          <cell r="K476" t="str">
            <v>M2</v>
          </cell>
          <cell r="L476">
            <v>9.1999999999999993</v>
          </cell>
          <cell r="M476">
            <v>92.6</v>
          </cell>
          <cell r="N476" t="str">
            <v>C</v>
          </cell>
          <cell r="O476">
            <v>851.91999999999985</v>
          </cell>
          <cell r="P476">
            <v>115.75</v>
          </cell>
          <cell r="Q476">
            <v>1064.9000000000001</v>
          </cell>
          <cell r="R476">
            <v>1064.9000000000001</v>
          </cell>
        </row>
        <row r="477">
          <cell r="G477" t="str">
            <v>11.22</v>
          </cell>
          <cell r="H477" t="str">
            <v>CDHU 199 AGO/25</v>
          </cell>
          <cell r="I477" t="str">
            <v>17.02.020</v>
          </cell>
          <cell r="J477" t="str">
            <v>CHAPISCO</v>
          </cell>
          <cell r="K477" t="str">
            <v>M2</v>
          </cell>
          <cell r="L477">
            <v>18.399999999999999</v>
          </cell>
          <cell r="M477">
            <v>7.67</v>
          </cell>
          <cell r="N477" t="str">
            <v>C</v>
          </cell>
          <cell r="O477">
            <v>141.12799999999999</v>
          </cell>
          <cell r="P477">
            <v>9.59</v>
          </cell>
          <cell r="Q477">
            <v>176.46</v>
          </cell>
          <cell r="R477">
            <v>176.46</v>
          </cell>
        </row>
        <row r="478">
          <cell r="G478" t="str">
            <v/>
          </cell>
          <cell r="H478" t="str">
            <v/>
          </cell>
          <cell r="I478" t="str">
            <v/>
          </cell>
          <cell r="J478" t="str">
            <v>CALÇADA PÚBLICA E SERVIÇOS COMPLEMENTARES</v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</row>
        <row r="479">
          <cell r="G479" t="str">
            <v>11.23</v>
          </cell>
          <cell r="H479" t="str">
            <v>CDHU 199 AGO/25</v>
          </cell>
          <cell r="I479" t="str">
            <v>03.01.220</v>
          </cell>
          <cell r="J479" t="str">
            <v>DEMOLIÇÃO MECANIZADA DE CONCRETO SIMPLES, INCLUSIVE FRAGMENTAÇÃO, CARREGAMENTO, TRANSPORTE ATÉ 1 QUILÔMETRO E DESCARREGAMENTO</v>
          </cell>
          <cell r="K479" t="str">
            <v>M3</v>
          </cell>
          <cell r="L479">
            <v>1.31</v>
          </cell>
          <cell r="M479">
            <v>339.51</v>
          </cell>
          <cell r="N479" t="str">
            <v>C</v>
          </cell>
          <cell r="O479">
            <v>444.75810000000001</v>
          </cell>
          <cell r="P479">
            <v>424.39</v>
          </cell>
          <cell r="Q479">
            <v>555.95000000000005</v>
          </cell>
          <cell r="R479">
            <v>555.95000000000005</v>
          </cell>
        </row>
        <row r="480">
          <cell r="G480" t="str">
            <v>11.24</v>
          </cell>
          <cell r="H480" t="str">
            <v>SINAPI SET/25</v>
          </cell>
          <cell r="I480">
            <v>94279</v>
          </cell>
          <cell r="J480" t="str">
            <v>ASSENTAMENTO DE GUIA (MEIO-FIO) EM TRECHO RETO, CONFECCIONADA EM CONCRETO PRÉ-FABRICADO, DIMENSÕES 39X6,5X6,5X19 CM (COMPRIMENTO X BASE INFERIOR X BASE SUPERIOR X ALTURA), PARA DELIMITAÇÃO DE JARDINS, PRAÇAS OU PASSEIOS. AF_01/2024</v>
          </cell>
          <cell r="K480" t="str">
            <v>M</v>
          </cell>
          <cell r="L480">
            <v>5.72</v>
          </cell>
          <cell r="M480">
            <v>43.83</v>
          </cell>
          <cell r="N480" t="str">
            <v>C</v>
          </cell>
          <cell r="O480">
            <v>250.70759999999999</v>
          </cell>
          <cell r="P480">
            <v>54.79</v>
          </cell>
          <cell r="Q480">
            <v>313.39999999999998</v>
          </cell>
          <cell r="R480">
            <v>313.39999999999998</v>
          </cell>
        </row>
        <row r="481">
          <cell r="G481" t="str">
            <v>11.25</v>
          </cell>
          <cell r="H481" t="str">
            <v>SINAPI SET/25</v>
          </cell>
          <cell r="I481">
            <v>94992</v>
          </cell>
          <cell r="J481" t="str">
            <v>EXECUÇÃO DE PASSEIO (CALÇADA) OU PISO DE CONCRETO COM CONCRETO MOLDADO IN LOCO, FEITO EM OBRA, ACABAMENTO CONVENCIONAL, ESPESSURA 6 CM, ARMADO. AF_08/2022</v>
          </cell>
          <cell r="K481" t="str">
            <v>M2</v>
          </cell>
          <cell r="L481">
            <v>13.15</v>
          </cell>
          <cell r="M481">
            <v>75.12</v>
          </cell>
          <cell r="N481" t="str">
            <v>C</v>
          </cell>
          <cell r="O481">
            <v>987.82800000000009</v>
          </cell>
          <cell r="P481">
            <v>93.9</v>
          </cell>
          <cell r="Q481">
            <v>1234.79</v>
          </cell>
          <cell r="R481">
            <v>1234.79</v>
          </cell>
        </row>
        <row r="482">
          <cell r="G482" t="str">
            <v>11.26</v>
          </cell>
          <cell r="H482" t="str">
            <v>SINAPI SET/25</v>
          </cell>
          <cell r="I482">
            <v>99839</v>
          </cell>
          <cell r="J482" t="str">
            <v>GUARDA-CORPO DE AÇO GALVANIZADO DE 1,10M DE ALTURA, MONTANTES TUBULARES DE 1.1/2 ESPAÇADOS DE 1,20M, TRAVESSA SUPERIOR DE 2, GRADIL FORMADO POR BARRAS CHATAS EM FERRO DE 32X4,8MM, FIXADO COM CHUMBADOR MECÂNICO. AF_04/2019_PS</v>
          </cell>
          <cell r="K482" t="str">
            <v>M</v>
          </cell>
          <cell r="L482">
            <v>1.1499999999999999</v>
          </cell>
          <cell r="M482">
            <v>587.59</v>
          </cell>
          <cell r="N482" t="str">
            <v>C</v>
          </cell>
          <cell r="O482">
            <v>675.72849999999994</v>
          </cell>
          <cell r="P482">
            <v>734.49</v>
          </cell>
          <cell r="Q482">
            <v>844.66</v>
          </cell>
          <cell r="R482">
            <v>844.66</v>
          </cell>
        </row>
        <row r="483">
          <cell r="G483" t="str">
            <v>11.27</v>
          </cell>
          <cell r="H483" t="str">
            <v>CDHU 199 AGO/25</v>
          </cell>
          <cell r="I483" t="str">
            <v>97.03.010</v>
          </cell>
          <cell r="J483" t="str">
            <v>SINALIZAÇÃO COM PICTOGRAMA EM TINTA ACRÍLICA</v>
          </cell>
          <cell r="K483" t="str">
            <v>UN</v>
          </cell>
          <cell r="L483">
            <v>2</v>
          </cell>
          <cell r="M483">
            <v>75.8</v>
          </cell>
          <cell r="N483" t="str">
            <v>C</v>
          </cell>
          <cell r="O483">
            <v>151.6</v>
          </cell>
          <cell r="P483">
            <v>94.75</v>
          </cell>
          <cell r="Q483">
            <v>189.5</v>
          </cell>
          <cell r="R483">
            <v>189.5</v>
          </cell>
        </row>
        <row r="484">
          <cell r="G484" t="str">
            <v/>
          </cell>
          <cell r="H484" t="str">
            <v/>
          </cell>
          <cell r="I484" t="str">
            <v/>
          </cell>
          <cell r="J484" t="str">
            <v>SERVIÇOS FINAIS</v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</row>
        <row r="485">
          <cell r="G485" t="str">
            <v>11.28</v>
          </cell>
          <cell r="H485" t="str">
            <v>CDHU 199 AGO/25</v>
          </cell>
          <cell r="I485" t="str">
            <v>97.02.036</v>
          </cell>
          <cell r="J485" t="str">
            <v>PLACA DE IDENTIFICAÇÃO EM PVC COM TEXTO EM VINIL</v>
          </cell>
          <cell r="K485" t="str">
            <v>M2</v>
          </cell>
          <cell r="L485">
            <v>0.24</v>
          </cell>
          <cell r="M485">
            <v>346.44</v>
          </cell>
          <cell r="N485" t="str">
            <v>C</v>
          </cell>
          <cell r="O485">
            <v>83.145600000000002</v>
          </cell>
          <cell r="P485">
            <v>433.05</v>
          </cell>
          <cell r="Q485">
            <v>103.93</v>
          </cell>
          <cell r="R485">
            <v>103.93</v>
          </cell>
        </row>
        <row r="486">
          <cell r="G486">
            <v>12</v>
          </cell>
          <cell r="H486" t="str">
            <v/>
          </cell>
          <cell r="I486" t="str">
            <v/>
          </cell>
          <cell r="J486" t="str">
            <v>RECALQUE E POÇO JARDIM CACHOEIRA</v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>
            <v>35545.840000000011</v>
          </cell>
        </row>
        <row r="487">
          <cell r="G487" t="str">
            <v/>
          </cell>
          <cell r="H487" t="str">
            <v/>
          </cell>
          <cell r="I487" t="str">
            <v/>
          </cell>
          <cell r="J487" t="str">
            <v xml:space="preserve">SERVIÇOS PRELIMINARES </v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</row>
        <row r="488">
          <cell r="G488" t="str">
            <v>12.1</v>
          </cell>
          <cell r="H488" t="str">
            <v>CDHU 199 AGO/25</v>
          </cell>
          <cell r="I488" t="str">
            <v>02.05.202</v>
          </cell>
          <cell r="J488" t="str">
            <v>ANDAIME TORRE METÁLICO (1,5 X 1,5 M) COM PISO METÁLICO</v>
          </cell>
          <cell r="K488" t="str">
            <v>MXMES</v>
          </cell>
          <cell r="L488">
            <v>6</v>
          </cell>
          <cell r="M488">
            <v>29.04</v>
          </cell>
          <cell r="N488" t="str">
            <v>C</v>
          </cell>
          <cell r="O488">
            <v>174.24</v>
          </cell>
          <cell r="P488">
            <v>36.299999999999997</v>
          </cell>
          <cell r="Q488">
            <v>217.8</v>
          </cell>
          <cell r="R488">
            <v>217.8</v>
          </cell>
        </row>
        <row r="489">
          <cell r="G489" t="str">
            <v>12.2</v>
          </cell>
          <cell r="H489" t="str">
            <v>CDHU 199 AGO/25</v>
          </cell>
          <cell r="I489" t="str">
            <v>02.05.060</v>
          </cell>
          <cell r="J489" t="str">
            <v>MONTAGEM E DESMONTAGEM DE ANDAIME TORRE METÁLICA COM ALTURA ATÉ 10 M</v>
          </cell>
          <cell r="K489" t="str">
            <v>M</v>
          </cell>
          <cell r="L489">
            <v>24</v>
          </cell>
          <cell r="M489">
            <v>13.83</v>
          </cell>
          <cell r="N489" t="str">
            <v>C</v>
          </cell>
          <cell r="O489">
            <v>331.92</v>
          </cell>
          <cell r="P489">
            <v>17.29</v>
          </cell>
          <cell r="Q489">
            <v>414.96</v>
          </cell>
          <cell r="R489">
            <v>414.96</v>
          </cell>
        </row>
        <row r="490">
          <cell r="G490" t="str">
            <v>12.3</v>
          </cell>
          <cell r="H490" t="str">
            <v>CDHU 199 AGO/25</v>
          </cell>
          <cell r="I490" t="str">
            <v>05.07.050</v>
          </cell>
          <cell r="J490" t="str">
            <v>REMOÇÃO DE ENTULHO DE OBRA COM CAÇAMBA METÁLICA - MATERIAL VOLUMOSO E MISTURADO POR ALVENARIA, TERRA, MADEIRA, PAPEL, PLÁSTICO E METAL</v>
          </cell>
          <cell r="K490" t="str">
            <v>M3</v>
          </cell>
          <cell r="L490">
            <v>12</v>
          </cell>
          <cell r="M490">
            <v>131.77000000000001</v>
          </cell>
          <cell r="N490" t="str">
            <v>C</v>
          </cell>
          <cell r="O490">
            <v>1581.2400000000002</v>
          </cell>
          <cell r="P490">
            <v>164.71</v>
          </cell>
          <cell r="Q490">
            <v>1976.52</v>
          </cell>
          <cell r="R490">
            <v>1976.52</v>
          </cell>
        </row>
        <row r="491">
          <cell r="G491" t="str">
            <v>12.4</v>
          </cell>
          <cell r="H491" t="str">
            <v>SINAPI SET/25</v>
          </cell>
          <cell r="I491">
            <v>95648</v>
          </cell>
          <cell r="J491" t="str">
            <v>KIT CAVALETE PARA MEDIÇÃO DE ÁGUA - ENTRADA INDIVIDUALIZADA, EM CPVC DN 28 MM (1"), PARA 1 MEDIDOR - FORNECIMENTO E INSTALAÇÃO (EXCLUSIVE HIDRÔMETRO). AF_03/2024</v>
          </cell>
          <cell r="K491" t="str">
            <v>UN</v>
          </cell>
          <cell r="L491">
            <v>1</v>
          </cell>
          <cell r="M491">
            <v>622.20000000000005</v>
          </cell>
          <cell r="N491" t="str">
            <v>C</v>
          </cell>
          <cell r="O491">
            <v>622.20000000000005</v>
          </cell>
          <cell r="P491">
            <v>777.75</v>
          </cell>
          <cell r="Q491">
            <v>777.75</v>
          </cell>
          <cell r="R491">
            <v>777.75</v>
          </cell>
        </row>
        <row r="492">
          <cell r="G492" t="str">
            <v/>
          </cell>
          <cell r="H492" t="str">
            <v/>
          </cell>
          <cell r="I492" t="str">
            <v/>
          </cell>
          <cell r="J492" t="str">
            <v>ALAMBRADOS E PORTÃO</v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</row>
        <row r="493">
          <cell r="G493" t="str">
            <v>12.5</v>
          </cell>
          <cell r="H493" t="str">
            <v>SINAPI SET/25</v>
          </cell>
          <cell r="I493">
            <v>97644</v>
          </cell>
          <cell r="J493" t="str">
            <v>REMOÇÃO DE PORTAS, DE FORMA MANUAL, SEM REAPROVEITAMENTO. AF_09/2023</v>
          </cell>
          <cell r="K493" t="str">
            <v>M2</v>
          </cell>
          <cell r="L493">
            <v>2</v>
          </cell>
          <cell r="M493">
            <v>13.34</v>
          </cell>
          <cell r="N493" t="str">
            <v>C</v>
          </cell>
          <cell r="O493">
            <v>26.68</v>
          </cell>
          <cell r="P493">
            <v>16.68</v>
          </cell>
          <cell r="Q493">
            <v>33.36</v>
          </cell>
          <cell r="R493">
            <v>33.36</v>
          </cell>
        </row>
        <row r="494">
          <cell r="G494" t="str">
            <v>12.6</v>
          </cell>
          <cell r="H494" t="str">
            <v>CDHU 199 AGO/25</v>
          </cell>
          <cell r="I494" t="str">
            <v>24.02.100</v>
          </cell>
          <cell r="J494" t="str">
            <v>PORTÃO TUBULAR EM TELA DE AÇO GALVANIZADO ATÉ 2,50 M DE ALTURA, COMPLETO</v>
          </cell>
          <cell r="K494" t="str">
            <v>M2</v>
          </cell>
          <cell r="L494">
            <v>2.2000000000000002</v>
          </cell>
          <cell r="M494">
            <v>1050.26</v>
          </cell>
          <cell r="N494" t="str">
            <v>C</v>
          </cell>
          <cell r="O494">
            <v>2310.5720000000001</v>
          </cell>
          <cell r="P494">
            <v>1312.83</v>
          </cell>
          <cell r="Q494">
            <v>2888.23</v>
          </cell>
          <cell r="R494">
            <v>2888.23</v>
          </cell>
        </row>
        <row r="495">
          <cell r="G495" t="str">
            <v>12.7</v>
          </cell>
          <cell r="H495" t="str">
            <v>SINAPI SET/25</v>
          </cell>
          <cell r="I495">
            <v>99814</v>
          </cell>
          <cell r="J495" t="str">
            <v>LIMPEZA DE SUPERFÍCIE COM JATO DE ALTA PRESSÃO. AF_04/2019</v>
          </cell>
          <cell r="K495" t="str">
            <v>M2</v>
          </cell>
          <cell r="L495">
            <v>10.64</v>
          </cell>
          <cell r="M495">
            <v>2.8</v>
          </cell>
          <cell r="N495" t="str">
            <v>C</v>
          </cell>
          <cell r="O495">
            <v>29.791999999999998</v>
          </cell>
          <cell r="P495">
            <v>3.5</v>
          </cell>
          <cell r="Q495">
            <v>37.24</v>
          </cell>
          <cell r="R495">
            <v>37.24</v>
          </cell>
        </row>
        <row r="496">
          <cell r="G496" t="str">
            <v>12.8</v>
          </cell>
          <cell r="H496" t="str">
            <v>SINAPI SET/25</v>
          </cell>
          <cell r="I496">
            <v>88489</v>
          </cell>
          <cell r="J496" t="str">
            <v>PINTURA LÁTEX ACRÍLICA PREMIUM, APLICAÇÃO MANUAL EM PAREDES, DUAS DEMÃOS. AF_04/2023</v>
          </cell>
          <cell r="K496" t="str">
            <v>M2</v>
          </cell>
          <cell r="L496">
            <v>10.64</v>
          </cell>
          <cell r="M496">
            <v>15.17</v>
          </cell>
          <cell r="N496" t="str">
            <v>C</v>
          </cell>
          <cell r="O496">
            <v>161.40880000000001</v>
          </cell>
          <cell r="P496">
            <v>18.96</v>
          </cell>
          <cell r="Q496">
            <v>201.73</v>
          </cell>
          <cell r="R496">
            <v>201.73</v>
          </cell>
        </row>
        <row r="497">
          <cell r="G497" t="str">
            <v>12.9</v>
          </cell>
          <cell r="H497" t="str">
            <v>SINAPI SET/25</v>
          </cell>
          <cell r="I497">
            <v>100722</v>
          </cell>
          <cell r="J497" t="str">
            <v>PINTURA COM TINTA ALQUÍDICA DE FUNDO (TIPO ZARCÃO) APLICADA A ROLO OU PINCEL SOBRE SUPERFÍCIES METÁLICAS (EXCETO PERFIL) EXECUTADO EM OBRA (POR DEMÃO). AF_01/2020</v>
          </cell>
          <cell r="K497" t="str">
            <v>M2</v>
          </cell>
          <cell r="L497">
            <v>21.28</v>
          </cell>
          <cell r="M497">
            <v>30.95</v>
          </cell>
          <cell r="N497" t="str">
            <v>C</v>
          </cell>
          <cell r="O497">
            <v>658.61599999999999</v>
          </cell>
          <cell r="P497">
            <v>38.69</v>
          </cell>
          <cell r="Q497">
            <v>823.32</v>
          </cell>
          <cell r="R497">
            <v>823.32</v>
          </cell>
        </row>
        <row r="498">
          <cell r="G498" t="str">
            <v/>
          </cell>
          <cell r="H498" t="str">
            <v/>
          </cell>
          <cell r="I498" t="str">
            <v/>
          </cell>
          <cell r="J498" t="str">
            <v>ESQUADRIAS - PAVIMENTO SUPERIOR</v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</row>
        <row r="499">
          <cell r="G499" t="str">
            <v>12.10</v>
          </cell>
          <cell r="H499" t="str">
            <v>SINAPI SET/25</v>
          </cell>
          <cell r="I499">
            <v>97644</v>
          </cell>
          <cell r="J499" t="str">
            <v>REMOÇÃO DE PORTAS, DE FORMA MANUAL, SEM REAPROVEITAMENTO. AF_09/2023</v>
          </cell>
          <cell r="K499" t="str">
            <v>M2</v>
          </cell>
          <cell r="L499">
            <v>1.84</v>
          </cell>
          <cell r="M499">
            <v>13.34</v>
          </cell>
          <cell r="N499" t="str">
            <v>C</v>
          </cell>
          <cell r="O499">
            <v>24.5456</v>
          </cell>
          <cell r="P499">
            <v>16.68</v>
          </cell>
          <cell r="Q499">
            <v>30.69</v>
          </cell>
          <cell r="R499">
            <v>30.69</v>
          </cell>
        </row>
        <row r="500">
          <cell r="G500" t="str">
            <v>12.11</v>
          </cell>
          <cell r="H500" t="str">
            <v>CDHU 199 AGO/25</v>
          </cell>
          <cell r="I500" t="str">
            <v>24.02.060</v>
          </cell>
          <cell r="J500" t="str">
            <v>PORTA/PORTÃO DE ABRIR EM CHAPA, SOB MEDIDA</v>
          </cell>
          <cell r="K500" t="str">
            <v>M2</v>
          </cell>
          <cell r="L500">
            <v>1.84</v>
          </cell>
          <cell r="M500">
            <v>1039.01</v>
          </cell>
          <cell r="N500" t="str">
            <v>C</v>
          </cell>
          <cell r="O500">
            <v>1911.7784000000001</v>
          </cell>
          <cell r="P500">
            <v>1298.76</v>
          </cell>
          <cell r="Q500">
            <v>2389.7199999999998</v>
          </cell>
          <cell r="R500">
            <v>2389.7199999999998</v>
          </cell>
        </row>
        <row r="501">
          <cell r="G501" t="str">
            <v>12.12</v>
          </cell>
          <cell r="H501" t="str">
            <v>SINAPI SET/25</v>
          </cell>
          <cell r="I501">
            <v>100757</v>
          </cell>
          <cell r="J501" t="str">
            <v>PINTURA COM TINTA ALQUÍDICA DE ACABAMENTO (ESMALTE SINTÉTICO ACETINADO) PULVERIZADA SOBRE SUPERFÍCIES METÁLICAS (EXCETO PERFIL) EXECUTADO EM OBRA (02 DEMÃOS). AF_01/2020_PE</v>
          </cell>
          <cell r="K501" t="str">
            <v>M2</v>
          </cell>
          <cell r="L501">
            <v>5.16</v>
          </cell>
          <cell r="M501">
            <v>61.69</v>
          </cell>
          <cell r="N501" t="str">
            <v>C</v>
          </cell>
          <cell r="O501">
            <v>318.32040000000001</v>
          </cell>
          <cell r="P501">
            <v>77.11</v>
          </cell>
          <cell r="Q501">
            <v>397.89</v>
          </cell>
          <cell r="R501">
            <v>397.89</v>
          </cell>
        </row>
        <row r="502">
          <cell r="G502" t="str">
            <v>12.13</v>
          </cell>
          <cell r="H502" t="str">
            <v>SINAPI SET/25</v>
          </cell>
          <cell r="I502">
            <v>99814</v>
          </cell>
          <cell r="J502" t="str">
            <v>LIMPEZA DE SUPERFÍCIE COM JATO DE ALTA PRESSÃO. AF_04/2019</v>
          </cell>
          <cell r="K502" t="str">
            <v>M2</v>
          </cell>
          <cell r="L502">
            <v>2.16</v>
          </cell>
          <cell r="M502">
            <v>2.8</v>
          </cell>
          <cell r="N502" t="str">
            <v>C</v>
          </cell>
          <cell r="O502">
            <v>6.048</v>
          </cell>
          <cell r="P502">
            <v>3.5</v>
          </cell>
          <cell r="Q502">
            <v>7.56</v>
          </cell>
          <cell r="R502">
            <v>7.56</v>
          </cell>
        </row>
        <row r="503">
          <cell r="G503" t="str">
            <v/>
          </cell>
          <cell r="H503" t="str">
            <v/>
          </cell>
          <cell r="I503" t="str">
            <v/>
          </cell>
          <cell r="J503" t="str">
            <v>PAREDES INTERNAS - PAVIMENTO TERREO E SUPERIOR</v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</row>
        <row r="504">
          <cell r="G504" t="str">
            <v>12.14</v>
          </cell>
          <cell r="H504" t="str">
            <v>SINAPI SET/25</v>
          </cell>
          <cell r="I504">
            <v>99814</v>
          </cell>
          <cell r="J504" t="str">
            <v>LIMPEZA DE SUPERFÍCIE COM JATO DE ALTA PRESSÃO. AF_04/2019</v>
          </cell>
          <cell r="K504" t="str">
            <v>M2</v>
          </cell>
          <cell r="L504">
            <v>48.31</v>
          </cell>
          <cell r="M504">
            <v>2.8</v>
          </cell>
          <cell r="N504" t="str">
            <v>C</v>
          </cell>
          <cell r="O504">
            <v>135.268</v>
          </cell>
          <cell r="P504">
            <v>3.5</v>
          </cell>
          <cell r="Q504">
            <v>169.09</v>
          </cell>
          <cell r="R504">
            <v>169.09</v>
          </cell>
        </row>
        <row r="505">
          <cell r="G505" t="str">
            <v>12.15</v>
          </cell>
          <cell r="H505" t="str">
            <v>CDHU 199 AGO/25</v>
          </cell>
          <cell r="I505" t="str">
            <v>03.10.140</v>
          </cell>
          <cell r="J505" t="str">
            <v>REMOÇÃO DE PINTURA EM MASSA COM LIXAMENTO</v>
          </cell>
          <cell r="K505" t="str">
            <v>M2</v>
          </cell>
          <cell r="L505">
            <v>48.31</v>
          </cell>
          <cell r="M505">
            <v>7.01</v>
          </cell>
          <cell r="N505" t="str">
            <v>C</v>
          </cell>
          <cell r="O505">
            <v>338.65309999999999</v>
          </cell>
          <cell r="P505">
            <v>8.76</v>
          </cell>
          <cell r="Q505">
            <v>423.2</v>
          </cell>
          <cell r="R505">
            <v>423.2</v>
          </cell>
        </row>
        <row r="506">
          <cell r="G506" t="str">
            <v>12.16</v>
          </cell>
          <cell r="H506" t="str">
            <v>CDHU 199 AGO/25</v>
          </cell>
          <cell r="I506" t="str">
            <v>33.02.060</v>
          </cell>
          <cell r="J506" t="str">
            <v>MASSA CORRIDA A BASE DE PVA</v>
          </cell>
          <cell r="K506" t="str">
            <v>M2</v>
          </cell>
          <cell r="L506">
            <v>20</v>
          </cell>
          <cell r="M506">
            <v>16.45</v>
          </cell>
          <cell r="N506" t="str">
            <v>C</v>
          </cell>
          <cell r="O506">
            <v>329</v>
          </cell>
          <cell r="P506">
            <v>20.56</v>
          </cell>
          <cell r="Q506">
            <v>411.2</v>
          </cell>
          <cell r="R506">
            <v>411.2</v>
          </cell>
        </row>
        <row r="507">
          <cell r="G507" t="str">
            <v>12.17</v>
          </cell>
          <cell r="H507" t="str">
            <v>SINAPI SET/25</v>
          </cell>
          <cell r="I507">
            <v>88415</v>
          </cell>
          <cell r="J507" t="str">
            <v>APLICAÇÃO MANUAL DE FUNDO SELADOR ACRÍLICO EM PAREDES EXTERNAS DE CASAS. AF_03/2024</v>
          </cell>
          <cell r="K507" t="str">
            <v>M2</v>
          </cell>
          <cell r="L507">
            <v>48.31</v>
          </cell>
          <cell r="M507">
            <v>5.93</v>
          </cell>
          <cell r="N507" t="str">
            <v>C</v>
          </cell>
          <cell r="O507">
            <v>286.47829999999999</v>
          </cell>
          <cell r="P507">
            <v>7.41</v>
          </cell>
          <cell r="Q507">
            <v>357.98</v>
          </cell>
          <cell r="R507">
            <v>357.98</v>
          </cell>
        </row>
        <row r="508">
          <cell r="G508" t="str">
            <v>12.18</v>
          </cell>
          <cell r="H508" t="str">
            <v>SINAPI SET/25</v>
          </cell>
          <cell r="I508">
            <v>88489</v>
          </cell>
          <cell r="J508" t="str">
            <v>PINTURA LÁTEX ACRÍLICA PREMIUM, APLICAÇÃO MANUAL EM PAREDES, DUAS DEMÃOS. AF_04/2023</v>
          </cell>
          <cell r="K508" t="str">
            <v>M2</v>
          </cell>
          <cell r="L508">
            <v>48.31</v>
          </cell>
          <cell r="M508">
            <v>15.17</v>
          </cell>
          <cell r="N508" t="str">
            <v>C</v>
          </cell>
          <cell r="O508">
            <v>732.86270000000002</v>
          </cell>
          <cell r="P508">
            <v>18.96</v>
          </cell>
          <cell r="Q508">
            <v>915.96</v>
          </cell>
          <cell r="R508">
            <v>915.96</v>
          </cell>
        </row>
        <row r="509">
          <cell r="G509" t="str">
            <v/>
          </cell>
          <cell r="H509" t="str">
            <v/>
          </cell>
          <cell r="I509" t="str">
            <v/>
          </cell>
          <cell r="J509" t="str">
            <v>PISO - PAVIMENTO SUPERIOR</v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</row>
        <row r="510">
          <cell r="G510" t="str">
            <v>12.19</v>
          </cell>
          <cell r="H510" t="str">
            <v>SINAPI SET/25</v>
          </cell>
          <cell r="I510">
            <v>97663</v>
          </cell>
          <cell r="J510" t="str">
            <v>REMOÇÃO DE LOUÇAS, DE FORMA MANUAL, SEM REAPROVEITAMENTO. AF_09/2023</v>
          </cell>
          <cell r="K510" t="str">
            <v>UN</v>
          </cell>
          <cell r="L510">
            <v>1</v>
          </cell>
          <cell r="M510">
            <v>18.43</v>
          </cell>
          <cell r="N510" t="str">
            <v>C</v>
          </cell>
          <cell r="O510">
            <v>18.43</v>
          </cell>
          <cell r="P510">
            <v>23.04</v>
          </cell>
          <cell r="Q510">
            <v>23.04</v>
          </cell>
          <cell r="R510">
            <v>23.04</v>
          </cell>
        </row>
        <row r="511">
          <cell r="G511" t="str">
            <v>12.20</v>
          </cell>
          <cell r="H511" t="str">
            <v>SINAPI SET/25</v>
          </cell>
          <cell r="I511">
            <v>86888</v>
          </cell>
          <cell r="J511" t="str">
            <v>VASO SANITÁRIO SIFONADO COM CAIXA ACOPLADA LOUÇA BRANCA - FORNECIMENTO E INSTALAÇÃO. AF_01/2020</v>
          </cell>
          <cell r="K511" t="str">
            <v>UN</v>
          </cell>
          <cell r="L511">
            <v>1</v>
          </cell>
          <cell r="M511">
            <v>477.19</v>
          </cell>
          <cell r="N511" t="str">
            <v>C</v>
          </cell>
          <cell r="O511">
            <v>477.19</v>
          </cell>
          <cell r="P511">
            <v>596.49</v>
          </cell>
          <cell r="Q511">
            <v>596.49</v>
          </cell>
          <cell r="R511">
            <v>596.49</v>
          </cell>
        </row>
        <row r="512">
          <cell r="G512" t="str">
            <v>12.21</v>
          </cell>
          <cell r="H512" t="str">
            <v>CDHU 199 AGO/25</v>
          </cell>
          <cell r="I512" t="str">
            <v>55.01.070</v>
          </cell>
          <cell r="J512" t="str">
            <v>LIMPEZA COMPLEMENTAR E ESPECIAL DE PISO COM PRODUTOS QUÍMICOS</v>
          </cell>
          <cell r="K512" t="str">
            <v>M2</v>
          </cell>
          <cell r="L512">
            <v>12.58</v>
          </cell>
          <cell r="M512">
            <v>6.69</v>
          </cell>
          <cell r="N512" t="str">
            <v>C</v>
          </cell>
          <cell r="O512">
            <v>84.160200000000003</v>
          </cell>
          <cell r="P512">
            <v>8.36</v>
          </cell>
          <cell r="Q512">
            <v>105.17</v>
          </cell>
          <cell r="R512">
            <v>105.17</v>
          </cell>
        </row>
        <row r="513">
          <cell r="G513" t="str">
            <v/>
          </cell>
          <cell r="H513" t="str">
            <v/>
          </cell>
          <cell r="I513" t="str">
            <v/>
          </cell>
          <cell r="J513" t="str">
            <v>PAREDES EXTERNAS - PAVIMENTO TERREO E SUPERIOR</v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</row>
        <row r="514">
          <cell r="G514" t="str">
            <v>12.22</v>
          </cell>
          <cell r="H514" t="str">
            <v>SINAPI SET/25</v>
          </cell>
          <cell r="I514">
            <v>99814</v>
          </cell>
          <cell r="J514" t="str">
            <v>LIMPEZA DE SUPERFÍCIE COM JATO DE ALTA PRESSÃO. AF_04/2019</v>
          </cell>
          <cell r="K514" t="str">
            <v>M2</v>
          </cell>
          <cell r="L514">
            <v>76.319999999999993</v>
          </cell>
          <cell r="M514">
            <v>2.8</v>
          </cell>
          <cell r="N514" t="str">
            <v>C</v>
          </cell>
          <cell r="O514">
            <v>213.69599999999997</v>
          </cell>
          <cell r="P514">
            <v>3.5</v>
          </cell>
          <cell r="Q514">
            <v>267.12</v>
          </cell>
          <cell r="R514">
            <v>267.12</v>
          </cell>
        </row>
        <row r="515">
          <cell r="G515" t="str">
            <v>12.23</v>
          </cell>
          <cell r="H515" t="str">
            <v>CDHU 199 AGO/25</v>
          </cell>
          <cell r="I515" t="str">
            <v>03.10.140</v>
          </cell>
          <cell r="J515" t="str">
            <v>REMOÇÃO DE PINTURA EM MASSA COM LIXAMENTO</v>
          </cell>
          <cell r="K515" t="str">
            <v>M2</v>
          </cell>
          <cell r="L515">
            <v>76.319999999999993</v>
          </cell>
          <cell r="M515">
            <v>7.01</v>
          </cell>
          <cell r="N515" t="str">
            <v>C</v>
          </cell>
          <cell r="O515">
            <v>535.00319999999999</v>
          </cell>
          <cell r="P515">
            <v>8.76</v>
          </cell>
          <cell r="Q515">
            <v>668.56</v>
          </cell>
          <cell r="R515">
            <v>668.56</v>
          </cell>
        </row>
        <row r="516">
          <cell r="G516" t="str">
            <v>12.24</v>
          </cell>
          <cell r="H516" t="str">
            <v>SINAPI SET/25</v>
          </cell>
          <cell r="I516">
            <v>88415</v>
          </cell>
          <cell r="J516" t="str">
            <v>APLICAÇÃO MANUAL DE FUNDO SELADOR ACRÍLICO EM PAREDES EXTERNAS DE CASAS. AF_03/2024</v>
          </cell>
          <cell r="K516" t="str">
            <v>M2</v>
          </cell>
          <cell r="L516">
            <v>76.319999999999993</v>
          </cell>
          <cell r="M516">
            <v>5.93</v>
          </cell>
          <cell r="N516" t="str">
            <v>C</v>
          </cell>
          <cell r="O516">
            <v>452.57759999999996</v>
          </cell>
          <cell r="P516">
            <v>7.41</v>
          </cell>
          <cell r="Q516">
            <v>565.53</v>
          </cell>
          <cell r="R516">
            <v>565.53</v>
          </cell>
        </row>
        <row r="517">
          <cell r="G517" t="str">
            <v>12.25</v>
          </cell>
          <cell r="H517" t="str">
            <v>SINAPI SET/25</v>
          </cell>
          <cell r="I517">
            <v>88489</v>
          </cell>
          <cell r="J517" t="str">
            <v>PINTURA LÁTEX ACRÍLICA PREMIUM, APLICAÇÃO MANUAL EM PAREDES, DUAS DEMÃOS. AF_04/2023</v>
          </cell>
          <cell r="K517" t="str">
            <v>M2</v>
          </cell>
          <cell r="L517">
            <v>76.319999999999993</v>
          </cell>
          <cell r="M517">
            <v>15.17</v>
          </cell>
          <cell r="N517" t="str">
            <v>C</v>
          </cell>
          <cell r="O517">
            <v>1157.7743999999998</v>
          </cell>
          <cell r="P517">
            <v>18.96</v>
          </cell>
          <cell r="Q517">
            <v>1447.03</v>
          </cell>
          <cell r="R517">
            <v>1447.03</v>
          </cell>
        </row>
        <row r="518">
          <cell r="G518" t="str">
            <v>12.26</v>
          </cell>
          <cell r="H518" t="str">
            <v>CDHU 199 AGO/25</v>
          </cell>
          <cell r="I518" t="str">
            <v>97.03.010</v>
          </cell>
          <cell r="J518" t="str">
            <v>SINALIZAÇÃO COM PICTOGRAMA EM TINTA ACRÍLICA</v>
          </cell>
          <cell r="K518" t="str">
            <v>UN</v>
          </cell>
          <cell r="L518">
            <v>2</v>
          </cell>
          <cell r="M518">
            <v>75.8</v>
          </cell>
          <cell r="N518" t="str">
            <v>C</v>
          </cell>
          <cell r="O518">
            <v>151.6</v>
          </cell>
          <cell r="P518">
            <v>94.75</v>
          </cell>
          <cell r="Q518">
            <v>189.5</v>
          </cell>
          <cell r="R518">
            <v>189.5</v>
          </cell>
        </row>
        <row r="519">
          <cell r="G519" t="str">
            <v/>
          </cell>
          <cell r="H519" t="str">
            <v/>
          </cell>
          <cell r="I519" t="str">
            <v/>
          </cell>
          <cell r="J519" t="str">
            <v>COBERTURA</v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</row>
        <row r="520">
          <cell r="G520" t="str">
            <v>12.27</v>
          </cell>
          <cell r="H520" t="str">
            <v>CDHU 199 AGO/25</v>
          </cell>
          <cell r="I520" t="str">
            <v>55.01.140</v>
          </cell>
          <cell r="J520" t="str">
            <v>LIMPEZA DE SUPERFÍCIE COM HIDROJATEAMENTO</v>
          </cell>
          <cell r="K520" t="str">
            <v>M2</v>
          </cell>
          <cell r="L520">
            <v>29.67</v>
          </cell>
          <cell r="M520">
            <v>7.88</v>
          </cell>
          <cell r="N520" t="str">
            <v>C</v>
          </cell>
          <cell r="O520">
            <v>233.7996</v>
          </cell>
          <cell r="P520">
            <v>9.85</v>
          </cell>
          <cell r="Q520">
            <v>292.25</v>
          </cell>
          <cell r="R520">
            <v>292.25</v>
          </cell>
        </row>
        <row r="521">
          <cell r="G521" t="str">
            <v>12.28</v>
          </cell>
          <cell r="H521" t="str">
            <v>CDHU 199 AGO/25</v>
          </cell>
          <cell r="I521" t="str">
            <v>55.01.070</v>
          </cell>
          <cell r="J521" t="str">
            <v>LIMPEZA COMPLEMENTAR E ESPECIAL DE PISO COM PRODUTOS QUÍMICOS</v>
          </cell>
          <cell r="K521" t="str">
            <v>M2</v>
          </cell>
          <cell r="L521">
            <v>29.67</v>
          </cell>
          <cell r="M521">
            <v>6.69</v>
          </cell>
          <cell r="N521" t="str">
            <v>C</v>
          </cell>
          <cell r="O521">
            <v>198.49230000000003</v>
          </cell>
          <cell r="P521">
            <v>8.36</v>
          </cell>
          <cell r="Q521">
            <v>248.04</v>
          </cell>
          <cell r="R521">
            <v>248.04</v>
          </cell>
        </row>
        <row r="522">
          <cell r="G522" t="str">
            <v>12.29</v>
          </cell>
          <cell r="H522" t="str">
            <v>CDHU 199 AGO/25</v>
          </cell>
          <cell r="I522" t="str">
            <v>17.01.020</v>
          </cell>
          <cell r="J522" t="str">
            <v>ARGAMASSA DE REGULARIZAÇÃO E/OU PROTEÇÃO</v>
          </cell>
          <cell r="K522" t="str">
            <v>M3</v>
          </cell>
          <cell r="L522">
            <v>0.51</v>
          </cell>
          <cell r="M522">
            <v>830.97</v>
          </cell>
          <cell r="N522" t="str">
            <v>C</v>
          </cell>
          <cell r="O522">
            <v>423.79470000000003</v>
          </cell>
          <cell r="P522">
            <v>1038.71</v>
          </cell>
          <cell r="Q522">
            <v>529.74</v>
          </cell>
          <cell r="R522">
            <v>529.74</v>
          </cell>
        </row>
        <row r="523">
          <cell r="G523" t="str">
            <v>12.30</v>
          </cell>
          <cell r="H523" t="str">
            <v>SINAPI SET/25</v>
          </cell>
          <cell r="I523">
            <v>98555</v>
          </cell>
          <cell r="J523" t="str">
            <v>IMPERMEABILIZAÇÃO DE SUPERFÍCIE COM ARGAMASSA POLIMÉRICA / MEMBRANA ACRÍLICA, 3 DEMÃOS. AF_09/2023</v>
          </cell>
          <cell r="K523" t="str">
            <v>M2</v>
          </cell>
          <cell r="L523">
            <v>29.67</v>
          </cell>
          <cell r="M523">
            <v>36.86</v>
          </cell>
          <cell r="N523" t="str">
            <v>C</v>
          </cell>
          <cell r="O523">
            <v>1093.6362000000001</v>
          </cell>
          <cell r="P523">
            <v>46.08</v>
          </cell>
          <cell r="Q523">
            <v>1367.19</v>
          </cell>
          <cell r="R523">
            <v>1367.19</v>
          </cell>
        </row>
        <row r="524">
          <cell r="G524" t="str">
            <v>12.31</v>
          </cell>
          <cell r="H524" t="str">
            <v>CDHU 199 AGO/25</v>
          </cell>
          <cell r="I524" t="str">
            <v>24.03.100</v>
          </cell>
          <cell r="J524" t="str">
            <v>ALÇAPÃO/TAMPA EM CHAPA DE FERRO COM PORTA CADEADO</v>
          </cell>
          <cell r="K524" t="str">
            <v>M2</v>
          </cell>
          <cell r="L524">
            <v>1.44</v>
          </cell>
          <cell r="M524">
            <v>1486.85</v>
          </cell>
          <cell r="N524" t="str">
            <v>C</v>
          </cell>
          <cell r="O524">
            <v>2141.0639999999999</v>
          </cell>
          <cell r="P524">
            <v>1858.56</v>
          </cell>
          <cell r="Q524">
            <v>2676.33</v>
          </cell>
          <cell r="R524">
            <v>2676.33</v>
          </cell>
        </row>
        <row r="525">
          <cell r="G525" t="str">
            <v/>
          </cell>
          <cell r="H525" t="str">
            <v/>
          </cell>
          <cell r="I525" t="str">
            <v/>
          </cell>
          <cell r="J525" t="str">
            <v>TETO</v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</row>
        <row r="526">
          <cell r="G526" t="str">
            <v>12.32</v>
          </cell>
          <cell r="H526" t="str">
            <v>CDHU 199 AGO/25</v>
          </cell>
          <cell r="I526" t="str">
            <v>03.03.040</v>
          </cell>
          <cell r="J526" t="str">
            <v>DEMOLIÇÃO MANUAL DE REVESTIMENTO EM MASSA DE PAREDE OU TETO</v>
          </cell>
          <cell r="K526" t="str">
            <v>M2</v>
          </cell>
          <cell r="L526">
            <v>25.6</v>
          </cell>
          <cell r="M526">
            <v>6.81</v>
          </cell>
          <cell r="N526" t="str">
            <v>C</v>
          </cell>
          <cell r="O526">
            <v>174.33600000000001</v>
          </cell>
          <cell r="P526">
            <v>8.51</v>
          </cell>
          <cell r="Q526">
            <v>217.86</v>
          </cell>
          <cell r="R526">
            <v>217.86</v>
          </cell>
        </row>
        <row r="527">
          <cell r="G527" t="str">
            <v>12.33</v>
          </cell>
          <cell r="H527" t="str">
            <v>CDHU 199 AGO/25</v>
          </cell>
          <cell r="I527" t="str">
            <v>17.02.020</v>
          </cell>
          <cell r="J527" t="str">
            <v>CHAPISCO</v>
          </cell>
          <cell r="K527" t="str">
            <v>M2</v>
          </cell>
          <cell r="L527">
            <v>25.6</v>
          </cell>
          <cell r="M527">
            <v>7.67</v>
          </cell>
          <cell r="N527" t="str">
            <v>C</v>
          </cell>
          <cell r="O527">
            <v>196.352</v>
          </cell>
          <cell r="P527">
            <v>9.59</v>
          </cell>
          <cell r="Q527">
            <v>245.5</v>
          </cell>
          <cell r="R527">
            <v>245.5</v>
          </cell>
        </row>
        <row r="528">
          <cell r="G528" t="str">
            <v>12.34</v>
          </cell>
          <cell r="H528" t="str">
            <v>SINAPI SET/25</v>
          </cell>
          <cell r="I528">
            <v>87775</v>
          </cell>
          <cell r="J528" t="str">
            <v>EMBOÇO OU MASSA ÚNICA EM ARGAMASSA TRAÇO 1:2:8, PREPARO MECÂNICO COM BETONEIRA 400 L, APLICADA MANUALMENTE EM PANOS DE FACHADA COM PRESENÇA DE VÃOS, ESPESSURA DE 25 MM. AF_08/2022</v>
          </cell>
          <cell r="K528" t="str">
            <v>M2</v>
          </cell>
          <cell r="L528">
            <v>25.6</v>
          </cell>
          <cell r="M528">
            <v>64.2</v>
          </cell>
          <cell r="N528" t="str">
            <v>C</v>
          </cell>
          <cell r="O528">
            <v>1643.5200000000002</v>
          </cell>
          <cell r="P528">
            <v>80.25</v>
          </cell>
          <cell r="Q528">
            <v>2054.4</v>
          </cell>
          <cell r="R528">
            <v>2054.4</v>
          </cell>
        </row>
        <row r="529">
          <cell r="G529" t="str">
            <v>12.35</v>
          </cell>
          <cell r="H529" t="str">
            <v>SINAPI SET/25</v>
          </cell>
          <cell r="I529">
            <v>88415</v>
          </cell>
          <cell r="J529" t="str">
            <v>APLICAÇÃO MANUAL DE FUNDO SELADOR ACRÍLICO EM PAREDES EXTERNAS DE CASAS. AF_03/2024</v>
          </cell>
          <cell r="K529" t="str">
            <v>M2</v>
          </cell>
          <cell r="L529">
            <v>25.6</v>
          </cell>
          <cell r="M529">
            <v>5.93</v>
          </cell>
          <cell r="N529" t="str">
            <v>C</v>
          </cell>
          <cell r="O529">
            <v>151.80799999999999</v>
          </cell>
          <cell r="P529">
            <v>7.41</v>
          </cell>
          <cell r="Q529">
            <v>189.7</v>
          </cell>
          <cell r="R529">
            <v>189.7</v>
          </cell>
        </row>
        <row r="530">
          <cell r="G530" t="str">
            <v>12.36</v>
          </cell>
          <cell r="H530" t="str">
            <v>SINAPI SET/25</v>
          </cell>
          <cell r="I530">
            <v>88489</v>
          </cell>
          <cell r="J530" t="str">
            <v>PINTURA LÁTEX ACRÍLICA PREMIUM, APLICAÇÃO MANUAL EM PAREDES, DUAS DEMÃOS. AF_04/2023</v>
          </cell>
          <cell r="K530" t="str">
            <v>M2</v>
          </cell>
          <cell r="L530">
            <v>25.6</v>
          </cell>
          <cell r="M530">
            <v>15.17</v>
          </cell>
          <cell r="N530" t="str">
            <v>C</v>
          </cell>
          <cell r="O530">
            <v>388.35200000000003</v>
          </cell>
          <cell r="P530">
            <v>18.96</v>
          </cell>
          <cell r="Q530">
            <v>485.38</v>
          </cell>
          <cell r="R530">
            <v>485.38</v>
          </cell>
        </row>
        <row r="531">
          <cell r="G531" t="str">
            <v/>
          </cell>
          <cell r="H531" t="str">
            <v/>
          </cell>
          <cell r="I531" t="str">
            <v/>
          </cell>
          <cell r="J531" t="str">
            <v>REMOÇÃO E SUBSTITUIÇÃO DA ESCADA METÁLICA EXTERNA</v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</row>
        <row r="532">
          <cell r="G532" t="str">
            <v>12.37</v>
          </cell>
          <cell r="H532" t="str">
            <v>CDHU 199 AGO/25</v>
          </cell>
          <cell r="I532" t="str">
            <v>04.02.140</v>
          </cell>
          <cell r="J532" t="str">
            <v>RETIRADA DE ESTRUTURA METÁLICA</v>
          </cell>
          <cell r="K532" t="str">
            <v>KG</v>
          </cell>
          <cell r="L532">
            <v>113</v>
          </cell>
          <cell r="M532">
            <v>2.37</v>
          </cell>
          <cell r="N532" t="str">
            <v>C</v>
          </cell>
          <cell r="O532">
            <v>267.81</v>
          </cell>
          <cell r="P532">
            <v>2.96</v>
          </cell>
          <cell r="Q532">
            <v>334.48</v>
          </cell>
          <cell r="R532">
            <v>334.48</v>
          </cell>
        </row>
        <row r="533">
          <cell r="G533" t="str">
            <v>12.38</v>
          </cell>
          <cell r="H533" t="str">
            <v>CDHU 199 AGO/25</v>
          </cell>
          <cell r="I533" t="str">
            <v>15.03.150</v>
          </cell>
          <cell r="J533" t="str">
            <v>FORNECIMENTO E MONTAGEM DE ESTRUTURA METÁLICA EM PERFIL METALON, SEM PINTURA</v>
          </cell>
          <cell r="K533" t="str">
            <v>KG</v>
          </cell>
          <cell r="L533">
            <v>140</v>
          </cell>
          <cell r="M533">
            <v>17.440000000000001</v>
          </cell>
          <cell r="N533" t="str">
            <v>C</v>
          </cell>
          <cell r="O533">
            <v>2441.6000000000004</v>
          </cell>
          <cell r="P533">
            <v>21.8</v>
          </cell>
          <cell r="Q533">
            <v>3052</v>
          </cell>
          <cell r="R533">
            <v>3052</v>
          </cell>
        </row>
        <row r="534">
          <cell r="G534" t="str">
            <v>12.39</v>
          </cell>
          <cell r="H534" t="str">
            <v>SINAPI SET/25</v>
          </cell>
          <cell r="I534">
            <v>100722</v>
          </cell>
          <cell r="J534" t="str">
            <v>PINTURA COM TINTA ALQUÍDICA DE FUNDO (TIPO ZARCÃO) APLICADA A ROLO OU PINCEL SOBRE SUPERFÍCIES METÁLICAS (EXCETO PERFIL) EXECUTADO EM OBRA (POR DEMÃO). AF_01/2020</v>
          </cell>
          <cell r="K534" t="str">
            <v>M2</v>
          </cell>
          <cell r="L534">
            <v>8</v>
          </cell>
          <cell r="M534">
            <v>30.95</v>
          </cell>
          <cell r="N534" t="str">
            <v>C</v>
          </cell>
          <cell r="O534">
            <v>247.6</v>
          </cell>
          <cell r="P534">
            <v>38.69</v>
          </cell>
          <cell r="Q534">
            <v>309.52</v>
          </cell>
          <cell r="R534">
            <v>309.52</v>
          </cell>
        </row>
        <row r="535">
          <cell r="G535" t="str">
            <v>12.40</v>
          </cell>
          <cell r="H535" t="str">
            <v>CDHU 199 AGO/25</v>
          </cell>
          <cell r="I535" t="str">
            <v>33.07.140</v>
          </cell>
          <cell r="J535" t="str">
            <v>PINTURA COM ESMALTE ALQUÍDICO EM ESTRUTURA METÁLICA</v>
          </cell>
          <cell r="K535" t="str">
            <v>KG</v>
          </cell>
          <cell r="L535">
            <v>140</v>
          </cell>
          <cell r="M535">
            <v>4.46</v>
          </cell>
          <cell r="N535" t="str">
            <v>C</v>
          </cell>
          <cell r="O535">
            <v>624.4</v>
          </cell>
          <cell r="P535">
            <v>5.58</v>
          </cell>
          <cell r="Q535">
            <v>781.2</v>
          </cell>
          <cell r="R535">
            <v>781.2</v>
          </cell>
        </row>
        <row r="536">
          <cell r="G536" t="str">
            <v/>
          </cell>
          <cell r="H536" t="str">
            <v/>
          </cell>
          <cell r="I536" t="str">
            <v/>
          </cell>
          <cell r="J536" t="str">
            <v>ÁREA EXTERNA DA EDIFICAÇÃO</v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</row>
        <row r="537">
          <cell r="G537" t="str">
            <v>12.41</v>
          </cell>
          <cell r="H537" t="str">
            <v>CDHU 199 AGO/25</v>
          </cell>
          <cell r="I537" t="str">
            <v>34.01.020</v>
          </cell>
          <cell r="J537" t="str">
            <v>LIMPEZA E REGULARIZAÇÃO DE ÁREAS PARA AJARDINAMENTO (JARDINS E CANTEIROS)</v>
          </cell>
          <cell r="K537" t="str">
            <v>M2</v>
          </cell>
          <cell r="L537">
            <v>65.099999999999994</v>
          </cell>
          <cell r="M537">
            <v>2.27</v>
          </cell>
          <cell r="N537" t="str">
            <v>C</v>
          </cell>
          <cell r="O537">
            <v>147.77699999999999</v>
          </cell>
          <cell r="P537">
            <v>2.84</v>
          </cell>
          <cell r="Q537">
            <v>184.88</v>
          </cell>
          <cell r="R537">
            <v>184.88</v>
          </cell>
        </row>
        <row r="538">
          <cell r="G538" t="str">
            <v>12.42</v>
          </cell>
          <cell r="H538" t="str">
            <v>SINAPI SET/25</v>
          </cell>
          <cell r="I538">
            <v>102713</v>
          </cell>
          <cell r="J538" t="str">
            <v>GEOTÊXTIL NÃO TECIDO 100% POLIÉSTER, RESISTÊNCIA A TRAÇÃO DE 14 KN/M (RT - 14), INSTALADO EM DRENO - FORNECIMENTO E INSTALAÇÃO. AF_07/2021</v>
          </cell>
          <cell r="K538" t="str">
            <v>M2</v>
          </cell>
          <cell r="L538">
            <v>65.099999999999994</v>
          </cell>
          <cell r="M538">
            <v>12.62</v>
          </cell>
          <cell r="N538" t="str">
            <v>C</v>
          </cell>
          <cell r="O538">
            <v>821.5619999999999</v>
          </cell>
          <cell r="P538">
            <v>15.78</v>
          </cell>
          <cell r="Q538">
            <v>1027.28</v>
          </cell>
          <cell r="R538">
            <v>1027.28</v>
          </cell>
        </row>
        <row r="539">
          <cell r="G539" t="str">
            <v>12.43</v>
          </cell>
          <cell r="H539" t="str">
            <v>SINAPI SET/25</v>
          </cell>
          <cell r="I539">
            <v>96622</v>
          </cell>
          <cell r="J539" t="str">
            <v>LASTRO COM MATERIAL GRANULAR, APLICADO EM PISOS OU LAJES SOBRE SOLO, ESPESSURA DE *5 CM*. AF_01/2024</v>
          </cell>
          <cell r="K539" t="str">
            <v>M3</v>
          </cell>
          <cell r="L539">
            <v>3.25</v>
          </cell>
          <cell r="M539">
            <v>200.92</v>
          </cell>
          <cell r="N539" t="str">
            <v>C</v>
          </cell>
          <cell r="O539">
            <v>652.99</v>
          </cell>
          <cell r="P539">
            <v>251.15</v>
          </cell>
          <cell r="Q539">
            <v>816.24</v>
          </cell>
          <cell r="R539">
            <v>816.24</v>
          </cell>
        </row>
        <row r="540">
          <cell r="G540" t="str">
            <v/>
          </cell>
          <cell r="H540" t="str">
            <v/>
          </cell>
          <cell r="I540" t="str">
            <v/>
          </cell>
          <cell r="J540" t="str">
            <v>CALÇADA EXTERNA (EDIFICAÇÃO E POÇO)</v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</row>
        <row r="541">
          <cell r="G541" t="str">
            <v>12.44</v>
          </cell>
          <cell r="H541" t="str">
            <v>SINAPI SET/25</v>
          </cell>
          <cell r="I541">
            <v>98524</v>
          </cell>
          <cell r="J541" t="str">
            <v>LIMPEZA MANUAL DE VEGETAÇÃO EM TERRENO COM ENXADA. AF_03/2024</v>
          </cell>
          <cell r="K541" t="str">
            <v>M2</v>
          </cell>
          <cell r="L541">
            <v>32.85</v>
          </cell>
          <cell r="M541">
            <v>6.57</v>
          </cell>
          <cell r="N541" t="str">
            <v>C</v>
          </cell>
          <cell r="O541">
            <v>215.82450000000003</v>
          </cell>
          <cell r="P541">
            <v>8.2100000000000009</v>
          </cell>
          <cell r="Q541">
            <v>269.7</v>
          </cell>
          <cell r="R541">
            <v>269.7</v>
          </cell>
        </row>
        <row r="542">
          <cell r="G542" t="str">
            <v>12.45</v>
          </cell>
          <cell r="H542" t="str">
            <v>SINAPI SET/25</v>
          </cell>
          <cell r="I542">
            <v>94992</v>
          </cell>
          <cell r="J542" t="str">
            <v>EXECUÇÃO DE PASSEIO (CALÇADA) OU PISO DE CONCRETO COM CONCRETO MOLDADO IN LOCO, FEITO EM OBRA, ACABAMENTO CONVENCIONAL, ESPESSURA 6 CM, ARMADO. AF_08/2022</v>
          </cell>
          <cell r="K542" t="str">
            <v>M2</v>
          </cell>
          <cell r="L542">
            <v>32.85</v>
          </cell>
          <cell r="M542">
            <v>75.12</v>
          </cell>
          <cell r="N542" t="str">
            <v>C</v>
          </cell>
          <cell r="O542">
            <v>2467.6920000000005</v>
          </cell>
          <cell r="P542">
            <v>93.9</v>
          </cell>
          <cell r="Q542">
            <v>3084.62</v>
          </cell>
          <cell r="R542">
            <v>3084.62</v>
          </cell>
        </row>
        <row r="543">
          <cell r="G543" t="str">
            <v/>
          </cell>
          <cell r="H543" t="str">
            <v/>
          </cell>
          <cell r="I543" t="str">
            <v/>
          </cell>
          <cell r="J543" t="str">
            <v>SERVIÇOS FINAIS</v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</row>
        <row r="544">
          <cell r="G544" t="str">
            <v>12.46</v>
          </cell>
          <cell r="H544" t="str">
            <v>CDHU 199 AGO/25</v>
          </cell>
          <cell r="I544" t="str">
            <v>97.02.036</v>
          </cell>
          <cell r="J544" t="str">
            <v>PLACA DE IDENTIFICAÇÃO EM PVC COM TEXTO EM VINIL</v>
          </cell>
          <cell r="K544" t="str">
            <v>M2</v>
          </cell>
          <cell r="L544">
            <v>0.24</v>
          </cell>
          <cell r="M544">
            <v>346.44</v>
          </cell>
          <cell r="N544" t="str">
            <v>C</v>
          </cell>
          <cell r="O544">
            <v>83.145600000000002</v>
          </cell>
          <cell r="P544">
            <v>433.05</v>
          </cell>
          <cell r="Q544">
            <v>103.93</v>
          </cell>
          <cell r="R544">
            <v>103.93</v>
          </cell>
        </row>
        <row r="545">
          <cell r="G545" t="str">
            <v/>
          </cell>
          <cell r="H545" t="str">
            <v/>
          </cell>
          <cell r="I545" t="str">
            <v/>
          </cell>
          <cell r="J545" t="str">
            <v>POÇO AO LADO</v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</row>
        <row r="546">
          <cell r="G546" t="str">
            <v>12.47</v>
          </cell>
          <cell r="H546" t="str">
            <v>SINAPI SET/25</v>
          </cell>
          <cell r="I546">
            <v>98524</v>
          </cell>
          <cell r="J546" t="str">
            <v>LIMPEZA MANUAL DE VEGETAÇÃO EM TERRENO COM ENXADA. AF_03/2024</v>
          </cell>
          <cell r="K546" t="str">
            <v>M2</v>
          </cell>
          <cell r="L546">
            <v>22.95</v>
          </cell>
          <cell r="M546">
            <v>6.57</v>
          </cell>
          <cell r="N546" t="str">
            <v>C</v>
          </cell>
          <cell r="O546">
            <v>150.78149999999999</v>
          </cell>
          <cell r="P546">
            <v>8.2100000000000009</v>
          </cell>
          <cell r="Q546">
            <v>188.42</v>
          </cell>
          <cell r="R546">
            <v>188.42</v>
          </cell>
        </row>
        <row r="547">
          <cell r="G547" t="str">
            <v>12.48</v>
          </cell>
          <cell r="H547" t="str">
            <v>SINAPI SET/25</v>
          </cell>
          <cell r="I547">
            <v>102713</v>
          </cell>
          <cell r="J547" t="str">
            <v>GEOTÊXTIL NÃO TECIDO 100% POLIÉSTER, RESISTÊNCIA A TRAÇÃO DE 14 KN/M (RT - 14), INSTALADO EM DRENO - FORNECIMENTO E INSTALAÇÃO. AF_07/2021</v>
          </cell>
          <cell r="K547" t="str">
            <v>M2</v>
          </cell>
          <cell r="L547">
            <v>22.95</v>
          </cell>
          <cell r="M547">
            <v>12.62</v>
          </cell>
          <cell r="N547" t="str">
            <v>C</v>
          </cell>
          <cell r="O547">
            <v>289.62899999999996</v>
          </cell>
          <cell r="P547">
            <v>15.78</v>
          </cell>
          <cell r="Q547">
            <v>362.15</v>
          </cell>
          <cell r="R547">
            <v>362.15</v>
          </cell>
        </row>
        <row r="548">
          <cell r="G548" t="str">
            <v>12.49</v>
          </cell>
          <cell r="H548" t="str">
            <v>SINAPI SET/25</v>
          </cell>
          <cell r="I548">
            <v>100324</v>
          </cell>
          <cell r="J548" t="str">
            <v>LASTRO COM MATERIAL GRANULAR (PEDRA BRITADA N.1 E PEDRA BRITADA N.2), APLICADO EM PISOS OU LAJES SOBRE SOLO, ESPESSURA DE *10 CM*. AF_01/2024</v>
          </cell>
          <cell r="K548" t="str">
            <v>M3</v>
          </cell>
          <cell r="L548">
            <v>1.84</v>
          </cell>
          <cell r="M548">
            <v>168.86</v>
          </cell>
          <cell r="N548" t="str">
            <v>C</v>
          </cell>
          <cell r="O548">
            <v>310.70240000000001</v>
          </cell>
          <cell r="P548">
            <v>211.08</v>
          </cell>
          <cell r="Q548">
            <v>388.39</v>
          </cell>
          <cell r="R548">
            <v>388.39</v>
          </cell>
        </row>
        <row r="549">
          <cell r="G549">
            <v>13</v>
          </cell>
          <cell r="H549" t="str">
            <v/>
          </cell>
          <cell r="I549" t="str">
            <v/>
          </cell>
          <cell r="J549" t="str">
            <v>RESERVATÓRIOS SERRA DAS ESTÂNCIAS</v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>
            <v>222094.62000000005</v>
          </cell>
        </row>
        <row r="550">
          <cell r="G550" t="str">
            <v/>
          </cell>
          <cell r="H550" t="str">
            <v/>
          </cell>
          <cell r="I550" t="str">
            <v/>
          </cell>
          <cell r="J550" t="str">
            <v xml:space="preserve">SERVIÇOS PRELIMINARES </v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</row>
        <row r="551">
          <cell r="G551" t="str">
            <v>13.1</v>
          </cell>
          <cell r="H551" t="str">
            <v>CDHU 199 AGO/25</v>
          </cell>
          <cell r="I551" t="str">
            <v>02.01.180</v>
          </cell>
          <cell r="J551" t="str">
            <v>BANHEIRO QUÍMICO MODELO STANDARD, COM MANUTENÇÃO CONFORME EXIGÊNCIAS DA CETESB</v>
          </cell>
          <cell r="K551" t="str">
            <v>UNMES</v>
          </cell>
          <cell r="L551">
            <v>2</v>
          </cell>
          <cell r="M551">
            <v>1251.8</v>
          </cell>
          <cell r="N551" t="str">
            <v>C</v>
          </cell>
          <cell r="O551">
            <v>2503.6</v>
          </cell>
          <cell r="P551">
            <v>1564.75</v>
          </cell>
          <cell r="Q551">
            <v>3129.5</v>
          </cell>
          <cell r="R551">
            <v>3129.5</v>
          </cell>
        </row>
        <row r="552">
          <cell r="G552" t="str">
            <v>13.2</v>
          </cell>
          <cell r="H552" t="str">
            <v>SINAPI SET/25</v>
          </cell>
          <cell r="I552">
            <v>88267</v>
          </cell>
          <cell r="J552" t="str">
            <v>ENCANADOR OU BOMBEIRO HIDRÁULICO COM ENCARGOS COMPLEMENTARES</v>
          </cell>
          <cell r="K552" t="str">
            <v>H</v>
          </cell>
          <cell r="L552">
            <v>40</v>
          </cell>
          <cell r="M552">
            <v>40.11</v>
          </cell>
          <cell r="N552" t="str">
            <v>C</v>
          </cell>
          <cell r="O552">
            <v>1604.4</v>
          </cell>
          <cell r="P552">
            <v>50.14</v>
          </cell>
          <cell r="Q552">
            <v>2005.6</v>
          </cell>
          <cell r="R552">
            <v>2005.6</v>
          </cell>
        </row>
        <row r="553">
          <cell r="G553" t="str">
            <v>13.3</v>
          </cell>
          <cell r="H553" t="str">
            <v>SINAPI SET/25</v>
          </cell>
          <cell r="I553">
            <v>88248</v>
          </cell>
          <cell r="J553" t="str">
            <v>AUXILIAR DE ENCANADOR OU BOMBEIRO HIDRÁULICO COM ENCARGOS COMPLEMENTARES</v>
          </cell>
          <cell r="K553" t="str">
            <v>H</v>
          </cell>
          <cell r="L553">
            <v>80</v>
          </cell>
          <cell r="M553">
            <v>32.700000000000003</v>
          </cell>
          <cell r="N553" t="str">
            <v>C</v>
          </cell>
          <cell r="O553">
            <v>2616</v>
          </cell>
          <cell r="P553">
            <v>40.880000000000003</v>
          </cell>
          <cell r="Q553">
            <v>3270.4</v>
          </cell>
          <cell r="R553">
            <v>3270.4</v>
          </cell>
        </row>
        <row r="554">
          <cell r="G554" t="str">
            <v>13.4</v>
          </cell>
          <cell r="H554" t="str">
            <v>CDHU 199 AGO/25</v>
          </cell>
          <cell r="I554" t="str">
            <v>43.05.100</v>
          </cell>
          <cell r="J554" t="str">
            <v>INSUFLADOR DE AR COMPACTO, PARA RENOVAÇÃO DE AR EM AMBIENTES, VAZÃO MÁXIMA 93 M³/H</v>
          </cell>
          <cell r="K554" t="str">
            <v>UN</v>
          </cell>
          <cell r="L554">
            <v>1</v>
          </cell>
          <cell r="M554">
            <v>386.09</v>
          </cell>
          <cell r="N554" t="str">
            <v>C</v>
          </cell>
          <cell r="O554">
            <v>386.09</v>
          </cell>
          <cell r="P554">
            <v>482.61</v>
          </cell>
          <cell r="Q554">
            <v>482.61</v>
          </cell>
          <cell r="R554">
            <v>482.61</v>
          </cell>
        </row>
        <row r="555">
          <cell r="G555" t="str">
            <v>13.5</v>
          </cell>
          <cell r="H555" t="str">
            <v>SINAPI SET/25</v>
          </cell>
          <cell r="I555">
            <v>100309</v>
          </cell>
          <cell r="J555" t="str">
            <v>TÉCNICO EM SEGURANÇA DO TRABALHO COM ENCARGOS COMPLEMENTARES</v>
          </cell>
          <cell r="K555" t="str">
            <v>H</v>
          </cell>
          <cell r="L555">
            <v>40</v>
          </cell>
          <cell r="M555">
            <v>78.02</v>
          </cell>
          <cell r="N555" t="str">
            <v>C</v>
          </cell>
          <cell r="O555">
            <v>3120.7999999999997</v>
          </cell>
          <cell r="P555">
            <v>97.53</v>
          </cell>
          <cell r="Q555">
            <v>3901.2</v>
          </cell>
          <cell r="R555">
            <v>3901.2</v>
          </cell>
        </row>
        <row r="556">
          <cell r="G556" t="str">
            <v>13.6</v>
          </cell>
          <cell r="H556" t="str">
            <v>SINAPI SET/25</v>
          </cell>
          <cell r="I556">
            <v>90778</v>
          </cell>
          <cell r="J556" t="str">
            <v>ENGENHEIRO CIVIL DE OBRA PLENO COM ENCARGOS COMPLEMENTARES</v>
          </cell>
          <cell r="K556" t="str">
            <v>H</v>
          </cell>
          <cell r="L556">
            <v>8</v>
          </cell>
          <cell r="M556">
            <v>132.72999999999999</v>
          </cell>
          <cell r="N556" t="str">
            <v>C</v>
          </cell>
          <cell r="O556">
            <v>1061.8399999999999</v>
          </cell>
          <cell r="P556">
            <v>165.91</v>
          </cell>
          <cell r="Q556">
            <v>1327.28</v>
          </cell>
          <cell r="R556">
            <v>1327.28</v>
          </cell>
        </row>
        <row r="557">
          <cell r="G557" t="str">
            <v>13.7</v>
          </cell>
          <cell r="H557" t="str">
            <v>CDHU 199 AGO/25</v>
          </cell>
          <cell r="I557" t="str">
            <v>05.07.050</v>
          </cell>
          <cell r="J557" t="str">
            <v>REMOÇÃO DE ENTULHO DE OBRA COM CAÇAMBA METÁLICA - MATERIAL VOLUMOSO E MISTURADO POR ALVENARIA, TERRA, MADEIRA, PAPEL, PLÁSTICO E METAL</v>
          </cell>
          <cell r="K557" t="str">
            <v>M3</v>
          </cell>
          <cell r="L557">
            <v>18</v>
          </cell>
          <cell r="M557">
            <v>131.77000000000001</v>
          </cell>
          <cell r="N557" t="str">
            <v>C</v>
          </cell>
          <cell r="O557">
            <v>2371.86</v>
          </cell>
          <cell r="P557">
            <v>164.71</v>
          </cell>
          <cell r="Q557">
            <v>2964.78</v>
          </cell>
          <cell r="R557">
            <v>2964.78</v>
          </cell>
        </row>
        <row r="558">
          <cell r="G558" t="str">
            <v/>
          </cell>
          <cell r="H558" t="str">
            <v/>
          </cell>
          <cell r="I558" t="str">
            <v/>
          </cell>
          <cell r="J558" t="str">
            <v>ALAMBRADOS, PORTÃO E TELHADO</v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</row>
        <row r="559">
          <cell r="G559" t="str">
            <v>13.8</v>
          </cell>
          <cell r="H559" t="str">
            <v>SINAPI SET/25</v>
          </cell>
          <cell r="I559">
            <v>99814</v>
          </cell>
          <cell r="J559" t="str">
            <v>LIMPEZA DE SUPERFÍCIE COM JATO DE ALTA PRESSÃO. AF_04/2019</v>
          </cell>
          <cell r="K559" t="str">
            <v>M2</v>
          </cell>
          <cell r="L559">
            <v>74.430000000000007</v>
          </cell>
          <cell r="M559">
            <v>2.8</v>
          </cell>
          <cell r="N559" t="str">
            <v>C</v>
          </cell>
          <cell r="O559">
            <v>208.404</v>
          </cell>
          <cell r="P559">
            <v>3.5</v>
          </cell>
          <cell r="Q559">
            <v>260.51</v>
          </cell>
          <cell r="R559">
            <v>260.51</v>
          </cell>
        </row>
        <row r="560">
          <cell r="G560" t="str">
            <v>13.9</v>
          </cell>
          <cell r="H560" t="str">
            <v>SINAPI SET/25</v>
          </cell>
          <cell r="I560">
            <v>88489</v>
          </cell>
          <cell r="J560" t="str">
            <v>PINTURA LÁTEX ACRÍLICA PREMIUM, APLICAÇÃO MANUAL EM PAREDES, DUAS DEMÃOS. AF_04/2023</v>
          </cell>
          <cell r="K560" t="str">
            <v>M2</v>
          </cell>
          <cell r="L560">
            <v>74.73</v>
          </cell>
          <cell r="M560">
            <v>15.17</v>
          </cell>
          <cell r="N560" t="str">
            <v>C</v>
          </cell>
          <cell r="O560">
            <v>1133.6541</v>
          </cell>
          <cell r="P560">
            <v>18.96</v>
          </cell>
          <cell r="Q560">
            <v>1416.88</v>
          </cell>
          <cell r="R560">
            <v>1416.88</v>
          </cell>
        </row>
        <row r="561">
          <cell r="G561" t="str">
            <v>13.10</v>
          </cell>
          <cell r="H561" t="str">
            <v>CDHU 199 AGO/25</v>
          </cell>
          <cell r="I561" t="str">
            <v>33.11.050</v>
          </cell>
          <cell r="J561" t="str">
            <v>ESMALTE À BASE ÁGUA EM SUPERFÍCIE METÁLICA, INCLUSIVE PREPARO</v>
          </cell>
          <cell r="K561" t="str">
            <v>M2</v>
          </cell>
          <cell r="L561">
            <v>0.8</v>
          </cell>
          <cell r="M561">
            <v>52.15</v>
          </cell>
          <cell r="N561" t="str">
            <v>C</v>
          </cell>
          <cell r="O561">
            <v>41.72</v>
          </cell>
          <cell r="P561">
            <v>65.19</v>
          </cell>
          <cell r="Q561">
            <v>52.15</v>
          </cell>
          <cell r="R561">
            <v>52.15</v>
          </cell>
        </row>
        <row r="562">
          <cell r="G562" t="str">
            <v>13.11</v>
          </cell>
          <cell r="H562" t="str">
            <v>CDHU 199 AGO/25</v>
          </cell>
          <cell r="I562" t="str">
            <v>97.02.036</v>
          </cell>
          <cell r="J562" t="str">
            <v>PLACA DE IDENTIFICAÇÃO EM PVC COM TEXTO EM VINIL</v>
          </cell>
          <cell r="K562" t="str">
            <v>M2</v>
          </cell>
          <cell r="L562">
            <v>0.24</v>
          </cell>
          <cell r="M562">
            <v>346.44</v>
          </cell>
          <cell r="N562" t="str">
            <v>C</v>
          </cell>
          <cell r="O562">
            <v>83.145600000000002</v>
          </cell>
          <cell r="P562">
            <v>433.05</v>
          </cell>
          <cell r="Q562">
            <v>103.93</v>
          </cell>
          <cell r="R562">
            <v>103.93</v>
          </cell>
        </row>
        <row r="563">
          <cell r="G563" t="str">
            <v>13.12</v>
          </cell>
          <cell r="H563" t="str">
            <v>SINAPI SET/25</v>
          </cell>
          <cell r="I563">
            <v>94210</v>
          </cell>
          <cell r="J563" t="str">
            <v>TELHAMENTO COM TELHA ONDULADA DE FIBROCIMENTO E = 6 MM, COM RECOBRIMENTO LATERAL DE 1 1/4 DE ONDA PARA TELHADO COM INCLINAÇÃO MÁXIMA DE 10°, COM ATÉ 2 ÁGUAS, INCLUSO IÇAMENTO. AF_07/2019</v>
          </cell>
          <cell r="K563" t="str">
            <v>M2</v>
          </cell>
          <cell r="L563">
            <v>8.0500000000000007</v>
          </cell>
          <cell r="M563">
            <v>49.4</v>
          </cell>
          <cell r="N563" t="str">
            <v>C</v>
          </cell>
          <cell r="O563">
            <v>397.67</v>
          </cell>
          <cell r="P563">
            <v>61.75</v>
          </cell>
          <cell r="Q563">
            <v>497.09</v>
          </cell>
          <cell r="R563">
            <v>497.09</v>
          </cell>
        </row>
        <row r="564">
          <cell r="G564" t="str">
            <v/>
          </cell>
          <cell r="H564" t="str">
            <v/>
          </cell>
          <cell r="I564" t="str">
            <v/>
          </cell>
          <cell r="J564" t="str">
            <v>REFORMA DO RESERVATÓRIO SEMI-ENTERRADO (LAJE SUPERIOR)</v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</row>
        <row r="565">
          <cell r="G565" t="str">
            <v>13.13</v>
          </cell>
          <cell r="H565" t="str">
            <v>CDHU 199 AGO/25</v>
          </cell>
          <cell r="I565" t="str">
            <v>33.01.280</v>
          </cell>
          <cell r="J565" t="str">
            <v>REPARO DE TRINCAS RASAS ATÉ 5 MM DE LARGURA, NA MASSA</v>
          </cell>
          <cell r="K565" t="str">
            <v>M</v>
          </cell>
          <cell r="L565">
            <v>15</v>
          </cell>
          <cell r="M565">
            <v>56.99</v>
          </cell>
          <cell r="N565" t="str">
            <v>C</v>
          </cell>
          <cell r="O565">
            <v>854.85</v>
          </cell>
          <cell r="P565">
            <v>71.239999999999995</v>
          </cell>
          <cell r="Q565">
            <v>1068.5999999999999</v>
          </cell>
          <cell r="R565">
            <v>1068.5999999999999</v>
          </cell>
        </row>
        <row r="566">
          <cell r="G566" t="str">
            <v>13.14</v>
          </cell>
          <cell r="H566" t="str">
            <v>SABESP JUL/25</v>
          </cell>
          <cell r="I566">
            <v>70190126</v>
          </cell>
          <cell r="J566" t="str">
            <v>IMPERMEABILIZAÇÃO C/MANTA ASFÁLTICA ESTRUTURADA C/VÉU DE FIBRA DE VIDRO E = 4,0 MM</v>
          </cell>
          <cell r="K566" t="str">
            <v>M2</v>
          </cell>
          <cell r="L566">
            <v>30.04</v>
          </cell>
          <cell r="M566">
            <v>77.90625</v>
          </cell>
          <cell r="N566" t="str">
            <v>C</v>
          </cell>
          <cell r="O566">
            <v>2340.30375</v>
          </cell>
          <cell r="P566">
            <v>97.38</v>
          </cell>
          <cell r="Q566">
            <v>2925.3</v>
          </cell>
          <cell r="R566">
            <v>2925.3</v>
          </cell>
        </row>
        <row r="567">
          <cell r="G567" t="str">
            <v>13.15</v>
          </cell>
          <cell r="H567" t="str">
            <v>CDHU 199 AGO/25</v>
          </cell>
          <cell r="I567" t="str">
            <v>01.23.200</v>
          </cell>
          <cell r="J567" t="str">
            <v>TAXA DE MOBILIZAÇÃO E DESMOBILIZAÇÃO DE EQUIPAMENTOS PARA EXECUÇÃO DE PERFURAÇÃO EM CONCRETO</v>
          </cell>
          <cell r="K567" t="str">
            <v>TX</v>
          </cell>
          <cell r="L567">
            <v>1</v>
          </cell>
          <cell r="M567">
            <v>241.21</v>
          </cell>
          <cell r="N567" t="str">
            <v>C</v>
          </cell>
          <cell r="O567">
            <v>241.21</v>
          </cell>
          <cell r="P567">
            <v>301.51</v>
          </cell>
          <cell r="Q567">
            <v>301.51</v>
          </cell>
          <cell r="R567">
            <v>301.51</v>
          </cell>
        </row>
        <row r="568">
          <cell r="G568" t="str">
            <v>13.16</v>
          </cell>
          <cell r="H568" t="str">
            <v>CDHU 199 AGO/25</v>
          </cell>
          <cell r="I568" t="str">
            <v>46.04.040</v>
          </cell>
          <cell r="J568" t="str">
            <v>TUBO DE PVC RÍGIDO DEFOFO, DN= 100MM (DE= 118MM), INCLUSIVE CONEXÕES</v>
          </cell>
          <cell r="K568" t="str">
            <v>M</v>
          </cell>
          <cell r="L568">
            <v>2</v>
          </cell>
          <cell r="M568">
            <v>95.91</v>
          </cell>
          <cell r="N568" t="str">
            <v>C</v>
          </cell>
          <cell r="O568">
            <v>191.82</v>
          </cell>
          <cell r="P568">
            <v>119.89</v>
          </cell>
          <cell r="Q568">
            <v>239.78</v>
          </cell>
          <cell r="R568">
            <v>239.78</v>
          </cell>
        </row>
        <row r="569">
          <cell r="G569" t="str">
            <v>13.17</v>
          </cell>
          <cell r="H569" t="str">
            <v>SABESP JUL/25</v>
          </cell>
          <cell r="I569" t="str">
            <v>HM01966</v>
          </cell>
          <cell r="J569" t="str">
            <v>CURVA 90° PVC RÍGIDO D=100MM PBJE COLETOR DE ESGOTO</v>
          </cell>
          <cell r="K569" t="str">
            <v>UN</v>
          </cell>
          <cell r="L569">
            <v>4</v>
          </cell>
          <cell r="M569">
            <v>21.89</v>
          </cell>
          <cell r="N569" t="str">
            <v>C</v>
          </cell>
          <cell r="O569">
            <v>87.56</v>
          </cell>
          <cell r="P569">
            <v>27.36</v>
          </cell>
          <cell r="Q569">
            <v>109.44</v>
          </cell>
          <cell r="R569">
            <v>109.44</v>
          </cell>
        </row>
        <row r="570">
          <cell r="G570" t="str">
            <v>13.18</v>
          </cell>
          <cell r="H570" t="str">
            <v>CDHU 199 AGO/25</v>
          </cell>
          <cell r="I570" t="str">
            <v>24.03.200</v>
          </cell>
          <cell r="J570" t="str">
            <v>TELA DE PROTEÇÃO TIPO MOSQUITEIRA EM AÇO GALVANIZADO, COM REQUADRO EM PERFIS DE FERRO</v>
          </cell>
          <cell r="K570" t="str">
            <v>M2</v>
          </cell>
          <cell r="L570">
            <v>0.04</v>
          </cell>
          <cell r="M570">
            <v>1008.8</v>
          </cell>
          <cell r="N570" t="str">
            <v>C</v>
          </cell>
          <cell r="O570">
            <v>40.351999999999997</v>
          </cell>
          <cell r="P570">
            <v>1261</v>
          </cell>
          <cell r="Q570">
            <v>50.44</v>
          </cell>
          <cell r="R570">
            <v>50.44</v>
          </cell>
        </row>
        <row r="571">
          <cell r="G571" t="str">
            <v>13.19</v>
          </cell>
          <cell r="H571" t="str">
            <v>CDHU 199 AGO/25</v>
          </cell>
          <cell r="I571" t="str">
            <v>03.10.100</v>
          </cell>
          <cell r="J571" t="str">
            <v>REMOÇÃO DE PINTURA EM SUPERFÍCIES DE MADEIRA E/OU METÁLICAS COM LIXAMENTO</v>
          </cell>
          <cell r="K571" t="str">
            <v>M2</v>
          </cell>
          <cell r="L571">
            <v>4</v>
          </cell>
          <cell r="M571">
            <v>10.33</v>
          </cell>
          <cell r="N571" t="str">
            <v>C</v>
          </cell>
          <cell r="O571">
            <v>41.32</v>
          </cell>
          <cell r="P571">
            <v>12.91</v>
          </cell>
          <cell r="Q571">
            <v>51.64</v>
          </cell>
          <cell r="R571">
            <v>51.64</v>
          </cell>
        </row>
        <row r="572">
          <cell r="G572" t="str">
            <v>13.20</v>
          </cell>
          <cell r="H572" t="str">
            <v>CDHU 199 AGO/25</v>
          </cell>
          <cell r="I572" t="str">
            <v>33.11.050</v>
          </cell>
          <cell r="J572" t="str">
            <v>ESMALTE À BASE ÁGUA EM SUPERFÍCIE METÁLICA, INCLUSIVE PREPARO</v>
          </cell>
          <cell r="K572" t="str">
            <v>M2</v>
          </cell>
          <cell r="L572">
            <v>4</v>
          </cell>
          <cell r="M572">
            <v>52.15</v>
          </cell>
          <cell r="N572" t="str">
            <v>C</v>
          </cell>
          <cell r="O572">
            <v>208.6</v>
          </cell>
          <cell r="P572">
            <v>65.19</v>
          </cell>
          <cell r="Q572">
            <v>260.76</v>
          </cell>
          <cell r="R572">
            <v>260.76</v>
          </cell>
        </row>
        <row r="573">
          <cell r="G573" t="str">
            <v/>
          </cell>
          <cell r="H573" t="str">
            <v/>
          </cell>
          <cell r="I573" t="str">
            <v/>
          </cell>
          <cell r="J573" t="str">
            <v>PAREDES DO RESERVATÓRIO - LADO EXTERNO</v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</row>
        <row r="574">
          <cell r="G574" t="str">
            <v>13.21</v>
          </cell>
          <cell r="H574" t="str">
            <v>CDHU 199 AGO/25</v>
          </cell>
          <cell r="I574" t="str">
            <v>33.01.050</v>
          </cell>
          <cell r="J574" t="str">
            <v>ESTUCAMENTO E LIXAMENTO DE CONCRETO</v>
          </cell>
          <cell r="K574" t="str">
            <v>M2</v>
          </cell>
          <cell r="L574">
            <v>16.12</v>
          </cell>
          <cell r="M574">
            <v>43.94</v>
          </cell>
          <cell r="N574" t="str">
            <v>C</v>
          </cell>
          <cell r="O574">
            <v>708.31280000000004</v>
          </cell>
          <cell r="P574">
            <v>54.93</v>
          </cell>
          <cell r="Q574">
            <v>885.47</v>
          </cell>
          <cell r="R574">
            <v>885.47</v>
          </cell>
        </row>
        <row r="575">
          <cell r="G575" t="str">
            <v>13.22</v>
          </cell>
          <cell r="H575" t="str">
            <v>SINAPI SET/25</v>
          </cell>
          <cell r="I575">
            <v>99814</v>
          </cell>
          <cell r="J575" t="str">
            <v>LIMPEZA DE SUPERFÍCIE COM JATO DE ALTA PRESSÃO. AF_04/2019</v>
          </cell>
          <cell r="K575" t="str">
            <v>M2</v>
          </cell>
          <cell r="L575">
            <v>16.12</v>
          </cell>
          <cell r="M575">
            <v>2.8</v>
          </cell>
          <cell r="N575" t="str">
            <v>C</v>
          </cell>
          <cell r="O575">
            <v>45.136000000000003</v>
          </cell>
          <cell r="P575">
            <v>3.5</v>
          </cell>
          <cell r="Q575">
            <v>56.42</v>
          </cell>
          <cell r="R575">
            <v>56.42</v>
          </cell>
        </row>
        <row r="576">
          <cell r="G576" t="str">
            <v>13.23</v>
          </cell>
          <cell r="H576" t="str">
            <v>SINAPI SET/25</v>
          </cell>
          <cell r="I576">
            <v>88415</v>
          </cell>
          <cell r="J576" t="str">
            <v>APLICAÇÃO MANUAL DE FUNDO SELADOR ACRÍLICO EM PAREDES EXTERNAS DE CASAS. AF_03/2024</v>
          </cell>
          <cell r="K576" t="str">
            <v>M2</v>
          </cell>
          <cell r="L576">
            <v>16.12</v>
          </cell>
          <cell r="M576">
            <v>5.93</v>
          </cell>
          <cell r="N576" t="str">
            <v>C</v>
          </cell>
          <cell r="O576">
            <v>95.5916</v>
          </cell>
          <cell r="P576">
            <v>7.41</v>
          </cell>
          <cell r="Q576">
            <v>119.45</v>
          </cell>
          <cell r="R576">
            <v>119.45</v>
          </cell>
        </row>
        <row r="577">
          <cell r="G577" t="str">
            <v>13.24</v>
          </cell>
          <cell r="H577" t="str">
            <v>SINAPI SET/25</v>
          </cell>
          <cell r="I577">
            <v>88489</v>
          </cell>
          <cell r="J577" t="str">
            <v>PINTURA LÁTEX ACRÍLICA PREMIUM, APLICAÇÃO MANUAL EM PAREDES, DUAS DEMÃOS. AF_04/2023</v>
          </cell>
          <cell r="K577" t="str">
            <v>M2</v>
          </cell>
          <cell r="L577">
            <v>16.12</v>
          </cell>
          <cell r="M577">
            <v>15.17</v>
          </cell>
          <cell r="N577" t="str">
            <v>C</v>
          </cell>
          <cell r="O577">
            <v>244.54040000000001</v>
          </cell>
          <cell r="P577">
            <v>18.96</v>
          </cell>
          <cell r="Q577">
            <v>305.64</v>
          </cell>
          <cell r="R577">
            <v>305.64</v>
          </cell>
        </row>
        <row r="578">
          <cell r="G578" t="str">
            <v>13.25</v>
          </cell>
          <cell r="H578" t="str">
            <v>CDHU 199 AGO/25</v>
          </cell>
          <cell r="I578" t="str">
            <v>97.02.036</v>
          </cell>
          <cell r="J578" t="str">
            <v>PLACA DE IDENTIFICAÇÃO EM PVC COM TEXTO EM VINIL</v>
          </cell>
          <cell r="K578" t="str">
            <v>M2</v>
          </cell>
          <cell r="L578">
            <v>0.04</v>
          </cell>
          <cell r="M578">
            <v>346.44</v>
          </cell>
          <cell r="N578" t="str">
            <v>C</v>
          </cell>
          <cell r="O578">
            <v>13.8576</v>
          </cell>
          <cell r="P578">
            <v>433.05</v>
          </cell>
          <cell r="Q578">
            <v>17.32</v>
          </cell>
          <cell r="R578">
            <v>17.32</v>
          </cell>
        </row>
        <row r="579">
          <cell r="G579" t="str">
            <v/>
          </cell>
          <cell r="H579" t="str">
            <v/>
          </cell>
          <cell r="I579" t="str">
            <v/>
          </cell>
          <cell r="J579" t="str">
            <v>REFORÇO DA PARTE ESTRUTURAL</v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</row>
        <row r="580">
          <cell r="G580" t="str">
            <v>13.26</v>
          </cell>
          <cell r="H580" t="str">
            <v>CDHU 199 AGO/25</v>
          </cell>
          <cell r="I580" t="str">
            <v>01.23.100</v>
          </cell>
          <cell r="J580" t="str">
            <v>DEMOLIÇÃO DE CONCRETO ARMADO COM PRESERVAÇÃO DE ARMADURA, PARA REFORÇO E RECUPERAÇÃO ESTRUTURAL</v>
          </cell>
          <cell r="K580" t="str">
            <v>M3</v>
          </cell>
          <cell r="L580">
            <v>0.55000000000000004</v>
          </cell>
          <cell r="M580">
            <v>514.15</v>
          </cell>
          <cell r="N580" t="str">
            <v>C</v>
          </cell>
          <cell r="O580">
            <v>282.78250000000003</v>
          </cell>
          <cell r="P580">
            <v>642.69000000000005</v>
          </cell>
          <cell r="Q580">
            <v>353.48</v>
          </cell>
          <cell r="R580">
            <v>353.48</v>
          </cell>
        </row>
        <row r="581">
          <cell r="G581" t="str">
            <v>13.27</v>
          </cell>
          <cell r="H581" t="str">
            <v>CDHU 199 AGO/25</v>
          </cell>
          <cell r="I581" t="str">
            <v>01.23.020</v>
          </cell>
          <cell r="J581" t="str">
            <v>LIMPEZA DE ARMADURA COM ESCOVA DE AÇO</v>
          </cell>
          <cell r="K581" t="str">
            <v>M2</v>
          </cell>
          <cell r="L581">
            <v>12</v>
          </cell>
          <cell r="M581">
            <v>9.9600000000000009</v>
          </cell>
          <cell r="N581" t="str">
            <v>C</v>
          </cell>
          <cell r="O581">
            <v>119.52000000000001</v>
          </cell>
          <cell r="P581">
            <v>12.45</v>
          </cell>
          <cell r="Q581">
            <v>149.4</v>
          </cell>
          <cell r="R581">
            <v>149.4</v>
          </cell>
        </row>
        <row r="582">
          <cell r="G582" t="str">
            <v>13.28</v>
          </cell>
          <cell r="H582" t="str">
            <v>CDHU 199 AGO/25</v>
          </cell>
          <cell r="I582" t="str">
            <v>01.23.030</v>
          </cell>
          <cell r="J582" t="str">
            <v>PREPARO DE PONTE DE ADERÊNCIA COM ADESIVO A BASE DE EPÓXI</v>
          </cell>
          <cell r="K582" t="str">
            <v>M2</v>
          </cell>
          <cell r="L582">
            <v>3.6</v>
          </cell>
          <cell r="M582">
            <v>151.62</v>
          </cell>
          <cell r="N582" t="str">
            <v>C</v>
          </cell>
          <cell r="O582">
            <v>545.83199999999999</v>
          </cell>
          <cell r="P582">
            <v>189.53</v>
          </cell>
          <cell r="Q582">
            <v>682.31</v>
          </cell>
          <cell r="R582">
            <v>682.31</v>
          </cell>
        </row>
        <row r="583">
          <cell r="G583" t="str">
            <v>13.29</v>
          </cell>
          <cell r="H583" t="str">
            <v>CDHU 199 AGO/25</v>
          </cell>
          <cell r="I583" t="str">
            <v>10.01.040</v>
          </cell>
          <cell r="J583" t="str">
            <v>ARMADURA EM BARRA DE AÇO CA-50 (A OU B) FYK = 500 MPA</v>
          </cell>
          <cell r="K583" t="str">
            <v>KG</v>
          </cell>
          <cell r="L583">
            <v>16.52</v>
          </cell>
          <cell r="M583">
            <v>10.16</v>
          </cell>
          <cell r="N583" t="str">
            <v>C</v>
          </cell>
          <cell r="O583">
            <v>167.8432</v>
          </cell>
          <cell r="P583">
            <v>12.7</v>
          </cell>
          <cell r="Q583">
            <v>209.8</v>
          </cell>
          <cell r="R583">
            <v>209.8</v>
          </cell>
        </row>
        <row r="584">
          <cell r="G584" t="str">
            <v>13.30</v>
          </cell>
          <cell r="H584" t="str">
            <v>CDHU 199 AGO/25</v>
          </cell>
          <cell r="I584" t="str">
            <v>01.23.056</v>
          </cell>
          <cell r="J584" t="str">
            <v>TRATAMENTO DE ARMADURA COM PRODUTO ANTICORROSIVO A BASE DE ZINCO</v>
          </cell>
          <cell r="K584" t="str">
            <v>M2</v>
          </cell>
          <cell r="L584">
            <v>3.8</v>
          </cell>
          <cell r="M584">
            <v>69.83</v>
          </cell>
          <cell r="N584" t="str">
            <v>C</v>
          </cell>
          <cell r="O584">
            <v>265.35399999999998</v>
          </cell>
          <cell r="P584">
            <v>87.29</v>
          </cell>
          <cell r="Q584">
            <v>331.7</v>
          </cell>
          <cell r="R584">
            <v>331.7</v>
          </cell>
        </row>
        <row r="585">
          <cell r="G585" t="str">
            <v>13.31</v>
          </cell>
          <cell r="H585" t="str">
            <v>CDHU 199 AGO/25</v>
          </cell>
          <cell r="I585" t="str">
            <v>11.05.040</v>
          </cell>
          <cell r="J585" t="str">
            <v>ARGAMASSA GRAUTE</v>
          </cell>
          <cell r="K585" t="str">
            <v>M3</v>
          </cell>
          <cell r="L585">
            <v>1.8</v>
          </cell>
          <cell r="M585">
            <v>442.66</v>
          </cell>
          <cell r="N585" t="str">
            <v>C</v>
          </cell>
          <cell r="O585">
            <v>796.78800000000001</v>
          </cell>
          <cell r="P585">
            <v>553.33000000000004</v>
          </cell>
          <cell r="Q585">
            <v>995.99</v>
          </cell>
          <cell r="R585">
            <v>995.99</v>
          </cell>
        </row>
        <row r="586">
          <cell r="G586" t="str">
            <v/>
          </cell>
          <cell r="H586" t="str">
            <v/>
          </cell>
          <cell r="I586" t="str">
            <v/>
          </cell>
          <cell r="J586" t="str">
            <v>ÁREA INTERNA - IMPERMEABILIZAÇÃO</v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</row>
        <row r="587">
          <cell r="G587" t="str">
            <v>13.32</v>
          </cell>
          <cell r="H587" t="str">
            <v>CDHU 199 AGO/25</v>
          </cell>
          <cell r="I587" t="str">
            <v>33.01.280</v>
          </cell>
          <cell r="J587" t="str">
            <v>REPARO DE TRINCAS RASAS ATÉ 5 MM DE LARGURA, NA MASSA</v>
          </cell>
          <cell r="K587" t="str">
            <v>M</v>
          </cell>
          <cell r="L587">
            <v>22.15</v>
          </cell>
          <cell r="M587">
            <v>56.99</v>
          </cell>
          <cell r="N587" t="str">
            <v>C</v>
          </cell>
          <cell r="O587">
            <v>1262.3285000000001</v>
          </cell>
          <cell r="P587">
            <v>71.239999999999995</v>
          </cell>
          <cell r="Q587">
            <v>1577.97</v>
          </cell>
          <cell r="R587">
            <v>1577.97</v>
          </cell>
        </row>
        <row r="588">
          <cell r="G588" t="str">
            <v>13.33</v>
          </cell>
          <cell r="H588" t="str">
            <v>CDHU 199 AGO/25</v>
          </cell>
          <cell r="I588" t="str">
            <v>33.01.050</v>
          </cell>
          <cell r="J588" t="str">
            <v>ESTUCAMENTO E LIXAMENTO DE CONCRETO</v>
          </cell>
          <cell r="K588" t="str">
            <v>M2</v>
          </cell>
          <cell r="L588">
            <v>111.42</v>
          </cell>
          <cell r="M588">
            <v>43.94</v>
          </cell>
          <cell r="N588" t="str">
            <v>C</v>
          </cell>
          <cell r="O588">
            <v>4895.7947999999997</v>
          </cell>
          <cell r="P588">
            <v>54.93</v>
          </cell>
          <cell r="Q588">
            <v>6120.3</v>
          </cell>
          <cell r="R588">
            <v>6120.3</v>
          </cell>
        </row>
        <row r="589">
          <cell r="G589" t="str">
            <v>13.34</v>
          </cell>
          <cell r="H589" t="str">
            <v>SINAPI SET/25</v>
          </cell>
          <cell r="I589">
            <v>99814</v>
          </cell>
          <cell r="J589" t="str">
            <v>LIMPEZA DE SUPERFÍCIE COM JATO DE ALTA PRESSÃO. AF_04/2019</v>
          </cell>
          <cell r="K589" t="str">
            <v>M2</v>
          </cell>
          <cell r="L589">
            <v>111.42</v>
          </cell>
          <cell r="M589">
            <v>2.8</v>
          </cell>
          <cell r="N589" t="str">
            <v>C</v>
          </cell>
          <cell r="O589">
            <v>311.976</v>
          </cell>
          <cell r="P589">
            <v>3.5</v>
          </cell>
          <cell r="Q589">
            <v>389.97</v>
          </cell>
          <cell r="R589">
            <v>389.97</v>
          </cell>
        </row>
        <row r="590">
          <cell r="G590" t="str">
            <v>13.35</v>
          </cell>
          <cell r="H590" t="str">
            <v>CDHU 199 AGO/25</v>
          </cell>
          <cell r="I590" t="str">
            <v>01.23.060</v>
          </cell>
          <cell r="J590" t="str">
            <v>CORTE DE CONCRETO DETERIORADO INCLUSIVE REMOÇÃO DOS DETRITOS</v>
          </cell>
          <cell r="K590" t="str">
            <v>M2</v>
          </cell>
          <cell r="L590">
            <v>0.65</v>
          </cell>
          <cell r="M590">
            <v>34.07</v>
          </cell>
          <cell r="N590" t="str">
            <v>C</v>
          </cell>
          <cell r="O590">
            <v>22.145500000000002</v>
          </cell>
          <cell r="P590">
            <v>42.59</v>
          </cell>
          <cell r="Q590">
            <v>27.68</v>
          </cell>
          <cell r="R590">
            <v>27.68</v>
          </cell>
        </row>
        <row r="591">
          <cell r="G591" t="str">
            <v>13.36</v>
          </cell>
          <cell r="H591" t="str">
            <v>CDHU 199 AGO/25</v>
          </cell>
          <cell r="I591" t="str">
            <v>11.05.040</v>
          </cell>
          <cell r="J591" t="str">
            <v>ARGAMASSA GRAUTE</v>
          </cell>
          <cell r="K591" t="str">
            <v>M3</v>
          </cell>
          <cell r="L591">
            <v>0.82</v>
          </cell>
          <cell r="M591">
            <v>442.66</v>
          </cell>
          <cell r="N591" t="str">
            <v>C</v>
          </cell>
          <cell r="O591">
            <v>362.9812</v>
          </cell>
          <cell r="P591">
            <v>553.33000000000004</v>
          </cell>
          <cell r="Q591">
            <v>453.73</v>
          </cell>
          <cell r="R591">
            <v>453.73</v>
          </cell>
        </row>
        <row r="592">
          <cell r="G592" t="str">
            <v>13.37</v>
          </cell>
          <cell r="H592" t="str">
            <v>CDHU 199 AGO/25</v>
          </cell>
          <cell r="I592" t="str">
            <v>03.03.020</v>
          </cell>
          <cell r="J592" t="str">
            <v>APICOAMENTO MANUAL DE PISO, PAREDE OU TETO</v>
          </cell>
          <cell r="K592" t="str">
            <v>M2</v>
          </cell>
          <cell r="L592">
            <v>4.3600000000000003</v>
          </cell>
          <cell r="M592">
            <v>3.41</v>
          </cell>
          <cell r="N592" t="str">
            <v>C</v>
          </cell>
          <cell r="O592">
            <v>14.867600000000001</v>
          </cell>
          <cell r="P592">
            <v>4.26</v>
          </cell>
          <cell r="Q592">
            <v>18.57</v>
          </cell>
          <cell r="R592">
            <v>18.57</v>
          </cell>
        </row>
        <row r="593">
          <cell r="G593" t="str">
            <v>13.38</v>
          </cell>
          <cell r="H593" t="str">
            <v>CDHU 199 AGO/25</v>
          </cell>
          <cell r="I593" t="str">
            <v>17.01.020</v>
          </cell>
          <cell r="J593" t="str">
            <v>ARGAMASSA DE REGULARIZAÇÃO E/OU PROTEÇÃO</v>
          </cell>
          <cell r="K593" t="str">
            <v>M3</v>
          </cell>
          <cell r="L593">
            <v>0.11</v>
          </cell>
          <cell r="M593">
            <v>830.97</v>
          </cell>
          <cell r="N593" t="str">
            <v>C</v>
          </cell>
          <cell r="O593">
            <v>91.406700000000001</v>
          </cell>
          <cell r="P593">
            <v>1038.71</v>
          </cell>
          <cell r="Q593">
            <v>114.26</v>
          </cell>
          <cell r="R593">
            <v>114.26</v>
          </cell>
        </row>
        <row r="594">
          <cell r="G594" t="str">
            <v>13.39</v>
          </cell>
          <cell r="H594" t="str">
            <v>SINAPI SET/25</v>
          </cell>
          <cell r="I594">
            <v>98558</v>
          </cell>
          <cell r="J594" t="str">
            <v>TRATAMENTO DE RALO OU PONTO EMERGENTE COM ARGAMASSA POLIMÉRICA / MEMBRANA ACRÍLICA REFORÇADO COM TELA DE POLIÉSTER (MAV). AF_09/2023</v>
          </cell>
          <cell r="K594" t="str">
            <v>UN</v>
          </cell>
          <cell r="L594">
            <v>6</v>
          </cell>
          <cell r="M594">
            <v>10.79</v>
          </cell>
          <cell r="N594" t="str">
            <v>C</v>
          </cell>
          <cell r="O594">
            <v>64.739999999999995</v>
          </cell>
          <cell r="P594">
            <v>13.49</v>
          </cell>
          <cell r="Q594">
            <v>80.94</v>
          </cell>
          <cell r="R594">
            <v>80.94</v>
          </cell>
        </row>
        <row r="595">
          <cell r="G595" t="str">
            <v>13.40</v>
          </cell>
          <cell r="H595" t="str">
            <v>CDHU 199 AGO/25</v>
          </cell>
          <cell r="I595" t="str">
            <v>17.01.020</v>
          </cell>
          <cell r="J595" t="str">
            <v>ARGAMASSA DE REGULARIZAÇÃO E/OU PROTEÇÃO</v>
          </cell>
          <cell r="K595" t="str">
            <v>M3</v>
          </cell>
          <cell r="L595">
            <v>0.79</v>
          </cell>
          <cell r="M595">
            <v>830.97</v>
          </cell>
          <cell r="N595" t="str">
            <v>C</v>
          </cell>
          <cell r="O595">
            <v>656.46630000000005</v>
          </cell>
          <cell r="P595">
            <v>1038.71</v>
          </cell>
          <cell r="Q595">
            <v>820.58</v>
          </cell>
          <cell r="R595">
            <v>820.58</v>
          </cell>
        </row>
        <row r="596">
          <cell r="G596" t="str">
            <v>13.41</v>
          </cell>
          <cell r="H596" t="str">
            <v>SINAPI SET/25</v>
          </cell>
          <cell r="I596">
            <v>135</v>
          </cell>
          <cell r="J596" t="str">
            <v>ARGAMASSA POLIMERICA IMPERMEABILIZANTE SEMIFLEXIVEL, BICOMPONENTE, A BASE DE CIMENTO E ADITIVOS</v>
          </cell>
          <cell r="K596" t="str">
            <v>KG</v>
          </cell>
          <cell r="L596">
            <v>170.28</v>
          </cell>
          <cell r="M596">
            <v>3.18</v>
          </cell>
          <cell r="N596" t="str">
            <v>C</v>
          </cell>
          <cell r="O596">
            <v>541.49040000000002</v>
          </cell>
          <cell r="P596">
            <v>3.98</v>
          </cell>
          <cell r="Q596">
            <v>677.71</v>
          </cell>
          <cell r="R596">
            <v>677.71</v>
          </cell>
        </row>
        <row r="597">
          <cell r="G597" t="str">
            <v>13.42</v>
          </cell>
          <cell r="H597" t="str">
            <v>SINAPI SET/25</v>
          </cell>
          <cell r="I597">
            <v>88270</v>
          </cell>
          <cell r="J597" t="str">
            <v>IMPERMEABILIZADOR COM ENCARGOS COMPLEMENTARES</v>
          </cell>
          <cell r="K597" t="str">
            <v>H</v>
          </cell>
          <cell r="L597">
            <v>6.7</v>
          </cell>
          <cell r="M597">
            <v>35.58</v>
          </cell>
          <cell r="N597" t="str">
            <v>C</v>
          </cell>
          <cell r="O597">
            <v>238.386</v>
          </cell>
          <cell r="P597">
            <v>44.48</v>
          </cell>
          <cell r="Q597">
            <v>298.02</v>
          </cell>
          <cell r="R597">
            <v>298.02</v>
          </cell>
        </row>
        <row r="598">
          <cell r="G598" t="str">
            <v>13.43</v>
          </cell>
          <cell r="H598" t="str">
            <v>SINAPI SET/25</v>
          </cell>
          <cell r="I598">
            <v>88243</v>
          </cell>
          <cell r="J598" t="str">
            <v>AJUDANTE ESPECIALIZADO COM ENCARGOS COMPLEMENTARES</v>
          </cell>
          <cell r="K598" t="str">
            <v>H</v>
          </cell>
          <cell r="L598">
            <v>29.71</v>
          </cell>
          <cell r="M598">
            <v>32.159999999999997</v>
          </cell>
          <cell r="N598" t="str">
            <v>C</v>
          </cell>
          <cell r="O598">
            <v>955.47359999999992</v>
          </cell>
          <cell r="P598">
            <v>40.200000000000003</v>
          </cell>
          <cell r="Q598">
            <v>1194.3399999999999</v>
          </cell>
          <cell r="R598">
            <v>1194.3399999999999</v>
          </cell>
        </row>
        <row r="599">
          <cell r="G599" t="str">
            <v>13.44</v>
          </cell>
          <cell r="H599" t="str">
            <v>CDHU 199 AGO/25</v>
          </cell>
          <cell r="I599" t="str">
            <v>17.01.020</v>
          </cell>
          <cell r="J599" t="str">
            <v>ARGAMASSA DE REGULARIZAÇÃO E/OU PROTEÇÃO</v>
          </cell>
          <cell r="K599" t="str">
            <v>M3</v>
          </cell>
          <cell r="L599">
            <v>0.52</v>
          </cell>
          <cell r="M599">
            <v>830.97</v>
          </cell>
          <cell r="N599" t="str">
            <v>C</v>
          </cell>
          <cell r="O599">
            <v>432.10440000000006</v>
          </cell>
          <cell r="P599">
            <v>1038.71</v>
          </cell>
          <cell r="Q599">
            <v>540.13</v>
          </cell>
          <cell r="R599">
            <v>540.13</v>
          </cell>
        </row>
        <row r="600">
          <cell r="G600" t="str">
            <v>13.45</v>
          </cell>
          <cell r="H600" t="str">
            <v>SINAPI SET/25</v>
          </cell>
          <cell r="I600">
            <v>44074</v>
          </cell>
          <cell r="J600" t="str">
            <v>PRIMER DE POLIURETANO</v>
          </cell>
          <cell r="K600" t="str">
            <v>L</v>
          </cell>
          <cell r="L600">
            <v>17.03</v>
          </cell>
          <cell r="M600">
            <v>540.64</v>
          </cell>
          <cell r="N600" t="str">
            <v>C</v>
          </cell>
          <cell r="O600">
            <v>9207.0992000000006</v>
          </cell>
          <cell r="P600">
            <v>675.8</v>
          </cell>
          <cell r="Q600">
            <v>11508.87</v>
          </cell>
          <cell r="R600">
            <v>11508.87</v>
          </cell>
        </row>
        <row r="601">
          <cell r="G601" t="str">
            <v>13.46</v>
          </cell>
          <cell r="H601" t="str">
            <v>SINAPI SET/25</v>
          </cell>
          <cell r="I601">
            <v>88270</v>
          </cell>
          <cell r="J601" t="str">
            <v>IMPERMEABILIZADOR COM ENCARGOS COMPLEMENTARES</v>
          </cell>
          <cell r="K601" t="str">
            <v>H</v>
          </cell>
          <cell r="L601">
            <v>7.09</v>
          </cell>
          <cell r="M601">
            <v>35.58</v>
          </cell>
          <cell r="N601" t="str">
            <v>C</v>
          </cell>
          <cell r="O601">
            <v>252.26219999999998</v>
          </cell>
          <cell r="P601">
            <v>44.48</v>
          </cell>
          <cell r="Q601">
            <v>315.36</v>
          </cell>
          <cell r="R601">
            <v>315.36</v>
          </cell>
        </row>
        <row r="602">
          <cell r="G602" t="str">
            <v>13.47</v>
          </cell>
          <cell r="H602" t="str">
            <v>SABESP JUL/25</v>
          </cell>
          <cell r="I602" t="str">
            <v>CV05964</v>
          </cell>
          <cell r="J602" t="str">
            <v>REVESTIMENTO IMPERMEABILIZANTE À BASE DE POLIURETANO BICOMPONENTE ISENTO DE SOLVENTES COM ELEVADA RESISTÊNCIA QUÍMICA</v>
          </cell>
          <cell r="K602" t="str">
            <v>KG</v>
          </cell>
          <cell r="L602">
            <v>170.28</v>
          </cell>
          <cell r="M602">
            <v>102.95</v>
          </cell>
          <cell r="N602" t="str">
            <v>C</v>
          </cell>
          <cell r="O602">
            <v>17530.326000000001</v>
          </cell>
          <cell r="P602">
            <v>128.69</v>
          </cell>
          <cell r="Q602">
            <v>21913.33</v>
          </cell>
          <cell r="R602">
            <v>21913.33</v>
          </cell>
        </row>
        <row r="603">
          <cell r="G603" t="str">
            <v>13.48</v>
          </cell>
          <cell r="H603" t="str">
            <v>SINAPI SET/25</v>
          </cell>
          <cell r="I603">
            <v>98559</v>
          </cell>
          <cell r="J603" t="str">
            <v>TRATAMENTO DE RODAPÉ COM TELA DE POLIÉSTER. AF_09/2023</v>
          </cell>
          <cell r="K603" t="str">
            <v>M</v>
          </cell>
          <cell r="L603">
            <v>21.8</v>
          </cell>
          <cell r="M603">
            <v>5.56</v>
          </cell>
          <cell r="N603" t="str">
            <v>C</v>
          </cell>
          <cell r="O603">
            <v>121.208</v>
          </cell>
          <cell r="P603">
            <v>6.95</v>
          </cell>
          <cell r="Q603">
            <v>151.51</v>
          </cell>
          <cell r="R603">
            <v>151.51</v>
          </cell>
        </row>
        <row r="604">
          <cell r="G604" t="str">
            <v>13.49</v>
          </cell>
          <cell r="H604" t="str">
            <v>SINAPI SET/25</v>
          </cell>
          <cell r="I604">
            <v>88270</v>
          </cell>
          <cell r="J604" t="str">
            <v>IMPERMEABILIZADOR COM ENCARGOS COMPLEMENTARES</v>
          </cell>
          <cell r="K604" t="str">
            <v>H</v>
          </cell>
          <cell r="L604">
            <v>6.7</v>
          </cell>
          <cell r="M604">
            <v>35.58</v>
          </cell>
          <cell r="N604" t="str">
            <v>C</v>
          </cell>
          <cell r="O604">
            <v>238.386</v>
          </cell>
          <cell r="P604">
            <v>44.48</v>
          </cell>
          <cell r="Q604">
            <v>298.02</v>
          </cell>
          <cell r="R604">
            <v>298.02</v>
          </cell>
        </row>
        <row r="605">
          <cell r="G605" t="str">
            <v>13.50</v>
          </cell>
          <cell r="H605" t="str">
            <v>SINAPI SET/25</v>
          </cell>
          <cell r="I605">
            <v>88243</v>
          </cell>
          <cell r="J605" t="str">
            <v>AJUDANTE ESPECIALIZADO COM ENCARGOS COMPLEMENTARES</v>
          </cell>
          <cell r="K605" t="str">
            <v>H</v>
          </cell>
          <cell r="L605">
            <v>29.7</v>
          </cell>
          <cell r="M605">
            <v>32.159999999999997</v>
          </cell>
          <cell r="N605" t="str">
            <v>C</v>
          </cell>
          <cell r="O605">
            <v>955.15199999999993</v>
          </cell>
          <cell r="P605">
            <v>40.200000000000003</v>
          </cell>
          <cell r="Q605">
            <v>1193.94</v>
          </cell>
          <cell r="R605">
            <v>1193.94</v>
          </cell>
        </row>
        <row r="606">
          <cell r="G606" t="str">
            <v/>
          </cell>
          <cell r="H606" t="str">
            <v/>
          </cell>
          <cell r="I606" t="str">
            <v/>
          </cell>
          <cell r="J606" t="str">
            <v>TETO</v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</row>
        <row r="607">
          <cell r="G607" t="str">
            <v>13.51</v>
          </cell>
          <cell r="H607" t="str">
            <v>SINAPI SET/25</v>
          </cell>
          <cell r="I607">
            <v>44074</v>
          </cell>
          <cell r="J607" t="str">
            <v>PRIMER DE POLIURETANO</v>
          </cell>
          <cell r="K607" t="str">
            <v>L</v>
          </cell>
          <cell r="L607">
            <v>5.26</v>
          </cell>
          <cell r="M607">
            <v>540.64</v>
          </cell>
          <cell r="N607" t="str">
            <v>C</v>
          </cell>
          <cell r="O607">
            <v>2843.7664</v>
          </cell>
          <cell r="P607">
            <v>675.8</v>
          </cell>
          <cell r="Q607">
            <v>3554.71</v>
          </cell>
          <cell r="R607">
            <v>3554.71</v>
          </cell>
        </row>
        <row r="608">
          <cell r="G608" t="str">
            <v>13.52</v>
          </cell>
          <cell r="H608" t="str">
            <v>SINAPI SET/25</v>
          </cell>
          <cell r="I608">
            <v>88270</v>
          </cell>
          <cell r="J608" t="str">
            <v>IMPERMEABILIZADOR COM ENCARGOS COMPLEMENTARES</v>
          </cell>
          <cell r="K608" t="str">
            <v>H</v>
          </cell>
          <cell r="L608">
            <v>2.19</v>
          </cell>
          <cell r="M608">
            <v>35.58</v>
          </cell>
          <cell r="N608" t="str">
            <v>C</v>
          </cell>
          <cell r="O608">
            <v>77.920199999999994</v>
          </cell>
          <cell r="P608">
            <v>44.48</v>
          </cell>
          <cell r="Q608">
            <v>97.41</v>
          </cell>
          <cell r="R608">
            <v>97.41</v>
          </cell>
        </row>
        <row r="609">
          <cell r="G609" t="str">
            <v>13.53</v>
          </cell>
          <cell r="H609" t="str">
            <v>SABESP JUL/25</v>
          </cell>
          <cell r="I609" t="str">
            <v>CV05964</v>
          </cell>
          <cell r="J609" t="str">
            <v>REVESTIMENTO IMPERMEABILIZANTE À BASE DE POLIURETANO BICOMPONENTE ISENTO DE SOLVENTES COM ELEVADA RESISTÊNCIA QUÍMICA</v>
          </cell>
          <cell r="K609" t="str">
            <v>KG</v>
          </cell>
          <cell r="L609">
            <v>82.56</v>
          </cell>
          <cell r="M609">
            <v>102.95</v>
          </cell>
          <cell r="N609" t="str">
            <v>C</v>
          </cell>
          <cell r="O609">
            <v>8499.5519999999997</v>
          </cell>
          <cell r="P609">
            <v>128.69</v>
          </cell>
          <cell r="Q609">
            <v>10624.65</v>
          </cell>
          <cell r="R609">
            <v>10624.65</v>
          </cell>
        </row>
        <row r="610">
          <cell r="G610" t="str">
            <v>13.54</v>
          </cell>
          <cell r="H610" t="str">
            <v>SINAPI SET/25</v>
          </cell>
          <cell r="I610">
            <v>88270</v>
          </cell>
          <cell r="J610" t="str">
            <v>IMPERMEABILIZADOR COM ENCARGOS COMPLEMENTARES</v>
          </cell>
          <cell r="K610" t="str">
            <v>H</v>
          </cell>
          <cell r="L610">
            <v>2.0699999999999998</v>
          </cell>
          <cell r="M610">
            <v>35.58</v>
          </cell>
          <cell r="N610" t="str">
            <v>C</v>
          </cell>
          <cell r="O610">
            <v>73.650599999999997</v>
          </cell>
          <cell r="P610">
            <v>44.48</v>
          </cell>
          <cell r="Q610">
            <v>92.07</v>
          </cell>
          <cell r="R610">
            <v>92.07</v>
          </cell>
        </row>
        <row r="611">
          <cell r="G611" t="str">
            <v>13.55</v>
          </cell>
          <cell r="H611" t="str">
            <v>SINAPI SET/25</v>
          </cell>
          <cell r="I611">
            <v>88243</v>
          </cell>
          <cell r="J611" t="str">
            <v>AJUDANTE ESPECIALIZADO COM ENCARGOS COMPLEMENTARES</v>
          </cell>
          <cell r="K611" t="str">
            <v>H</v>
          </cell>
          <cell r="L611">
            <v>9.17</v>
          </cell>
          <cell r="M611">
            <v>32.159999999999997</v>
          </cell>
          <cell r="N611" t="str">
            <v>C</v>
          </cell>
          <cell r="O611">
            <v>294.90719999999999</v>
          </cell>
          <cell r="P611">
            <v>40.200000000000003</v>
          </cell>
          <cell r="Q611">
            <v>368.63</v>
          </cell>
          <cell r="R611">
            <v>368.63</v>
          </cell>
        </row>
        <row r="612">
          <cell r="G612" t="str">
            <v/>
          </cell>
          <cell r="H612" t="str">
            <v/>
          </cell>
          <cell r="I612" t="str">
            <v/>
          </cell>
          <cell r="J612" t="str">
            <v>LIMPEZA GERAL</v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</row>
        <row r="613">
          <cell r="G613" t="str">
            <v>13.56</v>
          </cell>
          <cell r="H613" t="str">
            <v>SINAPI SET/25</v>
          </cell>
          <cell r="I613">
            <v>99807</v>
          </cell>
          <cell r="J613" t="str">
            <v>LIMPEZA DE REVESTIMENTO CERÂMICO EM PAREDE UTILIZANDO DETERGENTE NEUTRO E ESCOVAÇÃO MANUAL. AF_04/2019</v>
          </cell>
          <cell r="K613" t="str">
            <v>M2</v>
          </cell>
          <cell r="L613">
            <v>111.42</v>
          </cell>
          <cell r="M613">
            <v>2.33</v>
          </cell>
          <cell r="N613" t="str">
            <v>C</v>
          </cell>
          <cell r="O613">
            <v>259.60860000000002</v>
          </cell>
          <cell r="P613">
            <v>2.91</v>
          </cell>
          <cell r="Q613">
            <v>324.23</v>
          </cell>
          <cell r="R613">
            <v>324.23</v>
          </cell>
        </row>
        <row r="614">
          <cell r="G614" t="str">
            <v/>
          </cell>
          <cell r="H614" t="str">
            <v/>
          </cell>
          <cell r="I614" t="str">
            <v/>
          </cell>
          <cell r="J614" t="str">
            <v>DEMOLIÇÃO DO RESERVATÓRIO TAÇA DE ALVENARIA</v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</row>
        <row r="615">
          <cell r="G615" t="str">
            <v>13.57</v>
          </cell>
          <cell r="H615" t="str">
            <v>CDHU 199 AGO/25</v>
          </cell>
          <cell r="I615" t="str">
            <v>04.09.120</v>
          </cell>
          <cell r="J615" t="str">
            <v>RETIRADA DE ESCADA DE MARINHEIRO COM OU SEM GUARDA-CORPO</v>
          </cell>
          <cell r="K615" t="str">
            <v>M</v>
          </cell>
          <cell r="L615">
            <v>11</v>
          </cell>
          <cell r="M615">
            <v>40.28</v>
          </cell>
          <cell r="N615" t="str">
            <v>C</v>
          </cell>
          <cell r="O615">
            <v>443.08000000000004</v>
          </cell>
          <cell r="P615">
            <v>50.35</v>
          </cell>
          <cell r="Q615">
            <v>553.85</v>
          </cell>
          <cell r="R615">
            <v>553.85</v>
          </cell>
        </row>
        <row r="616">
          <cell r="G616" t="str">
            <v>13.58</v>
          </cell>
          <cell r="H616" t="str">
            <v>CDHU 199 AGO/25</v>
          </cell>
          <cell r="I616" t="str">
            <v>04.09.100</v>
          </cell>
          <cell r="J616" t="str">
            <v>RETIRADA DE GUARDA-CORPO OU GRADIL EM GERAL</v>
          </cell>
          <cell r="K616" t="str">
            <v>M2</v>
          </cell>
          <cell r="L616">
            <v>11</v>
          </cell>
          <cell r="M616">
            <v>35.25</v>
          </cell>
          <cell r="N616" t="str">
            <v>C</v>
          </cell>
          <cell r="O616">
            <v>387.75</v>
          </cell>
          <cell r="P616">
            <v>44.06</v>
          </cell>
          <cell r="Q616">
            <v>484.66</v>
          </cell>
          <cell r="R616">
            <v>484.66</v>
          </cell>
        </row>
        <row r="617">
          <cell r="G617" t="str">
            <v>13.59</v>
          </cell>
          <cell r="H617" t="str">
            <v>CDHU 199 AGO/25</v>
          </cell>
          <cell r="I617" t="str">
            <v>04.30.060</v>
          </cell>
          <cell r="J617" t="str">
            <v>REMOÇÃO DE TUBULAÇÃO HIDRÁULICA EM GERAL, INCLUINDO CONEXÕES, CAIXAS E RALOS</v>
          </cell>
          <cell r="K617" t="str">
            <v>M</v>
          </cell>
          <cell r="L617">
            <v>33</v>
          </cell>
          <cell r="M617">
            <v>9.08</v>
          </cell>
          <cell r="N617" t="str">
            <v>C</v>
          </cell>
          <cell r="O617">
            <v>299.64</v>
          </cell>
          <cell r="P617">
            <v>11.35</v>
          </cell>
          <cell r="Q617">
            <v>374.55</v>
          </cell>
          <cell r="R617">
            <v>374.55</v>
          </cell>
        </row>
        <row r="618">
          <cell r="G618" t="str">
            <v>13.60</v>
          </cell>
          <cell r="H618" t="str">
            <v>SINAPI SET/25</v>
          </cell>
          <cell r="I618">
            <v>97628</v>
          </cell>
          <cell r="J618" t="str">
            <v>DEMOLIÇÃO DE LAJES, EM CONCRETO ARMADO, DE FORMA MANUAL, SEM REAPROVEITAMENTO. AF_09/2023</v>
          </cell>
          <cell r="K618" t="str">
            <v>M3</v>
          </cell>
          <cell r="L618">
            <v>2.5</v>
          </cell>
          <cell r="M618">
            <v>375.87</v>
          </cell>
          <cell r="N618" t="str">
            <v>C</v>
          </cell>
          <cell r="O618">
            <v>939.67499999999995</v>
          </cell>
          <cell r="P618">
            <v>469.84</v>
          </cell>
          <cell r="Q618">
            <v>1174.5999999999999</v>
          </cell>
          <cell r="R618">
            <v>1174.5999999999999</v>
          </cell>
        </row>
        <row r="619">
          <cell r="G619" t="str">
            <v>13.61</v>
          </cell>
          <cell r="H619" t="str">
            <v>SINAPI SET/25</v>
          </cell>
          <cell r="I619">
            <v>97625</v>
          </cell>
          <cell r="J619" t="str">
            <v>DEMOLIÇÃO DE ALVENARIA PARA QUALQUER TIPO DE BLOCO, DE FORMA MECANIZADA, SEM REAPROVEITAMENTO. AF_09/2023</v>
          </cell>
          <cell r="K619" t="str">
            <v>M3</v>
          </cell>
          <cell r="L619">
            <v>9.36</v>
          </cell>
          <cell r="M619">
            <v>53.99</v>
          </cell>
          <cell r="N619" t="str">
            <v>C</v>
          </cell>
          <cell r="O619">
            <v>505.34639999999996</v>
          </cell>
          <cell r="P619">
            <v>67.489999999999995</v>
          </cell>
          <cell r="Q619">
            <v>631.71</v>
          </cell>
          <cell r="R619">
            <v>631.71</v>
          </cell>
        </row>
        <row r="620">
          <cell r="G620" t="str">
            <v>13.62</v>
          </cell>
          <cell r="H620" t="str">
            <v>CDHU 199 AGO/25</v>
          </cell>
          <cell r="I620" t="str">
            <v>02.06.030</v>
          </cell>
          <cell r="J620" t="str">
            <v>LOCAÇÃO DE PLATAFORMA ELEVATÓRIA ARTICULADA, COM ALTURA APROXIMADA DE 12,5M, CAPACIDADE DE CARGA DE 227 KG, ELÉTRICA</v>
          </cell>
          <cell r="K620" t="str">
            <v>UNMES</v>
          </cell>
          <cell r="L620">
            <v>1</v>
          </cell>
          <cell r="M620">
            <v>16109.6</v>
          </cell>
          <cell r="N620" t="str">
            <v>C</v>
          </cell>
          <cell r="O620">
            <v>16109.6</v>
          </cell>
          <cell r="P620">
            <v>20137</v>
          </cell>
          <cell r="Q620">
            <v>20137</v>
          </cell>
          <cell r="R620">
            <v>20137</v>
          </cell>
        </row>
        <row r="621">
          <cell r="G621" t="str">
            <v>13.63</v>
          </cell>
          <cell r="H621" t="str">
            <v>SABESP JUL/25</v>
          </cell>
          <cell r="I621" t="str">
            <v>EQ08256</v>
          </cell>
          <cell r="J621" t="str">
            <v>CAMINHÃO - CARROCERIA FIXA ABERTA DE MADEIRA COM CAPACIDADE 9 T *190CV -  COM GUINDAUTO MUNCK 3.5 T – À DISPOSIÇÃO</v>
          </cell>
          <cell r="K621" t="str">
            <v>H</v>
          </cell>
          <cell r="L621">
            <v>8</v>
          </cell>
          <cell r="M621">
            <v>100.51</v>
          </cell>
          <cell r="N621" t="str">
            <v>C</v>
          </cell>
          <cell r="O621">
            <v>804.08</v>
          </cell>
          <cell r="P621">
            <v>125.64</v>
          </cell>
          <cell r="Q621">
            <v>1005.12</v>
          </cell>
          <cell r="R621">
            <v>1005.12</v>
          </cell>
        </row>
        <row r="622">
          <cell r="G622" t="str">
            <v/>
          </cell>
          <cell r="H622" t="str">
            <v/>
          </cell>
          <cell r="I622" t="str">
            <v/>
          </cell>
          <cell r="J622" t="str">
            <v>NOVO RESERVATÓRIO METÁLICO (INFRAESTRUTURA)</v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</row>
        <row r="623">
          <cell r="G623" t="str">
            <v>13.64</v>
          </cell>
          <cell r="H623" t="str">
            <v>SINAPI SET/25</v>
          </cell>
          <cell r="I623">
            <v>96521</v>
          </cell>
          <cell r="J623" t="str">
            <v>ESCAVAÇÃO MECANIZADA PARA BLOCO DE COROAMENTO OU SAPATA COM RETROESCAVADEIRA (INCLUINDO ESCAVAÇÃO PARA COLOCAÇÃO DE FÔRMAS). AF_01/2024</v>
          </cell>
          <cell r="K623" t="str">
            <v>M3</v>
          </cell>
          <cell r="L623">
            <v>21.26</v>
          </cell>
          <cell r="M623">
            <v>47.85</v>
          </cell>
          <cell r="N623" t="str">
            <v>C</v>
          </cell>
          <cell r="O623">
            <v>1017.2910000000001</v>
          </cell>
          <cell r="P623">
            <v>59.81</v>
          </cell>
          <cell r="Q623">
            <v>1271.56</v>
          </cell>
          <cell r="R623">
            <v>1271.56</v>
          </cell>
        </row>
        <row r="624">
          <cell r="G624" t="str">
            <v>13.65</v>
          </cell>
          <cell r="H624" t="str">
            <v>SINAPI SET/25</v>
          </cell>
          <cell r="I624">
            <v>97083</v>
          </cell>
          <cell r="J624" t="str">
            <v>COMPACTAÇÃO MECÂNICA DE SOLO PARA EXECUÇÃO DE RADIER, PISO DE CONCRETO OU LAJE SOBRE SOLO, COM COMPACTADOR DE SOLOS A PERCUSSÃO. AF_09/2021</v>
          </cell>
          <cell r="K624" t="str">
            <v>M2</v>
          </cell>
          <cell r="L624">
            <v>20.25</v>
          </cell>
          <cell r="M624">
            <v>4.53</v>
          </cell>
          <cell r="N624" t="str">
            <v>C</v>
          </cell>
          <cell r="O624">
            <v>91.732500000000002</v>
          </cell>
          <cell r="P624">
            <v>5.66</v>
          </cell>
          <cell r="Q624">
            <v>114.62</v>
          </cell>
          <cell r="R624">
            <v>114.62</v>
          </cell>
        </row>
        <row r="625">
          <cell r="G625" t="str">
            <v>13.66</v>
          </cell>
          <cell r="H625" t="str">
            <v>CDHU 199 AGO/25</v>
          </cell>
          <cell r="I625" t="str">
            <v>12.05.020</v>
          </cell>
          <cell r="J625" t="str">
            <v>ESTACA ESCAVADA MECANICAMENTE, DIÂMETRO DE 25 CM ATÉ 20 T</v>
          </cell>
          <cell r="K625" t="str">
            <v>M</v>
          </cell>
          <cell r="L625">
            <v>58.5</v>
          </cell>
          <cell r="M625">
            <v>59.51</v>
          </cell>
          <cell r="N625" t="str">
            <v>C</v>
          </cell>
          <cell r="O625">
            <v>3481.335</v>
          </cell>
          <cell r="P625">
            <v>74.39</v>
          </cell>
          <cell r="Q625">
            <v>4351.82</v>
          </cell>
          <cell r="R625">
            <v>4351.82</v>
          </cell>
        </row>
        <row r="626">
          <cell r="G626" t="str">
            <v>13.67</v>
          </cell>
          <cell r="H626" t="str">
            <v>SINAPI SET/25</v>
          </cell>
          <cell r="I626">
            <v>97086</v>
          </cell>
          <cell r="J626" t="str">
            <v>FABRICAÇÃO, MONTAGEM E DESMONTAGEM DE FORMA PARA RADIER, PISO DE CONCRETO OU LAJE SOBRE SOLO, EM MADEIRA SERRADA, 4 UTILIZAÇÕES. AF_09/2021</v>
          </cell>
          <cell r="K626" t="str">
            <v>M2</v>
          </cell>
          <cell r="L626">
            <v>16</v>
          </cell>
          <cell r="M626">
            <v>167.64</v>
          </cell>
          <cell r="N626" t="str">
            <v>C</v>
          </cell>
          <cell r="O626">
            <v>2682.24</v>
          </cell>
          <cell r="P626">
            <v>209.55</v>
          </cell>
          <cell r="Q626">
            <v>3352.8</v>
          </cell>
          <cell r="R626">
            <v>3352.8</v>
          </cell>
        </row>
        <row r="627">
          <cell r="G627" t="str">
            <v>13.68</v>
          </cell>
          <cell r="H627" t="str">
            <v>SINAPI SET/25</v>
          </cell>
          <cell r="I627">
            <v>95241</v>
          </cell>
          <cell r="J627" t="str">
            <v>LASTRO DE CONCRETO MAGRO, APLICADO EM PISOS, LAJES SOBRE SOLO OU RADIERS, ESPESSURA DE 5 CM. AF_01/2024</v>
          </cell>
          <cell r="K627" t="str">
            <v>M2</v>
          </cell>
          <cell r="L627">
            <v>16</v>
          </cell>
          <cell r="M627">
            <v>37.21</v>
          </cell>
          <cell r="N627" t="str">
            <v>C</v>
          </cell>
          <cell r="O627">
            <v>595.36</v>
          </cell>
          <cell r="P627">
            <v>46.51</v>
          </cell>
          <cell r="Q627">
            <v>744.16</v>
          </cell>
          <cell r="R627">
            <v>744.16</v>
          </cell>
        </row>
        <row r="628">
          <cell r="G628" t="str">
            <v>13.69</v>
          </cell>
          <cell r="H628" t="str">
            <v>SINAPI SET/25</v>
          </cell>
          <cell r="I628">
            <v>97096</v>
          </cell>
          <cell r="J628" t="str">
            <v>CONCRETAGEM DE RADIER, PISO DE CONCRETO OU LAJE SOBRE SOLO, FCK 30 MPA - LANÇAMENTO, ADENSAMENTO E ACABAMENTO. AF_09/2021</v>
          </cell>
          <cell r="K628" t="str">
            <v>M3</v>
          </cell>
          <cell r="L628">
            <v>16</v>
          </cell>
          <cell r="M628">
            <v>553.4</v>
          </cell>
          <cell r="N628" t="str">
            <v>C</v>
          </cell>
          <cell r="O628">
            <v>8854.4</v>
          </cell>
          <cell r="P628">
            <v>691.75</v>
          </cell>
          <cell r="Q628">
            <v>11068</v>
          </cell>
          <cell r="R628">
            <v>11068</v>
          </cell>
        </row>
        <row r="629">
          <cell r="G629" t="str">
            <v>13.70</v>
          </cell>
          <cell r="H629" t="str">
            <v>SINAPI SET/25</v>
          </cell>
          <cell r="I629">
            <v>97089</v>
          </cell>
          <cell r="J629" t="str">
            <v>ARMAÇÃO PARA EXECUÇÃO DE RADIER, PISO DE CONCRETO OU LAJE SOBRE SOLO, COM USO DE TELA Q-113. AF_09/2021</v>
          </cell>
          <cell r="K629" t="str">
            <v>KG</v>
          </cell>
          <cell r="L629">
            <v>1280</v>
          </cell>
          <cell r="M629">
            <v>12.9</v>
          </cell>
          <cell r="N629" t="str">
            <v>C</v>
          </cell>
          <cell r="O629">
            <v>16512</v>
          </cell>
          <cell r="P629">
            <v>16.13</v>
          </cell>
          <cell r="Q629">
            <v>20646.400000000001</v>
          </cell>
          <cell r="R629">
            <v>20646.400000000001</v>
          </cell>
        </row>
        <row r="630">
          <cell r="G630" t="str">
            <v/>
          </cell>
          <cell r="H630" t="str">
            <v/>
          </cell>
          <cell r="I630" t="str">
            <v/>
          </cell>
          <cell r="J630" t="str">
            <v>RESERVATÓRIO METÁLICO - TIPO TAÇA 30M3</v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</row>
        <row r="631">
          <cell r="G631" t="str">
            <v>13.71</v>
          </cell>
          <cell r="H631" t="str">
            <v>MERCADO</v>
          </cell>
          <cell r="I631" t="str">
            <v>CCM-01</v>
          </cell>
          <cell r="J631" t="str">
            <v>FABRICAÇÃO, FORNECIMENTO, TRANSPORTE ATÉ O LOCAL DE INSTALAÇÃO E MONTAGEM DE RESERVATÓRIO METÁLICO TIPO TAÇA COM CAPACIDADE DE 30 M3, INCLUINDO PINTURA E ITENS ACESSÓRIOS</v>
          </cell>
          <cell r="K631" t="str">
            <v xml:space="preserve">UN </v>
          </cell>
          <cell r="L631">
            <v>1</v>
          </cell>
          <cell r="M631">
            <v>53509.5</v>
          </cell>
          <cell r="N631" t="str">
            <v>D</v>
          </cell>
          <cell r="O631">
            <v>53509.5</v>
          </cell>
          <cell r="P631">
            <v>61535.93</v>
          </cell>
          <cell r="Q631">
            <v>61535.93</v>
          </cell>
          <cell r="R631">
            <v>61535.93</v>
          </cell>
        </row>
        <row r="632">
          <cell r="G632" t="str">
            <v/>
          </cell>
          <cell r="H632" t="str">
            <v/>
          </cell>
          <cell r="I632" t="str">
            <v/>
          </cell>
          <cell r="J632" t="str">
            <v>NOVO RESERVATÓRIO METÁLICO (SPDA)</v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</row>
        <row r="633">
          <cell r="G633" t="str">
            <v>13.72</v>
          </cell>
          <cell r="H633" t="str">
            <v>SINAPI SET/25</v>
          </cell>
          <cell r="I633">
            <v>96989</v>
          </cell>
          <cell r="J633" t="str">
            <v>CAPTOR TIPO FRANKLIN PARA SPDA - FORNECIMENTO E INSTALAÇÃO. AF_08/2023</v>
          </cell>
          <cell r="K633" t="str">
            <v>UN</v>
          </cell>
          <cell r="L633">
            <v>1</v>
          </cell>
          <cell r="M633">
            <v>147.22</v>
          </cell>
          <cell r="N633" t="str">
            <v>C</v>
          </cell>
          <cell r="O633">
            <v>147.22</v>
          </cell>
          <cell r="P633">
            <v>184.03</v>
          </cell>
          <cell r="Q633">
            <v>184.03</v>
          </cell>
          <cell r="R633">
            <v>184.03</v>
          </cell>
        </row>
        <row r="634">
          <cell r="G634" t="str">
            <v>13.73</v>
          </cell>
          <cell r="H634" t="str">
            <v>SINAPI SET/25</v>
          </cell>
          <cell r="I634">
            <v>96988</v>
          </cell>
          <cell r="J634" t="str">
            <v>MASTRO 1 ½", COM 3 METROS, PARA SPDA - FORNECIMENTO E INSTALAÇÃO. AF_08/2023</v>
          </cell>
          <cell r="K634" t="str">
            <v>UN</v>
          </cell>
          <cell r="L634">
            <v>1</v>
          </cell>
          <cell r="M634">
            <v>176.03</v>
          </cell>
          <cell r="N634" t="str">
            <v>C</v>
          </cell>
          <cell r="O634">
            <v>176.03</v>
          </cell>
          <cell r="P634">
            <v>220.04</v>
          </cell>
          <cell r="Q634">
            <v>220.04</v>
          </cell>
          <cell r="R634">
            <v>220.04</v>
          </cell>
        </row>
        <row r="635">
          <cell r="G635" t="str">
            <v>13.74</v>
          </cell>
          <cell r="H635" t="str">
            <v>SINAPI SET/25</v>
          </cell>
          <cell r="I635">
            <v>96986</v>
          </cell>
          <cell r="J635" t="str">
            <v>HASTE DE ATERRAMENTO, DIÂMETRO 3/4", COM 3 METROS - FORNECIMENTO E INSTALAÇÃO. AF_08/2023</v>
          </cell>
          <cell r="K635" t="str">
            <v>UN</v>
          </cell>
          <cell r="L635">
            <v>1</v>
          </cell>
          <cell r="M635">
            <v>134.66</v>
          </cell>
          <cell r="N635" t="str">
            <v>C</v>
          </cell>
          <cell r="O635">
            <v>134.66</v>
          </cell>
          <cell r="P635">
            <v>168.33</v>
          </cell>
          <cell r="Q635">
            <v>168.33</v>
          </cell>
          <cell r="R635">
            <v>168.33</v>
          </cell>
        </row>
        <row r="636">
          <cell r="G636" t="str">
            <v>13.75</v>
          </cell>
          <cell r="H636" t="str">
            <v>SINAPI SET/25</v>
          </cell>
          <cell r="I636">
            <v>96974</v>
          </cell>
          <cell r="J636" t="str">
            <v>CORDOALHA DE COBRE NU 50 MM², NÃO ENTERRADA, COM ISOLADOR - FORNECIMENTO E INSTALAÇÃO. AF_08/2023</v>
          </cell>
          <cell r="K636" t="str">
            <v>M</v>
          </cell>
          <cell r="L636">
            <v>3</v>
          </cell>
          <cell r="M636">
            <v>103.95</v>
          </cell>
          <cell r="N636" t="str">
            <v>C</v>
          </cell>
          <cell r="O636">
            <v>311.85000000000002</v>
          </cell>
          <cell r="P636">
            <v>129.94</v>
          </cell>
          <cell r="Q636">
            <v>389.82</v>
          </cell>
          <cell r="R636">
            <v>389.82</v>
          </cell>
        </row>
        <row r="637">
          <cell r="G637" t="str">
            <v>13.76</v>
          </cell>
          <cell r="H637" t="str">
            <v>SINAPI SET/25</v>
          </cell>
          <cell r="I637">
            <v>104753</v>
          </cell>
          <cell r="J637" t="str">
            <v>CONECTOR SPLIT-BOLT, PARA SPDA, PARA CABOS ATÉ 50 MM2 - FORNECIMENTO E INSTALAÇÃO. AF_08/2023</v>
          </cell>
          <cell r="K637" t="str">
            <v>UN</v>
          </cell>
          <cell r="L637">
            <v>2</v>
          </cell>
          <cell r="M637">
            <v>29.69</v>
          </cell>
          <cell r="N637" t="str">
            <v>C</v>
          </cell>
          <cell r="O637">
            <v>59.38</v>
          </cell>
          <cell r="P637">
            <v>37.11</v>
          </cell>
          <cell r="Q637">
            <v>74.22</v>
          </cell>
          <cell r="R637">
            <v>74.22</v>
          </cell>
        </row>
        <row r="638">
          <cell r="G638" t="str">
            <v>13.77</v>
          </cell>
          <cell r="H638" t="str">
            <v>SINAPI SET/25</v>
          </cell>
          <cell r="I638">
            <v>98111</v>
          </cell>
          <cell r="J638" t="str">
            <v>CAIXA DE INSPEÇÃO PARA ATERRAMENTO, CIRCULAR, EM POLIETILENO, DIÂMETRO INTERNO = 0,3 M. AF_12/2020</v>
          </cell>
          <cell r="K638" t="str">
            <v>UN</v>
          </cell>
          <cell r="L638">
            <v>1</v>
          </cell>
          <cell r="M638">
            <v>53.71</v>
          </cell>
          <cell r="N638" t="str">
            <v>C</v>
          </cell>
          <cell r="O638">
            <v>53.71</v>
          </cell>
          <cell r="P638">
            <v>67.14</v>
          </cell>
          <cell r="Q638">
            <v>67.14</v>
          </cell>
          <cell r="R638">
            <v>67.14</v>
          </cell>
        </row>
        <row r="639">
          <cell r="G639" t="str">
            <v/>
          </cell>
          <cell r="H639" t="str">
            <v/>
          </cell>
          <cell r="I639" t="str">
            <v/>
          </cell>
          <cell r="J639" t="str">
            <v>PLANTIO DE GRAMA</v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</row>
        <row r="640">
          <cell r="G640" t="str">
            <v>13.78</v>
          </cell>
          <cell r="H640" t="str">
            <v>CDHU 199 AGO/25</v>
          </cell>
          <cell r="I640" t="str">
            <v>34.01.020</v>
          </cell>
          <cell r="J640" t="str">
            <v>LIMPEZA E REGULARIZAÇÃO DE ÁREAS PARA AJARDINAMENTO (JARDINS E CANTEIROS)</v>
          </cell>
          <cell r="K640" t="str">
            <v>M2</v>
          </cell>
          <cell r="L640">
            <v>73.17</v>
          </cell>
          <cell r="M640">
            <v>2.27</v>
          </cell>
          <cell r="N640" t="str">
            <v>C</v>
          </cell>
          <cell r="O640">
            <v>166.0959</v>
          </cell>
          <cell r="P640">
            <v>2.84</v>
          </cell>
          <cell r="Q640">
            <v>207.8</v>
          </cell>
          <cell r="R640">
            <v>207.8</v>
          </cell>
        </row>
        <row r="641">
          <cell r="G641" t="str">
            <v>13.79</v>
          </cell>
          <cell r="H641" t="str">
            <v>SINAPI SET/25</v>
          </cell>
          <cell r="I641">
            <v>98520</v>
          </cell>
          <cell r="J641" t="str">
            <v>APLICAÇÃO DE ADUBO EM SOLO. AF_07/2024</v>
          </cell>
          <cell r="K641" t="str">
            <v>M2</v>
          </cell>
          <cell r="L641">
            <v>73.17</v>
          </cell>
          <cell r="M641">
            <v>6.96</v>
          </cell>
          <cell r="N641" t="str">
            <v>C</v>
          </cell>
          <cell r="O641">
            <v>509.26319999999998</v>
          </cell>
          <cell r="P641">
            <v>8.6999999999999993</v>
          </cell>
          <cell r="Q641">
            <v>636.58000000000004</v>
          </cell>
          <cell r="R641">
            <v>636.58000000000004</v>
          </cell>
        </row>
        <row r="642">
          <cell r="G642" t="str">
            <v>13.80</v>
          </cell>
          <cell r="H642" t="str">
            <v>CDHU 199 AGO/25</v>
          </cell>
          <cell r="I642" t="str">
            <v>34.02.040</v>
          </cell>
          <cell r="J642" t="str">
            <v>PLANTIO DE GRAMA BATATAIS EM PLACAS (JARDINS E CANTEIROS)</v>
          </cell>
          <cell r="K642" t="str">
            <v>M2</v>
          </cell>
          <cell r="L642">
            <v>73.17</v>
          </cell>
          <cell r="M642">
            <v>15.49</v>
          </cell>
          <cell r="N642" t="str">
            <v>C</v>
          </cell>
          <cell r="O642">
            <v>1133.4032999999999</v>
          </cell>
          <cell r="P642">
            <v>19.36</v>
          </cell>
          <cell r="Q642">
            <v>1416.57</v>
          </cell>
          <cell r="R642">
            <v>1416.57</v>
          </cell>
        </row>
        <row r="643">
          <cell r="G643">
            <v>14</v>
          </cell>
          <cell r="H643" t="str">
            <v/>
          </cell>
          <cell r="I643" t="str">
            <v/>
          </cell>
          <cell r="J643" t="str">
            <v>POÇO ATTILIO MAZZINI</v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>
            <v>14719.73</v>
          </cell>
        </row>
        <row r="644">
          <cell r="G644" t="str">
            <v/>
          </cell>
          <cell r="H644" t="str">
            <v/>
          </cell>
          <cell r="I644" t="str">
            <v/>
          </cell>
          <cell r="J644" t="str">
            <v xml:space="preserve">SERVIÇOS PRELIMINARES </v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</row>
        <row r="645">
          <cell r="G645" t="str">
            <v>14.1</v>
          </cell>
          <cell r="H645" t="str">
            <v>CDHU 199 AGO/25</v>
          </cell>
          <cell r="I645" t="str">
            <v>05.07.050</v>
          </cell>
          <cell r="J645" t="str">
            <v>REMOÇÃO DE ENTULHO DE OBRA COM CAÇAMBA METÁLICA - MATERIAL VOLUMOSO E MISTURADO POR ALVENARIA, TERRA, MADEIRA, PAPEL, PLÁSTICO E METAL</v>
          </cell>
          <cell r="K645" t="str">
            <v>M3</v>
          </cell>
          <cell r="L645">
            <v>18</v>
          </cell>
          <cell r="M645">
            <v>131.77000000000001</v>
          </cell>
          <cell r="N645" t="str">
            <v>C</v>
          </cell>
          <cell r="O645">
            <v>2371.86</v>
          </cell>
          <cell r="P645">
            <v>164.71</v>
          </cell>
          <cell r="Q645">
            <v>2964.78</v>
          </cell>
          <cell r="R645">
            <v>2964.78</v>
          </cell>
        </row>
        <row r="646">
          <cell r="G646" t="str">
            <v>14.2</v>
          </cell>
          <cell r="H646" t="str">
            <v>SINAPI SET/25</v>
          </cell>
          <cell r="I646">
            <v>95648</v>
          </cell>
          <cell r="J646" t="str">
            <v>KIT CAVALETE PARA MEDIÇÃO DE ÁGUA - ENTRADA INDIVIDUALIZADA, EM CPVC DN 28 MM (1"), PARA 1 MEDIDOR - FORNECIMENTO E INSTALAÇÃO (EXCLUSIVE HIDRÔMETRO). AF_03/2024</v>
          </cell>
          <cell r="K646" t="str">
            <v>UN</v>
          </cell>
          <cell r="L646">
            <v>1</v>
          </cell>
          <cell r="M646">
            <v>622.20000000000005</v>
          </cell>
          <cell r="N646" t="str">
            <v>C</v>
          </cell>
          <cell r="O646">
            <v>622.20000000000005</v>
          </cell>
          <cell r="P646">
            <v>777.75</v>
          </cell>
          <cell r="Q646">
            <v>777.75</v>
          </cell>
          <cell r="R646">
            <v>777.75</v>
          </cell>
        </row>
        <row r="647">
          <cell r="G647" t="str">
            <v/>
          </cell>
          <cell r="H647" t="str">
            <v/>
          </cell>
          <cell r="I647" t="str">
            <v/>
          </cell>
          <cell r="J647" t="str">
            <v>ALAMBRADOS E PORTÃO</v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</row>
        <row r="648">
          <cell r="G648" t="str">
            <v>14.3</v>
          </cell>
          <cell r="H648" t="str">
            <v>CDHU 199 AGO/25</v>
          </cell>
          <cell r="I648" t="str">
            <v>55.01.140</v>
          </cell>
          <cell r="J648" t="str">
            <v>LIMPEZA DE SUPERFÍCIE COM HIDROJATEAMENTO</v>
          </cell>
          <cell r="K648" t="str">
            <v>M2</v>
          </cell>
          <cell r="L648">
            <v>40.799999999999997</v>
          </cell>
          <cell r="M648">
            <v>7.88</v>
          </cell>
          <cell r="N648" t="str">
            <v>C</v>
          </cell>
          <cell r="O648">
            <v>321.50399999999996</v>
          </cell>
          <cell r="P648">
            <v>9.85</v>
          </cell>
          <cell r="Q648">
            <v>401.88</v>
          </cell>
          <cell r="R648">
            <v>401.88</v>
          </cell>
        </row>
        <row r="649">
          <cell r="G649" t="str">
            <v>14.4</v>
          </cell>
          <cell r="H649" t="str">
            <v>SINAPI SET/25</v>
          </cell>
          <cell r="I649">
            <v>88489</v>
          </cell>
          <cell r="J649" t="str">
            <v>PINTURA LÁTEX ACRÍLICA PREMIUM, APLICAÇÃO MANUAL EM PAREDES, DUAS DEMÃOS. AF_04/2023</v>
          </cell>
          <cell r="K649" t="str">
            <v>M2</v>
          </cell>
          <cell r="L649">
            <v>40.799999999999997</v>
          </cell>
          <cell r="M649">
            <v>15.17</v>
          </cell>
          <cell r="N649" t="str">
            <v>C</v>
          </cell>
          <cell r="O649">
            <v>618.93599999999992</v>
          </cell>
          <cell r="P649">
            <v>18.96</v>
          </cell>
          <cell r="Q649">
            <v>773.57</v>
          </cell>
          <cell r="R649">
            <v>773.57</v>
          </cell>
        </row>
        <row r="650">
          <cell r="G650" t="str">
            <v>14.5</v>
          </cell>
          <cell r="H650" t="str">
            <v>SINAPI SET/25</v>
          </cell>
          <cell r="I650">
            <v>97644</v>
          </cell>
          <cell r="J650" t="str">
            <v>REMOÇÃO DE PORTAS, DE FORMA MANUAL, SEM REAPROVEITAMENTO. AF_09/2023</v>
          </cell>
          <cell r="K650" t="str">
            <v>M2</v>
          </cell>
          <cell r="L650">
            <v>2.1</v>
          </cell>
          <cell r="M650">
            <v>13.34</v>
          </cell>
          <cell r="N650" t="str">
            <v>C</v>
          </cell>
          <cell r="O650">
            <v>28.013999999999999</v>
          </cell>
          <cell r="P650">
            <v>16.68</v>
          </cell>
          <cell r="Q650">
            <v>35.03</v>
          </cell>
          <cell r="R650">
            <v>35.03</v>
          </cell>
        </row>
        <row r="651">
          <cell r="G651" t="str">
            <v>14.6</v>
          </cell>
          <cell r="H651" t="str">
            <v>CDHU 199 AGO/25</v>
          </cell>
          <cell r="I651" t="str">
            <v>24.02.100</v>
          </cell>
          <cell r="J651" t="str">
            <v>PORTÃO TUBULAR EM TELA DE AÇO GALVANIZADO ATÉ 2,50 M DE ALTURA, COMPLETO</v>
          </cell>
          <cell r="K651" t="str">
            <v>M2</v>
          </cell>
          <cell r="L651">
            <v>2.1</v>
          </cell>
          <cell r="M651">
            <v>1050.26</v>
          </cell>
          <cell r="N651" t="str">
            <v>C</v>
          </cell>
          <cell r="O651">
            <v>2205.5460000000003</v>
          </cell>
          <cell r="P651">
            <v>1312.83</v>
          </cell>
          <cell r="Q651">
            <v>2756.94</v>
          </cell>
          <cell r="R651">
            <v>2756.94</v>
          </cell>
        </row>
        <row r="652">
          <cell r="G652" t="str">
            <v>14.7</v>
          </cell>
          <cell r="H652" t="str">
            <v>SINAPI SET/25</v>
          </cell>
          <cell r="I652">
            <v>100757</v>
          </cell>
          <cell r="J652" t="str">
            <v>PINTURA COM TINTA ALQUÍDICA DE ACABAMENTO (ESMALTE SINTÉTICO ACETINADO) PULVERIZADA SOBRE SUPERFÍCIES METÁLICAS (EXCETO PERFIL) EXECUTADO EM OBRA (02 DEMÃOS). AF_01/2020_PE</v>
          </cell>
          <cell r="K652" t="str">
            <v>M2</v>
          </cell>
          <cell r="L652">
            <v>4.2</v>
          </cell>
          <cell r="M652">
            <v>61.69</v>
          </cell>
          <cell r="N652" t="str">
            <v>C</v>
          </cell>
          <cell r="O652">
            <v>259.09800000000001</v>
          </cell>
          <cell r="P652">
            <v>77.11</v>
          </cell>
          <cell r="Q652">
            <v>323.86</v>
          </cell>
          <cell r="R652">
            <v>323.86</v>
          </cell>
        </row>
        <row r="653">
          <cell r="G653" t="str">
            <v/>
          </cell>
          <cell r="H653" t="str">
            <v/>
          </cell>
          <cell r="I653" t="str">
            <v/>
          </cell>
          <cell r="J653" t="str">
            <v>ESQUADRIAS</v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</row>
        <row r="654">
          <cell r="G654" t="str">
            <v>14.8</v>
          </cell>
          <cell r="H654" t="str">
            <v>SINAPI SET/25</v>
          </cell>
          <cell r="I654">
            <v>99821</v>
          </cell>
          <cell r="J654" t="str">
            <v>LIMPEZA DE JANELA DE VIDRO COM CAIXILHO EM AÇO/ALUMÍNIO/PVC. AF_04/2019</v>
          </cell>
          <cell r="K654" t="str">
            <v>M2</v>
          </cell>
          <cell r="L654">
            <v>1.2</v>
          </cell>
          <cell r="M654">
            <v>4</v>
          </cell>
          <cell r="N654" t="str">
            <v>C</v>
          </cell>
          <cell r="O654">
            <v>4.8</v>
          </cell>
          <cell r="P654">
            <v>5</v>
          </cell>
          <cell r="Q654">
            <v>6</v>
          </cell>
          <cell r="R654">
            <v>6</v>
          </cell>
        </row>
        <row r="655">
          <cell r="G655" t="str">
            <v>14.9</v>
          </cell>
          <cell r="H655" t="str">
            <v>SINAPI SET/25</v>
          </cell>
          <cell r="I655">
            <v>97644</v>
          </cell>
          <cell r="J655" t="str">
            <v>REMOÇÃO DE PORTAS, DE FORMA MANUAL, SEM REAPROVEITAMENTO. AF_09/2023</v>
          </cell>
          <cell r="K655" t="str">
            <v>M2</v>
          </cell>
          <cell r="L655">
            <v>1.87</v>
          </cell>
          <cell r="M655">
            <v>13.34</v>
          </cell>
          <cell r="N655" t="str">
            <v>C</v>
          </cell>
          <cell r="O655">
            <v>24.945800000000002</v>
          </cell>
          <cell r="P655">
            <v>16.68</v>
          </cell>
          <cell r="Q655">
            <v>31.19</v>
          </cell>
          <cell r="R655">
            <v>31.19</v>
          </cell>
        </row>
        <row r="656">
          <cell r="G656" t="str">
            <v>14.10</v>
          </cell>
          <cell r="H656" t="str">
            <v>CDHU 199 AGO/25</v>
          </cell>
          <cell r="I656" t="str">
            <v>24.02.060</v>
          </cell>
          <cell r="J656" t="str">
            <v>PORTA/PORTÃO DE ABRIR EM CHAPA, SOB MEDIDA</v>
          </cell>
          <cell r="K656" t="str">
            <v>M2</v>
          </cell>
          <cell r="L656">
            <v>1.87</v>
          </cell>
          <cell r="M656">
            <v>1039.01</v>
          </cell>
          <cell r="N656" t="str">
            <v>C</v>
          </cell>
          <cell r="O656">
            <v>1942.9487000000001</v>
          </cell>
          <cell r="P656">
            <v>1298.76</v>
          </cell>
          <cell r="Q656">
            <v>2428.6799999999998</v>
          </cell>
          <cell r="R656">
            <v>2428.6799999999998</v>
          </cell>
        </row>
        <row r="657">
          <cell r="G657" t="str">
            <v>14.11</v>
          </cell>
          <cell r="H657" t="str">
            <v>SINAPI SET/25</v>
          </cell>
          <cell r="I657">
            <v>100757</v>
          </cell>
          <cell r="J657" t="str">
            <v>PINTURA COM TINTA ALQUÍDICA DE ACABAMENTO (ESMALTE SINTÉTICO ACETINADO) PULVERIZADA SOBRE SUPERFÍCIES METÁLICAS (EXCETO PERFIL) EXECUTADO EM OBRA (02 DEMÃOS). AF_01/2020_PE</v>
          </cell>
          <cell r="K657" t="str">
            <v>M2</v>
          </cell>
          <cell r="L657">
            <v>3.74</v>
          </cell>
          <cell r="M657">
            <v>61.69</v>
          </cell>
          <cell r="N657" t="str">
            <v>C</v>
          </cell>
          <cell r="O657">
            <v>230.72060000000002</v>
          </cell>
          <cell r="P657">
            <v>77.11</v>
          </cell>
          <cell r="Q657">
            <v>288.39</v>
          </cell>
          <cell r="R657">
            <v>288.39</v>
          </cell>
        </row>
        <row r="658">
          <cell r="G658" t="str">
            <v/>
          </cell>
          <cell r="H658" t="str">
            <v/>
          </cell>
          <cell r="I658" t="str">
            <v/>
          </cell>
          <cell r="J658" t="str">
            <v>PAREDES E TETO - INTERNO</v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</row>
        <row r="659">
          <cell r="G659" t="str">
            <v>14.12</v>
          </cell>
          <cell r="H659" t="str">
            <v>SINAPI SET/25</v>
          </cell>
          <cell r="I659">
            <v>88489</v>
          </cell>
          <cell r="J659" t="str">
            <v>PINTURA LÁTEX ACRÍLICA PREMIUM, APLICAÇÃO MANUAL EM PAREDES, DUAS DEMÃOS. AF_04/2023</v>
          </cell>
          <cell r="K659" t="str">
            <v>M2</v>
          </cell>
          <cell r="L659">
            <v>39.5</v>
          </cell>
          <cell r="M659">
            <v>15.17</v>
          </cell>
          <cell r="N659" t="str">
            <v>C</v>
          </cell>
          <cell r="O659">
            <v>599.21500000000003</v>
          </cell>
          <cell r="P659">
            <v>18.96</v>
          </cell>
          <cell r="Q659">
            <v>748.92</v>
          </cell>
          <cell r="R659">
            <v>748.92</v>
          </cell>
        </row>
        <row r="660">
          <cell r="G660" t="str">
            <v/>
          </cell>
          <cell r="H660" t="str">
            <v/>
          </cell>
          <cell r="I660" t="str">
            <v/>
          </cell>
          <cell r="J660" t="str">
            <v>PISO INTERNO</v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</row>
        <row r="661">
          <cell r="G661" t="str">
            <v>14.13</v>
          </cell>
          <cell r="H661" t="str">
            <v>CDHU 199 AGO/25</v>
          </cell>
          <cell r="I661" t="str">
            <v>55.01.070</v>
          </cell>
          <cell r="J661" t="str">
            <v>LIMPEZA COMPLEMENTAR E ESPECIAL DE PISO COM PRODUTOS QUÍMICOS</v>
          </cell>
          <cell r="K661" t="str">
            <v>M2</v>
          </cell>
          <cell r="L661">
            <v>8.57</v>
          </cell>
          <cell r="M661">
            <v>6.69</v>
          </cell>
          <cell r="N661" t="str">
            <v>C</v>
          </cell>
          <cell r="O661">
            <v>57.333300000000008</v>
          </cell>
          <cell r="P661">
            <v>8.36</v>
          </cell>
          <cell r="Q661">
            <v>71.650000000000006</v>
          </cell>
          <cell r="R661">
            <v>71.650000000000006</v>
          </cell>
        </row>
        <row r="662">
          <cell r="G662" t="str">
            <v/>
          </cell>
          <cell r="H662" t="str">
            <v/>
          </cell>
          <cell r="I662" t="str">
            <v/>
          </cell>
          <cell r="J662" t="str">
            <v>PAREDES EXTERNAS</v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</row>
        <row r="663">
          <cell r="G663" t="str">
            <v>14.14</v>
          </cell>
          <cell r="H663" t="str">
            <v>SINAPI SET/25</v>
          </cell>
          <cell r="I663">
            <v>88489</v>
          </cell>
          <cell r="J663" t="str">
            <v>PINTURA LÁTEX ACRÍLICA PREMIUM, APLICAÇÃO MANUAL EM PAREDES, DUAS DEMÃOS. AF_04/2023</v>
          </cell>
          <cell r="K663" t="str">
            <v>M2</v>
          </cell>
          <cell r="L663">
            <v>40.17</v>
          </cell>
          <cell r="M663">
            <v>15.17</v>
          </cell>
          <cell r="N663" t="str">
            <v>C</v>
          </cell>
          <cell r="O663">
            <v>609.37890000000004</v>
          </cell>
          <cell r="P663">
            <v>18.96</v>
          </cell>
          <cell r="Q663">
            <v>761.62</v>
          </cell>
          <cell r="R663">
            <v>761.62</v>
          </cell>
        </row>
        <row r="664">
          <cell r="G664" t="str">
            <v>14.15</v>
          </cell>
          <cell r="H664" t="str">
            <v>CDHU 199 AGO/25</v>
          </cell>
          <cell r="I664" t="str">
            <v>97.03.010</v>
          </cell>
          <cell r="J664" t="str">
            <v>SINALIZAÇÃO COM PICTOGRAMA EM TINTA ACRÍLICA</v>
          </cell>
          <cell r="K664" t="str">
            <v>UN</v>
          </cell>
          <cell r="L664">
            <v>2</v>
          </cell>
          <cell r="M664">
            <v>75.8</v>
          </cell>
          <cell r="N664" t="str">
            <v>C</v>
          </cell>
          <cell r="O664">
            <v>151.6</v>
          </cell>
          <cell r="P664">
            <v>94.75</v>
          </cell>
          <cell r="Q664">
            <v>189.5</v>
          </cell>
          <cell r="R664">
            <v>189.5</v>
          </cell>
        </row>
        <row r="665">
          <cell r="G665" t="str">
            <v/>
          </cell>
          <cell r="H665" t="str">
            <v/>
          </cell>
          <cell r="I665" t="str">
            <v/>
          </cell>
          <cell r="J665" t="str">
            <v>TELHADO</v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</row>
        <row r="666">
          <cell r="G666" t="str">
            <v>14.16</v>
          </cell>
          <cell r="H666" t="str">
            <v>SINAPI SET/25</v>
          </cell>
          <cell r="I666">
            <v>97649</v>
          </cell>
          <cell r="J666" t="str">
            <v>REMOÇÃO DE TELHAS DE FIBROCIMENTO, METÁLICA E CERÂMICA, DE FORMA MECANIZADA, COM USO DE GUINDASTE, SEM REAPROVEITAMENTO. AF_09/2023</v>
          </cell>
          <cell r="K666" t="str">
            <v>M2</v>
          </cell>
          <cell r="L666">
            <v>2</v>
          </cell>
          <cell r="M666">
            <v>6.05</v>
          </cell>
          <cell r="N666" t="str">
            <v>C</v>
          </cell>
          <cell r="O666">
            <v>12.1</v>
          </cell>
          <cell r="P666">
            <v>7.56</v>
          </cell>
          <cell r="Q666">
            <v>15.12</v>
          </cell>
          <cell r="R666">
            <v>15.12</v>
          </cell>
        </row>
        <row r="667">
          <cell r="G667" t="str">
            <v>14.17</v>
          </cell>
          <cell r="H667" t="str">
            <v>SINAPI SET/25</v>
          </cell>
          <cell r="I667">
            <v>94218</v>
          </cell>
          <cell r="J667" t="str">
            <v>TELHAMENTO COM TELHA ESTRUTURAL DE FIBROCIMENTO E= 8 MM, COM ATÉ 2 ÁGUAS, INCLUSO IÇAMENTO. AF_07/2019_PS</v>
          </cell>
          <cell r="K667" t="str">
            <v>M2</v>
          </cell>
          <cell r="L667">
            <v>2</v>
          </cell>
          <cell r="M667">
            <v>113.25</v>
          </cell>
          <cell r="N667" t="str">
            <v>C</v>
          </cell>
          <cell r="O667">
            <v>226.5</v>
          </cell>
          <cell r="P667">
            <v>141.56</v>
          </cell>
          <cell r="Q667">
            <v>283.12</v>
          </cell>
          <cell r="R667">
            <v>283.12</v>
          </cell>
        </row>
        <row r="668">
          <cell r="G668" t="str">
            <v/>
          </cell>
          <cell r="H668" t="str">
            <v/>
          </cell>
          <cell r="I668" t="str">
            <v/>
          </cell>
          <cell r="J668" t="str">
            <v>ÁREA EXTERNA</v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</row>
        <row r="669">
          <cell r="G669" t="str">
            <v>14.18</v>
          </cell>
          <cell r="H669" t="str">
            <v>CDHU 199 AGO/25</v>
          </cell>
          <cell r="I669" t="str">
            <v>C.10.000.028151</v>
          </cell>
          <cell r="J669" t="str">
            <v>TAMPA DE CONCRETO PARA BOCA DE LOBO, PADRÃO PMSP</v>
          </cell>
          <cell r="K669" t="str">
            <v>UN</v>
          </cell>
          <cell r="L669">
            <v>2</v>
          </cell>
          <cell r="M669">
            <v>146.15</v>
          </cell>
          <cell r="N669" t="str">
            <v>C</v>
          </cell>
          <cell r="O669">
            <v>292.3</v>
          </cell>
          <cell r="P669">
            <v>182.69</v>
          </cell>
          <cell r="Q669">
            <v>365.38</v>
          </cell>
          <cell r="R669">
            <v>365.38</v>
          </cell>
        </row>
        <row r="670">
          <cell r="G670" t="str">
            <v>14.19</v>
          </cell>
          <cell r="H670" t="str">
            <v>SINAPI SET/25</v>
          </cell>
          <cell r="I670">
            <v>98524</v>
          </cell>
          <cell r="J670" t="str">
            <v>LIMPEZA MANUAL DE VEGETAÇÃO EM TERRENO COM ENXADA. AF_03/2024</v>
          </cell>
          <cell r="K670" t="str">
            <v>M2</v>
          </cell>
          <cell r="L670">
            <v>92.25</v>
          </cell>
          <cell r="M670">
            <v>6.57</v>
          </cell>
          <cell r="N670" t="str">
            <v>C</v>
          </cell>
          <cell r="O670">
            <v>606.08249999999998</v>
          </cell>
          <cell r="P670">
            <v>8.2100000000000009</v>
          </cell>
          <cell r="Q670">
            <v>757.37</v>
          </cell>
          <cell r="R670">
            <v>757.37</v>
          </cell>
        </row>
        <row r="671">
          <cell r="G671" t="str">
            <v>14.20</v>
          </cell>
          <cell r="H671" t="str">
            <v>SINAPI SET/25</v>
          </cell>
          <cell r="I671">
            <v>98520</v>
          </cell>
          <cell r="J671" t="str">
            <v>APLICAÇÃO DE ADUBO EM SOLO. AF_07/2024</v>
          </cell>
          <cell r="K671" t="str">
            <v>M2</v>
          </cell>
          <cell r="L671">
            <v>20.399999999999999</v>
          </cell>
          <cell r="M671">
            <v>6.96</v>
          </cell>
          <cell r="N671" t="str">
            <v>C</v>
          </cell>
          <cell r="O671">
            <v>141.98399999999998</v>
          </cell>
          <cell r="P671">
            <v>8.6999999999999993</v>
          </cell>
          <cell r="Q671">
            <v>177.48</v>
          </cell>
          <cell r="R671">
            <v>177.48</v>
          </cell>
        </row>
        <row r="672">
          <cell r="G672" t="str">
            <v>14.21</v>
          </cell>
          <cell r="H672" t="str">
            <v>SINAPI SET/25</v>
          </cell>
          <cell r="I672">
            <v>98504</v>
          </cell>
          <cell r="J672" t="str">
            <v>PLANTIO DE GRAMA BATATAIS EM PLACAS. AF_07/2024</v>
          </cell>
          <cell r="K672" t="str">
            <v>M2</v>
          </cell>
          <cell r="L672">
            <v>20.399999999999999</v>
          </cell>
          <cell r="M672">
            <v>17.940000000000001</v>
          </cell>
          <cell r="N672" t="str">
            <v>C</v>
          </cell>
          <cell r="O672">
            <v>365.976</v>
          </cell>
          <cell r="P672">
            <v>22.43</v>
          </cell>
          <cell r="Q672">
            <v>457.57</v>
          </cell>
          <cell r="R672">
            <v>457.57</v>
          </cell>
        </row>
        <row r="673">
          <cell r="G673" t="str">
            <v/>
          </cell>
          <cell r="H673" t="str">
            <v/>
          </cell>
          <cell r="I673" t="str">
            <v/>
          </cell>
          <cell r="J673" t="str">
            <v>SERVIÇOS FINAIS</v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</row>
        <row r="674">
          <cell r="G674" t="str">
            <v>14.22</v>
          </cell>
          <cell r="H674" t="str">
            <v>CDHU 199 AGO/25</v>
          </cell>
          <cell r="I674" t="str">
            <v>97.02.036</v>
          </cell>
          <cell r="J674" t="str">
            <v>PLACA DE IDENTIFICAÇÃO EM PVC COM TEXTO EM VINIL</v>
          </cell>
          <cell r="K674" t="str">
            <v>M2</v>
          </cell>
          <cell r="L674">
            <v>0.24</v>
          </cell>
          <cell r="M674">
            <v>346.44</v>
          </cell>
          <cell r="N674" t="str">
            <v>C</v>
          </cell>
          <cell r="O674">
            <v>83.145600000000002</v>
          </cell>
          <cell r="P674">
            <v>433.05</v>
          </cell>
          <cell r="Q674">
            <v>103.93</v>
          </cell>
          <cell r="R674">
            <v>103.93</v>
          </cell>
        </row>
        <row r="675">
          <cell r="G675">
            <v>15</v>
          </cell>
          <cell r="H675" t="str">
            <v/>
          </cell>
          <cell r="I675" t="str">
            <v/>
          </cell>
          <cell r="J675" t="str">
            <v>RESERVATÓRIO FLABOYANT DA TORRE</v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>
            <v>153828.77000000002</v>
          </cell>
        </row>
        <row r="676">
          <cell r="G676" t="str">
            <v/>
          </cell>
          <cell r="H676" t="str">
            <v/>
          </cell>
          <cell r="I676" t="str">
            <v/>
          </cell>
          <cell r="J676" t="str">
            <v>SERVIÇOS PRELIMINARES</v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</row>
        <row r="677">
          <cell r="G677" t="str">
            <v>15.1</v>
          </cell>
          <cell r="H677" t="str">
            <v>CDHU 199 AGO/25</v>
          </cell>
          <cell r="I677" t="str">
            <v>02.09.040</v>
          </cell>
          <cell r="J677" t="str">
            <v>LIMPEZA MECANIZADA DO TERRENO, INCLUSIVE TRONCOS ATÉ 15 CM DE DIÂMETRO, COM CAMINHÃO À DISPOSIÇÃO DENTRO E FORA DA OBRA, COM TRANSPORTE NO RAIO DE ATÉ 1 KM</v>
          </cell>
          <cell r="K677" t="str">
            <v>M2</v>
          </cell>
          <cell r="L677">
            <v>207.73</v>
          </cell>
          <cell r="M677">
            <v>5.69</v>
          </cell>
          <cell r="N677" t="str">
            <v>C</v>
          </cell>
          <cell r="O677">
            <v>1181.9837</v>
          </cell>
          <cell r="P677">
            <v>7.11</v>
          </cell>
          <cell r="Q677">
            <v>1476.96</v>
          </cell>
          <cell r="R677">
            <v>1476.96</v>
          </cell>
        </row>
        <row r="678">
          <cell r="G678" t="str">
            <v>15.2</v>
          </cell>
          <cell r="H678" t="str">
            <v>CDHU 199 AGO/25</v>
          </cell>
          <cell r="I678" t="str">
            <v>04.09.020</v>
          </cell>
          <cell r="J678" t="str">
            <v>RETIRADA DE ESQUADRIA METÁLICA EM GERAL</v>
          </cell>
          <cell r="K678" t="str">
            <v>M2</v>
          </cell>
          <cell r="L678">
            <v>2</v>
          </cell>
          <cell r="M678">
            <v>35.25</v>
          </cell>
          <cell r="N678" t="str">
            <v>C</v>
          </cell>
          <cell r="O678">
            <v>70.5</v>
          </cell>
          <cell r="P678">
            <v>44.06</v>
          </cell>
          <cell r="Q678">
            <v>88.12</v>
          </cell>
          <cell r="R678">
            <v>88.12</v>
          </cell>
        </row>
        <row r="679">
          <cell r="G679" t="str">
            <v>15.3</v>
          </cell>
          <cell r="H679" t="str">
            <v>CDHU 199 AGO/25</v>
          </cell>
          <cell r="I679" t="str">
            <v>02.02.130</v>
          </cell>
          <cell r="J679" t="str">
            <v>LOCAÇÃO DE CONTAINER TIPO ESCRITÓRIO COM 1 VASO SANITÁRIO, 1 LAVATÓRIO E 1 PONTO PARA CHUVEIRO - ÁREA MÍNIMA DE 13,80 M²</v>
          </cell>
          <cell r="K679" t="str">
            <v>UNMES</v>
          </cell>
          <cell r="L679">
            <v>2</v>
          </cell>
          <cell r="M679">
            <v>1596.19</v>
          </cell>
          <cell r="N679" t="str">
            <v>C</v>
          </cell>
          <cell r="O679">
            <v>3192.38</v>
          </cell>
          <cell r="P679">
            <v>1995.24</v>
          </cell>
          <cell r="Q679">
            <v>3990.48</v>
          </cell>
          <cell r="R679">
            <v>3990.48</v>
          </cell>
        </row>
        <row r="680">
          <cell r="G680" t="str">
            <v>15.4</v>
          </cell>
          <cell r="H680" t="str">
            <v>CDHU 199 AGO/25</v>
          </cell>
          <cell r="I680" t="str">
            <v>01.23.010</v>
          </cell>
          <cell r="J680" t="str">
            <v>TAXA DE MOBILIZAÇÃO E DESMOBILIZAÇÃO DE EQUIPAMENTOS PARA EXECUÇÃO DE CORTE EM CONCRETO ARMADO</v>
          </cell>
          <cell r="K680" t="str">
            <v>TX</v>
          </cell>
          <cell r="L680">
            <v>1</v>
          </cell>
          <cell r="M680">
            <v>411.99</v>
          </cell>
          <cell r="N680" t="str">
            <v>C</v>
          </cell>
          <cell r="O680">
            <v>411.99</v>
          </cell>
          <cell r="P680">
            <v>514.99</v>
          </cell>
          <cell r="Q680">
            <v>514.99</v>
          </cell>
          <cell r="R680">
            <v>514.99</v>
          </cell>
        </row>
        <row r="681">
          <cell r="G681" t="str">
            <v>15.5</v>
          </cell>
          <cell r="H681" t="str">
            <v>CDHU 199 AGO/25</v>
          </cell>
          <cell r="I681" t="str">
            <v>01.23.200</v>
          </cell>
          <cell r="J681" t="str">
            <v>TAXA DE MOBILIZAÇÃO E DESMOBILIZAÇÃO DE EQUIPAMENTOS PARA EXECUÇÃO DE PERFURAÇÃO EM CONCRETO</v>
          </cell>
          <cell r="K681" t="str">
            <v>TX</v>
          </cell>
          <cell r="L681">
            <v>1</v>
          </cell>
          <cell r="M681">
            <v>241.21</v>
          </cell>
          <cell r="N681" t="str">
            <v>C</v>
          </cell>
          <cell r="O681">
            <v>241.21</v>
          </cell>
          <cell r="P681">
            <v>301.51</v>
          </cell>
          <cell r="Q681">
            <v>301.51</v>
          </cell>
          <cell r="R681">
            <v>301.51</v>
          </cell>
        </row>
        <row r="682">
          <cell r="G682" t="str">
            <v>15.6</v>
          </cell>
          <cell r="H682" t="str">
            <v>CDHU 199 AGO/25</v>
          </cell>
          <cell r="I682" t="str">
            <v>43.05.100</v>
          </cell>
          <cell r="J682" t="str">
            <v>INSUFLADOR DE AR COMPACTO, PARA RENOVAÇÃO DE AR EM AMBIENTES, VAZÃO MÁXIMA 93 M³/H</v>
          </cell>
          <cell r="K682" t="str">
            <v>UN</v>
          </cell>
          <cell r="L682">
            <v>1</v>
          </cell>
          <cell r="M682">
            <v>386.09</v>
          </cell>
          <cell r="N682" t="str">
            <v>C</v>
          </cell>
          <cell r="O682">
            <v>386.09</v>
          </cell>
          <cell r="P682">
            <v>482.61</v>
          </cell>
          <cell r="Q682">
            <v>482.61</v>
          </cell>
          <cell r="R682">
            <v>482.61</v>
          </cell>
        </row>
        <row r="683">
          <cell r="G683" t="str">
            <v/>
          </cell>
          <cell r="H683" t="str">
            <v/>
          </cell>
          <cell r="I683" t="str">
            <v/>
          </cell>
          <cell r="J683" t="str">
            <v>RECUPERAÇÃO ESTRUTURAL DAS ESTRUTURAS DE CONCRETO EXTERNAS</v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</row>
        <row r="684">
          <cell r="G684" t="str">
            <v>15.7</v>
          </cell>
          <cell r="H684" t="str">
            <v>CDHU 199 AGO/25</v>
          </cell>
          <cell r="I684" t="str">
            <v>01.23.060</v>
          </cell>
          <cell r="J684" t="str">
            <v>CORTE DE CONCRETO DETERIORADO INCLUSIVE REMOÇÃO DOS DETRITOS</v>
          </cell>
          <cell r="K684" t="str">
            <v>M2</v>
          </cell>
          <cell r="L684">
            <v>17.490000000000002</v>
          </cell>
          <cell r="M684">
            <v>34.07</v>
          </cell>
          <cell r="N684" t="str">
            <v>C</v>
          </cell>
          <cell r="O684">
            <v>595.88430000000005</v>
          </cell>
          <cell r="P684">
            <v>42.59</v>
          </cell>
          <cell r="Q684">
            <v>744.9</v>
          </cell>
          <cell r="R684">
            <v>744.9</v>
          </cell>
        </row>
        <row r="685">
          <cell r="G685" t="str">
            <v>15.8</v>
          </cell>
          <cell r="H685" t="str">
            <v>CDHU 199 AGO/25</v>
          </cell>
          <cell r="I685" t="str">
            <v>05.07.050</v>
          </cell>
          <cell r="J685" t="str">
            <v>REMOÇÃO DE ENTULHO DE OBRA COM CAÇAMBA METÁLICA - MATERIAL VOLUMOSO E MISTURADO POR ALVENARIA, TERRA, MADEIRA, PAPEL, PLÁSTICO E METAL</v>
          </cell>
          <cell r="K685" t="str">
            <v>M3</v>
          </cell>
          <cell r="L685">
            <v>10.32</v>
          </cell>
          <cell r="M685">
            <v>131.77000000000001</v>
          </cell>
          <cell r="N685" t="str">
            <v>C</v>
          </cell>
          <cell r="O685">
            <v>1359.8664000000001</v>
          </cell>
          <cell r="P685">
            <v>164.71</v>
          </cell>
          <cell r="Q685">
            <v>1699.81</v>
          </cell>
          <cell r="R685">
            <v>1699.81</v>
          </cell>
        </row>
        <row r="686">
          <cell r="G686" t="str">
            <v>15.9</v>
          </cell>
          <cell r="H686" t="str">
            <v>SABESP JUL/25</v>
          </cell>
          <cell r="I686">
            <v>70190009</v>
          </cell>
          <cell r="J686" t="str">
            <v>HIDROJATEAM. ALTA PRESSÃO C/ÁGUA QUENTE OU FRIA E SOLUÇÃO LIMPADORA ATÉ 17 MPA</v>
          </cell>
          <cell r="K686" t="str">
            <v>M2</v>
          </cell>
          <cell r="L686">
            <v>281.48</v>
          </cell>
          <cell r="M686">
            <v>14.7578125</v>
          </cell>
          <cell r="N686" t="str">
            <v>C</v>
          </cell>
          <cell r="O686">
            <v>4154.0290625000007</v>
          </cell>
          <cell r="P686">
            <v>18.45</v>
          </cell>
          <cell r="Q686">
            <v>5193.3100000000004</v>
          </cell>
          <cell r="R686">
            <v>5193.3100000000004</v>
          </cell>
        </row>
        <row r="687">
          <cell r="G687" t="str">
            <v>15.10</v>
          </cell>
          <cell r="H687" t="str">
            <v>CDHU 199 AGO/25</v>
          </cell>
          <cell r="I687" t="str">
            <v>01.23.020</v>
          </cell>
          <cell r="J687" t="str">
            <v>LIMPEZA DE ARMADURA COM ESCOVA DE AÇO</v>
          </cell>
          <cell r="K687" t="str">
            <v>M2</v>
          </cell>
          <cell r="L687">
            <v>8.75</v>
          </cell>
          <cell r="M687">
            <v>9.9600000000000009</v>
          </cell>
          <cell r="N687" t="str">
            <v>C</v>
          </cell>
          <cell r="O687">
            <v>87.15</v>
          </cell>
          <cell r="P687">
            <v>12.45</v>
          </cell>
          <cell r="Q687">
            <v>108.94</v>
          </cell>
          <cell r="R687">
            <v>108.94</v>
          </cell>
        </row>
        <row r="688">
          <cell r="G688" t="str">
            <v>15.11</v>
          </cell>
          <cell r="H688" t="str">
            <v>CDHU 199 AGO/25</v>
          </cell>
          <cell r="I688" t="str">
            <v>01.23.221</v>
          </cell>
          <cell r="J688" t="str">
            <v>FURAÇÃO PARA ATÉ 10MM X 100MM EM CONCRETO ARMADO, INCLUSIVE COLAGEM DE ARMADURA (PARA ATÉ 8MM)</v>
          </cell>
          <cell r="K688" t="str">
            <v>UN</v>
          </cell>
          <cell r="L688">
            <v>35</v>
          </cell>
          <cell r="M688">
            <v>13.4</v>
          </cell>
          <cell r="N688" t="str">
            <v>C</v>
          </cell>
          <cell r="O688">
            <v>469</v>
          </cell>
          <cell r="P688">
            <v>16.75</v>
          </cell>
          <cell r="Q688">
            <v>586.25</v>
          </cell>
          <cell r="R688">
            <v>586.25</v>
          </cell>
        </row>
        <row r="689">
          <cell r="G689" t="str">
            <v>15.12</v>
          </cell>
          <cell r="H689" t="str">
            <v>CDHU 199 AGO/25</v>
          </cell>
          <cell r="I689" t="str">
            <v>10.01.040</v>
          </cell>
          <cell r="J689" t="str">
            <v>ARMADURA EM BARRA DE AÇO CA-50 (A OU B) FYK = 500 MPA</v>
          </cell>
          <cell r="K689" t="str">
            <v>KG</v>
          </cell>
          <cell r="L689">
            <v>85.23</v>
          </cell>
          <cell r="M689">
            <v>10.16</v>
          </cell>
          <cell r="N689" t="str">
            <v>C</v>
          </cell>
          <cell r="O689">
            <v>865.93680000000006</v>
          </cell>
          <cell r="P689">
            <v>12.7</v>
          </cell>
          <cell r="Q689">
            <v>1082.42</v>
          </cell>
          <cell r="R689">
            <v>1082.42</v>
          </cell>
        </row>
        <row r="690">
          <cell r="G690" t="str">
            <v>15.13</v>
          </cell>
          <cell r="H690" t="str">
            <v>CDHU 199 AGO/25</v>
          </cell>
          <cell r="I690" t="str">
            <v>01.23.056</v>
          </cell>
          <cell r="J690" t="str">
            <v>TRATAMENTO DE ARMADURA COM PRODUTO ANTICORROSIVO A BASE DE ZINCO</v>
          </cell>
          <cell r="K690" t="str">
            <v>M2</v>
          </cell>
          <cell r="L690">
            <v>17.490000000000002</v>
          </cell>
          <cell r="M690">
            <v>69.83</v>
          </cell>
          <cell r="N690" t="str">
            <v>C</v>
          </cell>
          <cell r="O690">
            <v>1221.3267000000001</v>
          </cell>
          <cell r="P690">
            <v>87.29</v>
          </cell>
          <cell r="Q690">
            <v>1526.7</v>
          </cell>
          <cell r="R690">
            <v>1526.7</v>
          </cell>
        </row>
        <row r="691">
          <cell r="G691" t="str">
            <v>15.14</v>
          </cell>
          <cell r="H691" t="str">
            <v>CDHU 199 AGO/25</v>
          </cell>
          <cell r="I691" t="str">
            <v>11.05.030</v>
          </cell>
          <cell r="J691" t="str">
            <v>ARGAMASSA GRAUTE AUTONIVELANTE DE ALTA RESISTÊNCIA</v>
          </cell>
          <cell r="K691" t="str">
            <v>M3</v>
          </cell>
          <cell r="L691">
            <v>2.63</v>
          </cell>
          <cell r="M691">
            <v>3961.76</v>
          </cell>
          <cell r="N691" t="str">
            <v>C</v>
          </cell>
          <cell r="O691">
            <v>10419.4288</v>
          </cell>
          <cell r="P691">
            <v>4952.2</v>
          </cell>
          <cell r="Q691">
            <v>13024.29</v>
          </cell>
          <cell r="R691">
            <v>13024.29</v>
          </cell>
        </row>
        <row r="692">
          <cell r="G692" t="str">
            <v>15.15</v>
          </cell>
          <cell r="H692" t="str">
            <v>CDHU 199 AGO/25</v>
          </cell>
          <cell r="I692" t="str">
            <v>33.10.030</v>
          </cell>
          <cell r="J692" t="str">
            <v>TINTA ACRÍLICA ANTIMOFO EM MASSA, INCLUSIVE PREPARO</v>
          </cell>
          <cell r="K692" t="str">
            <v>M2</v>
          </cell>
          <cell r="L692">
            <v>21.81</v>
          </cell>
          <cell r="M692">
            <v>37.479999999999997</v>
          </cell>
          <cell r="N692" t="str">
            <v>C</v>
          </cell>
          <cell r="O692">
            <v>817.4387999999999</v>
          </cell>
          <cell r="P692">
            <v>46.85</v>
          </cell>
          <cell r="Q692">
            <v>1021.8</v>
          </cell>
          <cell r="R692">
            <v>1021.8</v>
          </cell>
        </row>
        <row r="693">
          <cell r="G693" t="str">
            <v/>
          </cell>
          <cell r="H693" t="str">
            <v/>
          </cell>
          <cell r="I693" t="str">
            <v/>
          </cell>
          <cell r="J693" t="str">
            <v>RECUPERAÇÃO ESTRUTURAL DAS ESTRUTURAS DE CONCRETO INTERNAS</v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</row>
        <row r="694">
          <cell r="G694" t="str">
            <v>15.16</v>
          </cell>
          <cell r="H694" t="str">
            <v>CDHU 199 AGO/25</v>
          </cell>
          <cell r="I694" t="str">
            <v>01.23.060</v>
          </cell>
          <cell r="J694" t="str">
            <v>CORTE DE CONCRETO DETERIORADO INCLUSIVE REMOÇÃO DOS DETRITOS</v>
          </cell>
          <cell r="K694" t="str">
            <v>M2</v>
          </cell>
          <cell r="L694">
            <v>93.53</v>
          </cell>
          <cell r="M694">
            <v>34.07</v>
          </cell>
          <cell r="N694" t="str">
            <v>C</v>
          </cell>
          <cell r="O694">
            <v>3186.5671000000002</v>
          </cell>
          <cell r="P694">
            <v>42.59</v>
          </cell>
          <cell r="Q694">
            <v>3983.44</v>
          </cell>
          <cell r="R694">
            <v>3983.44</v>
          </cell>
        </row>
        <row r="695">
          <cell r="G695" t="str">
            <v>15.17</v>
          </cell>
          <cell r="H695" t="str">
            <v>CDHU 199 AGO/25</v>
          </cell>
          <cell r="I695" t="str">
            <v>05.07.050</v>
          </cell>
          <cell r="J695" t="str">
            <v>REMOÇÃO DE ENTULHO DE OBRA COM CAÇAMBA METÁLICA - MATERIAL VOLUMOSO E MISTURADO POR ALVENARIA, TERRA, MADEIRA, PAPEL, PLÁSTICO E METAL</v>
          </cell>
          <cell r="K695" t="str">
            <v>M3</v>
          </cell>
          <cell r="L695">
            <v>10.53</v>
          </cell>
          <cell r="M695">
            <v>131.77000000000001</v>
          </cell>
          <cell r="N695" t="str">
            <v>C</v>
          </cell>
          <cell r="O695">
            <v>1387.5381</v>
          </cell>
          <cell r="P695">
            <v>164.71</v>
          </cell>
          <cell r="Q695">
            <v>1734.4</v>
          </cell>
          <cell r="R695">
            <v>1734.4</v>
          </cell>
        </row>
        <row r="696">
          <cell r="G696" t="str">
            <v>15.18</v>
          </cell>
          <cell r="H696" t="str">
            <v>SABESP JUL/25</v>
          </cell>
          <cell r="I696">
            <v>70190009</v>
          </cell>
          <cell r="J696" t="str">
            <v>HIDROJATEAM. ALTA PRESSÃO C/ÁGUA QUENTE OU FRIA E SOLUÇÃO LIMPADORA ATÉ 17 MPA</v>
          </cell>
          <cell r="K696" t="str">
            <v>M2</v>
          </cell>
          <cell r="L696">
            <v>169.59</v>
          </cell>
          <cell r="M696">
            <v>14.7578125</v>
          </cell>
          <cell r="N696" t="str">
            <v>C</v>
          </cell>
          <cell r="O696">
            <v>2502.7774218750001</v>
          </cell>
          <cell r="P696">
            <v>18.45</v>
          </cell>
          <cell r="Q696">
            <v>3128.94</v>
          </cell>
          <cell r="R696">
            <v>3128.94</v>
          </cell>
        </row>
        <row r="697">
          <cell r="G697" t="str">
            <v>15.19</v>
          </cell>
          <cell r="H697" t="str">
            <v>CDHU 199 AGO/25</v>
          </cell>
          <cell r="I697" t="str">
            <v>01.23.020</v>
          </cell>
          <cell r="J697" t="str">
            <v>LIMPEZA DE ARMADURA COM ESCOVA DE AÇO</v>
          </cell>
          <cell r="K697" t="str">
            <v>M2</v>
          </cell>
          <cell r="L697">
            <v>46.769999999999996</v>
          </cell>
          <cell r="M697">
            <v>9.9600000000000009</v>
          </cell>
          <cell r="N697" t="str">
            <v>C</v>
          </cell>
          <cell r="O697">
            <v>465.82920000000001</v>
          </cell>
          <cell r="P697">
            <v>12.45</v>
          </cell>
          <cell r="Q697">
            <v>582.29</v>
          </cell>
          <cell r="R697">
            <v>582.29</v>
          </cell>
        </row>
        <row r="698">
          <cell r="G698" t="str">
            <v>15.20</v>
          </cell>
          <cell r="H698" t="str">
            <v>CDHU 199 AGO/25</v>
          </cell>
          <cell r="I698" t="str">
            <v>01.23.221</v>
          </cell>
          <cell r="J698" t="str">
            <v>FURAÇÃO PARA ATÉ 10MM X 100MM EM CONCRETO ARMADO, INCLUSIVE COLAGEM DE ARMADURA (PARA ATÉ 8MM)</v>
          </cell>
          <cell r="K698" t="str">
            <v>UN</v>
          </cell>
          <cell r="L698">
            <v>95</v>
          </cell>
          <cell r="M698">
            <v>13.4</v>
          </cell>
          <cell r="N698" t="str">
            <v>C</v>
          </cell>
          <cell r="O698">
            <v>1273</v>
          </cell>
          <cell r="P698">
            <v>16.75</v>
          </cell>
          <cell r="Q698">
            <v>1591.25</v>
          </cell>
          <cell r="R698">
            <v>1591.25</v>
          </cell>
        </row>
        <row r="699">
          <cell r="G699" t="str">
            <v>15.21</v>
          </cell>
          <cell r="H699" t="str">
            <v>CDHU 199 AGO/25</v>
          </cell>
          <cell r="I699" t="str">
            <v>10.01.040</v>
          </cell>
          <cell r="J699" t="str">
            <v>ARMADURA EM BARRA DE AÇO CA-50 (A OU B) FYK = 500 MPA</v>
          </cell>
          <cell r="K699" t="str">
            <v>KG</v>
          </cell>
          <cell r="L699">
            <v>273.57</v>
          </cell>
          <cell r="M699">
            <v>10.16</v>
          </cell>
          <cell r="N699" t="str">
            <v>C</v>
          </cell>
          <cell r="O699">
            <v>2779.4712</v>
          </cell>
          <cell r="P699">
            <v>12.7</v>
          </cell>
          <cell r="Q699">
            <v>3474.34</v>
          </cell>
          <cell r="R699">
            <v>3474.34</v>
          </cell>
        </row>
        <row r="700">
          <cell r="G700" t="str">
            <v>15.22</v>
          </cell>
          <cell r="H700" t="str">
            <v>CDHU 199 AGO/25</v>
          </cell>
          <cell r="I700" t="str">
            <v>01.23.056</v>
          </cell>
          <cell r="J700" t="str">
            <v>TRATAMENTO DE ARMADURA COM PRODUTO ANTICORROSIVO A BASE DE ZINCO</v>
          </cell>
          <cell r="K700" t="str">
            <v>M2</v>
          </cell>
          <cell r="L700">
            <v>93.53</v>
          </cell>
          <cell r="M700">
            <v>69.83</v>
          </cell>
          <cell r="N700" t="str">
            <v>C</v>
          </cell>
          <cell r="O700">
            <v>6531.1998999999996</v>
          </cell>
          <cell r="P700">
            <v>87.29</v>
          </cell>
          <cell r="Q700">
            <v>8164.23</v>
          </cell>
          <cell r="R700">
            <v>8164.23</v>
          </cell>
        </row>
        <row r="701">
          <cell r="G701" t="str">
            <v>15.23</v>
          </cell>
          <cell r="H701" t="str">
            <v>CDHU 199 AGO/25</v>
          </cell>
          <cell r="I701" t="str">
            <v>11.05.030</v>
          </cell>
          <cell r="J701" t="str">
            <v>ARGAMASSA GRAUTE AUTONIVELANTE DE ALTA RESISTÊNCIA</v>
          </cell>
          <cell r="K701" t="str">
            <v>M3</v>
          </cell>
          <cell r="L701">
            <v>7.02</v>
          </cell>
          <cell r="M701">
            <v>3961.76</v>
          </cell>
          <cell r="N701" t="str">
            <v>C</v>
          </cell>
          <cell r="O701">
            <v>27811.555199999999</v>
          </cell>
          <cell r="P701">
            <v>4952.2</v>
          </cell>
          <cell r="Q701">
            <v>34764.44</v>
          </cell>
          <cell r="R701">
            <v>34764.44</v>
          </cell>
        </row>
        <row r="702">
          <cell r="G702" t="str">
            <v/>
          </cell>
          <cell r="H702" t="str">
            <v/>
          </cell>
          <cell r="I702" t="str">
            <v/>
          </cell>
          <cell r="J702" t="str">
            <v>EXECUÇÃO DE INJENÇÃO E SELAMENTO DE TRINCAS COM MOVIMENTAÇÃO</v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</row>
        <row r="703">
          <cell r="G703" t="str">
            <v>15.24</v>
          </cell>
          <cell r="H703" t="str">
            <v>CDHU 199 AGO/25</v>
          </cell>
          <cell r="I703" t="str">
            <v>01.23.222</v>
          </cell>
          <cell r="J703" t="str">
            <v>FURAÇÃO PARA 12,5MM X 100MM EM CONCRETO ARMADO, INCLUSIVE COLAGEM DE ARMADURA (PARA 10MM)</v>
          </cell>
          <cell r="K703" t="str">
            <v>UN</v>
          </cell>
          <cell r="L703">
            <v>20</v>
          </cell>
          <cell r="M703">
            <v>15.46</v>
          </cell>
          <cell r="N703" t="str">
            <v>C</v>
          </cell>
          <cell r="O703">
            <v>309.20000000000005</v>
          </cell>
          <cell r="P703">
            <v>19.329999999999998</v>
          </cell>
          <cell r="Q703">
            <v>386.6</v>
          </cell>
          <cell r="R703">
            <v>386.6</v>
          </cell>
        </row>
        <row r="704">
          <cell r="G704" t="str">
            <v>15.25</v>
          </cell>
          <cell r="H704" t="str">
            <v>SABESP JUL/25</v>
          </cell>
          <cell r="I704">
            <v>70190081</v>
          </cell>
          <cell r="J704" t="str">
            <v>SERVIÇOS DE PERFURAÇÃO E INSTALAÇÃO DE BICOS DE PERFURAÇÃO E INJEÇÃO DE (113X15)MM AO LONGO DE FISSURA E/OU TRINCA EM ESTRUTURAS DE CONCRETO SIMPLES E/OU ARMADO</v>
          </cell>
          <cell r="K704" t="str">
            <v>UN</v>
          </cell>
          <cell r="L704">
            <v>20</v>
          </cell>
          <cell r="M704">
            <v>24.40625</v>
          </cell>
          <cell r="N704" t="str">
            <v>C</v>
          </cell>
          <cell r="O704">
            <v>488.125</v>
          </cell>
          <cell r="P704">
            <v>30.51</v>
          </cell>
          <cell r="Q704">
            <v>610.20000000000005</v>
          </cell>
          <cell r="R704">
            <v>610.20000000000005</v>
          </cell>
        </row>
        <row r="705">
          <cell r="G705" t="str">
            <v>15.26</v>
          </cell>
          <cell r="H705" t="str">
            <v>SABESP JUL/25</v>
          </cell>
          <cell r="I705">
            <v>70190083</v>
          </cell>
          <cell r="J705" t="str">
            <v>TRATAMENTO DE JUNTA DE DILATAÇÃO COM INJEÇÃO DE ESPUMA A BASE DE POLIURETANO HIDROATIVADO</v>
          </cell>
          <cell r="K705" t="str">
            <v>L</v>
          </cell>
          <cell r="L705">
            <v>53.7</v>
          </cell>
          <cell r="M705">
            <v>152.0078125</v>
          </cell>
          <cell r="N705" t="str">
            <v>C</v>
          </cell>
          <cell r="O705">
            <v>8162.8195312500002</v>
          </cell>
          <cell r="P705">
            <v>190.01</v>
          </cell>
          <cell r="Q705">
            <v>10203.540000000001</v>
          </cell>
          <cell r="R705">
            <v>10203.540000000001</v>
          </cell>
        </row>
        <row r="706">
          <cell r="G706" t="str">
            <v>15.27</v>
          </cell>
          <cell r="H706" t="str">
            <v>SABESP JUL/25</v>
          </cell>
          <cell r="I706">
            <v>70190082</v>
          </cell>
          <cell r="J706" t="str">
            <v>TRATAMENTO DE JUNTAS DE DILATAÇÃO COM INJEÇÃO DE GEL DE POLIURETANO</v>
          </cell>
          <cell r="K706" t="str">
            <v>L</v>
          </cell>
          <cell r="L706">
            <v>53.7</v>
          </cell>
          <cell r="M706">
            <v>83.0625</v>
          </cell>
          <cell r="N706" t="str">
            <v>C</v>
          </cell>
          <cell r="O706">
            <v>4460.4562500000002</v>
          </cell>
          <cell r="P706">
            <v>103.83</v>
          </cell>
          <cell r="Q706">
            <v>5575.67</v>
          </cell>
          <cell r="R706">
            <v>5575.67</v>
          </cell>
        </row>
        <row r="707">
          <cell r="G707" t="str">
            <v>15.28</v>
          </cell>
          <cell r="H707" t="str">
            <v>SABESP JUL/25</v>
          </cell>
          <cell r="I707">
            <v>70190072</v>
          </cell>
          <cell r="J707" t="str">
            <v>TRATAMENTO RÍGIDO POR TAMPONAMENTO C/INJEÇÃO DE RESINA EPÓXI</v>
          </cell>
          <cell r="K707" t="str">
            <v>KG</v>
          </cell>
          <cell r="L707">
            <v>20</v>
          </cell>
          <cell r="M707">
            <v>226.39062499999997</v>
          </cell>
          <cell r="N707" t="str">
            <v>C</v>
          </cell>
          <cell r="O707">
            <v>4527.8124999999991</v>
          </cell>
          <cell r="P707">
            <v>282.99</v>
          </cell>
          <cell r="Q707">
            <v>5659.8</v>
          </cell>
          <cell r="R707">
            <v>5659.8</v>
          </cell>
        </row>
        <row r="708">
          <cell r="G708" t="str">
            <v>15.29</v>
          </cell>
          <cell r="H708" t="str">
            <v>CDHU 199 AGO/25</v>
          </cell>
          <cell r="I708" t="str">
            <v>55.01.070</v>
          </cell>
          <cell r="J708" t="str">
            <v>LIMPEZA COMPLEMENTAR E ESPECIAL DE PISO COM PRODUTOS QUÍMICOS</v>
          </cell>
          <cell r="K708" t="str">
            <v>M2</v>
          </cell>
          <cell r="L708">
            <v>5.37</v>
          </cell>
          <cell r="M708">
            <v>6.69</v>
          </cell>
          <cell r="N708" t="str">
            <v>C</v>
          </cell>
          <cell r="O708">
            <v>35.9253</v>
          </cell>
          <cell r="P708">
            <v>8.36</v>
          </cell>
          <cell r="Q708">
            <v>44.89</v>
          </cell>
          <cell r="R708">
            <v>44.89</v>
          </cell>
        </row>
        <row r="709">
          <cell r="G709" t="str">
            <v/>
          </cell>
          <cell r="H709" t="str">
            <v/>
          </cell>
          <cell r="I709" t="str">
            <v/>
          </cell>
          <cell r="J709" t="str">
            <v>IMPERMEABILIZAÇÃO</v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</row>
        <row r="710">
          <cell r="G710" t="str">
            <v>15.30</v>
          </cell>
          <cell r="H710" t="str">
            <v>CDHU 199 AGO/25</v>
          </cell>
          <cell r="I710" t="str">
            <v>55.01.140</v>
          </cell>
          <cell r="J710" t="str">
            <v>LIMPEZA DE SUPERFÍCIE COM HIDROJATEAMENTO</v>
          </cell>
          <cell r="K710" t="str">
            <v>M2</v>
          </cell>
          <cell r="L710">
            <v>227.87</v>
          </cell>
          <cell r="M710">
            <v>7.88</v>
          </cell>
          <cell r="N710" t="str">
            <v>C</v>
          </cell>
          <cell r="O710">
            <v>1795.6156000000001</v>
          </cell>
          <cell r="P710">
            <v>9.85</v>
          </cell>
          <cell r="Q710">
            <v>2244.52</v>
          </cell>
          <cell r="R710">
            <v>2244.52</v>
          </cell>
        </row>
        <row r="711">
          <cell r="G711" t="str">
            <v>15.31</v>
          </cell>
          <cell r="H711" t="str">
            <v>SABESP JUL/25</v>
          </cell>
          <cell r="I711">
            <v>70190133</v>
          </cell>
          <cell r="J711" t="str">
            <v>IMPERMEABIL.C/RESINA TERMOPLÁSTICA REFORÇADA C/TELA DE POLIÉSTER</v>
          </cell>
          <cell r="K711" t="str">
            <v>M2</v>
          </cell>
          <cell r="L711">
            <v>111.32000000000001</v>
          </cell>
          <cell r="M711">
            <v>82.71875</v>
          </cell>
          <cell r="N711" t="str">
            <v>C</v>
          </cell>
          <cell r="O711">
            <v>9208.2512500000012</v>
          </cell>
          <cell r="P711">
            <v>103.4</v>
          </cell>
          <cell r="Q711">
            <v>11510.49</v>
          </cell>
          <cell r="R711">
            <v>11510.49</v>
          </cell>
        </row>
        <row r="712">
          <cell r="G712" t="str">
            <v>15.32</v>
          </cell>
          <cell r="H712" t="str">
            <v>SABESP JUL/25</v>
          </cell>
          <cell r="I712">
            <v>70190136</v>
          </cell>
          <cell r="J712" t="str">
            <v>IMPERBEABIL.C/RESINA À BASE DE POLÍMERO ACRÍLICO REFORCADA C/TELA DE POLIÉSTER</v>
          </cell>
          <cell r="K712" t="str">
            <v>M2</v>
          </cell>
          <cell r="L712">
            <v>58.28</v>
          </cell>
          <cell r="M712">
            <v>124.2578125</v>
          </cell>
          <cell r="N712" t="str">
            <v>C</v>
          </cell>
          <cell r="O712">
            <v>7241.7453125000002</v>
          </cell>
          <cell r="P712">
            <v>155.32</v>
          </cell>
          <cell r="Q712">
            <v>9052.0499999999993</v>
          </cell>
          <cell r="R712">
            <v>9052.0499999999993</v>
          </cell>
        </row>
        <row r="713">
          <cell r="G713" t="str">
            <v>15.33</v>
          </cell>
          <cell r="H713" t="str">
            <v>FDE ABR/25</v>
          </cell>
          <cell r="I713" t="str">
            <v>11.02.035</v>
          </cell>
          <cell r="J713" t="str">
            <v>IMPERMEAB C/ MANTA ASF PRE-FABR 4MM ACAB ALUMIN SEM PROT MECANICA</v>
          </cell>
          <cell r="K713" t="str">
            <v>M2</v>
          </cell>
          <cell r="L713">
            <v>58.28</v>
          </cell>
          <cell r="M713">
            <v>169.17</v>
          </cell>
          <cell r="N713" t="str">
            <v>C</v>
          </cell>
          <cell r="O713">
            <v>9859.2276000000002</v>
          </cell>
          <cell r="P713">
            <v>176.96</v>
          </cell>
          <cell r="Q713">
            <v>10313.23</v>
          </cell>
          <cell r="R713">
            <v>10313.23</v>
          </cell>
        </row>
        <row r="714">
          <cell r="G714" t="str">
            <v/>
          </cell>
          <cell r="H714" t="str">
            <v/>
          </cell>
          <cell r="I714" t="str">
            <v/>
          </cell>
          <cell r="J714" t="str">
            <v>SERVIÇOS COMPLEMENTARES</v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</row>
        <row r="715">
          <cell r="G715" t="str">
            <v>15.34</v>
          </cell>
          <cell r="H715" t="str">
            <v>CDHU 199 AGO/25</v>
          </cell>
          <cell r="I715" t="str">
            <v>03.10.100</v>
          </cell>
          <cell r="J715" t="str">
            <v>REMOÇÃO DE PINTURA EM SUPERFÍCIES DE MADEIRA E/OU METÁLICAS COM LIXAMENTO</v>
          </cell>
          <cell r="K715" t="str">
            <v>M2</v>
          </cell>
          <cell r="L715">
            <v>10.52</v>
          </cell>
          <cell r="M715">
            <v>10.33</v>
          </cell>
          <cell r="N715" t="str">
            <v>C</v>
          </cell>
          <cell r="O715">
            <v>108.6716</v>
          </cell>
          <cell r="P715">
            <v>12.91</v>
          </cell>
          <cell r="Q715">
            <v>135.81</v>
          </cell>
          <cell r="R715">
            <v>135.81</v>
          </cell>
        </row>
        <row r="716">
          <cell r="G716" t="str">
            <v>15.35</v>
          </cell>
          <cell r="H716" t="str">
            <v>CDHU 199 AGO/25</v>
          </cell>
          <cell r="I716" t="str">
            <v>33.01.350</v>
          </cell>
          <cell r="J716" t="str">
            <v>PREPARO DE BASE PARA SUPERFÍCIE METÁLICA COM FUNDO ANTIOXIDANTE</v>
          </cell>
          <cell r="K716" t="str">
            <v>M2</v>
          </cell>
          <cell r="L716">
            <v>10.52</v>
          </cell>
          <cell r="M716">
            <v>18.899999999999999</v>
          </cell>
          <cell r="N716" t="str">
            <v>C</v>
          </cell>
          <cell r="O716">
            <v>198.82799999999997</v>
          </cell>
          <cell r="P716">
            <v>23.63</v>
          </cell>
          <cell r="Q716">
            <v>248.59</v>
          </cell>
          <cell r="R716">
            <v>248.59</v>
          </cell>
        </row>
        <row r="717">
          <cell r="G717" t="str">
            <v>15.36</v>
          </cell>
          <cell r="H717" t="str">
            <v>CDHU 199 AGO/25</v>
          </cell>
          <cell r="I717" t="str">
            <v>33.11.050</v>
          </cell>
          <cell r="J717" t="str">
            <v>ESMALTE À BASE ÁGUA EM SUPERFÍCIE METÁLICA, INCLUSIVE PREPARO</v>
          </cell>
          <cell r="K717" t="str">
            <v>M2</v>
          </cell>
          <cell r="L717">
            <v>10.52</v>
          </cell>
          <cell r="M717">
            <v>52.15</v>
          </cell>
          <cell r="N717" t="str">
            <v>C</v>
          </cell>
          <cell r="O717">
            <v>548.61799999999994</v>
          </cell>
          <cell r="P717">
            <v>65.19</v>
          </cell>
          <cell r="Q717">
            <v>685.8</v>
          </cell>
          <cell r="R717">
            <v>685.8</v>
          </cell>
        </row>
        <row r="718">
          <cell r="G718" t="str">
            <v>15.37</v>
          </cell>
          <cell r="H718" t="str">
            <v>CDHU 199 AGO/25</v>
          </cell>
          <cell r="I718" t="str">
            <v>24.03.100</v>
          </cell>
          <cell r="J718" t="str">
            <v>ALÇAPÃO/TAMPA EM CHAPA DE FERRO COM PORTA CADEADO</v>
          </cell>
          <cell r="K718" t="str">
            <v>M2</v>
          </cell>
          <cell r="L718">
            <v>0.64</v>
          </cell>
          <cell r="M718">
            <v>1486.85</v>
          </cell>
          <cell r="N718" t="str">
            <v>C</v>
          </cell>
          <cell r="O718">
            <v>951.58399999999995</v>
          </cell>
          <cell r="P718">
            <v>1858.56</v>
          </cell>
          <cell r="Q718">
            <v>1189.48</v>
          </cell>
          <cell r="R718">
            <v>1189.48</v>
          </cell>
        </row>
        <row r="719">
          <cell r="G719" t="str">
            <v>15.38</v>
          </cell>
          <cell r="H719" t="str">
            <v>CDHU 199 AGO/25</v>
          </cell>
          <cell r="I719" t="str">
            <v>34.05.050</v>
          </cell>
          <cell r="J719" t="str">
            <v>CERCA EM TELA DE AÇO GALVANIZADO DE 2´, MONTANTES EM MOURÕES DE CONCRETO COM PONTA INCLINADA E ARAME FARPADO</v>
          </cell>
          <cell r="K719" t="str">
            <v>M</v>
          </cell>
          <cell r="L719">
            <v>8</v>
          </cell>
          <cell r="M719">
            <v>216.82</v>
          </cell>
          <cell r="N719" t="str">
            <v>C</v>
          </cell>
          <cell r="O719">
            <v>1734.56</v>
          </cell>
          <cell r="P719">
            <v>271.02999999999997</v>
          </cell>
          <cell r="Q719">
            <v>2168.2399999999998</v>
          </cell>
          <cell r="R719">
            <v>2168.2399999999998</v>
          </cell>
        </row>
        <row r="720">
          <cell r="G720" t="str">
            <v>15.39</v>
          </cell>
          <cell r="H720" t="str">
            <v>SABESP JUL/25</v>
          </cell>
          <cell r="I720">
            <v>70150001</v>
          </cell>
          <cell r="J720" t="str">
            <v>PORTÃO DE TELA</v>
          </cell>
          <cell r="K720" t="str">
            <v>M2</v>
          </cell>
          <cell r="L720">
            <v>2</v>
          </cell>
          <cell r="M720">
            <v>474.8671875</v>
          </cell>
          <cell r="N720" t="str">
            <v>C</v>
          </cell>
          <cell r="O720">
            <v>949.734375</v>
          </cell>
          <cell r="P720">
            <v>593.58000000000004</v>
          </cell>
          <cell r="Q720">
            <v>1187.1600000000001</v>
          </cell>
          <cell r="R720">
            <v>1187.1600000000001</v>
          </cell>
        </row>
        <row r="721">
          <cell r="G721" t="str">
            <v>15.40</v>
          </cell>
          <cell r="H721" t="str">
            <v>SABESP JUL/25</v>
          </cell>
          <cell r="I721">
            <v>70190144</v>
          </cell>
          <cell r="J721" t="str">
            <v>LIMPEZA DA OBRA</v>
          </cell>
          <cell r="K721" t="str">
            <v>M2</v>
          </cell>
          <cell r="L721">
            <v>266</v>
          </cell>
          <cell r="M721">
            <v>10.0625</v>
          </cell>
          <cell r="N721" t="str">
            <v>C</v>
          </cell>
          <cell r="O721">
            <v>2676.625</v>
          </cell>
          <cell r="P721">
            <v>12.58</v>
          </cell>
          <cell r="Q721">
            <v>3346.28</v>
          </cell>
          <cell r="R721">
            <v>3346.28</v>
          </cell>
        </row>
        <row r="722">
          <cell r="G722">
            <v>16</v>
          </cell>
          <cell r="H722" t="str">
            <v/>
          </cell>
          <cell r="I722" t="str">
            <v/>
          </cell>
          <cell r="J722" t="str">
            <v>RESERVATÓRIO JARDIM VISTA ALEGRE</v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>
            <v>85874.01</v>
          </cell>
        </row>
        <row r="723">
          <cell r="G723" t="str">
            <v/>
          </cell>
          <cell r="H723" t="str">
            <v/>
          </cell>
          <cell r="I723" t="str">
            <v/>
          </cell>
          <cell r="J723" t="str">
            <v>SERVIÇOS PRELIMINARES – REMOÇÃO DE CERCA</v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</row>
        <row r="724">
          <cell r="G724" t="str">
            <v>16.1</v>
          </cell>
          <cell r="H724" t="str">
            <v>SABESP JUL/25</v>
          </cell>
          <cell r="I724">
            <v>70180067</v>
          </cell>
          <cell r="J724" t="str">
            <v>REMOÇÃO COMPLETA DE CERCA DE ALAMBRADO</v>
          </cell>
          <cell r="K724" t="str">
            <v>M</v>
          </cell>
          <cell r="L724">
            <v>38.5</v>
          </cell>
          <cell r="M724">
            <v>50.273437499999993</v>
          </cell>
          <cell r="N724" t="str">
            <v>C</v>
          </cell>
          <cell r="O724">
            <v>1935.5273437499998</v>
          </cell>
          <cell r="P724">
            <v>62.84</v>
          </cell>
          <cell r="Q724">
            <v>2419.34</v>
          </cell>
          <cell r="R724">
            <v>2419.34</v>
          </cell>
        </row>
        <row r="725">
          <cell r="G725" t="str">
            <v>16.2</v>
          </cell>
          <cell r="H725" t="str">
            <v>SABESP JUL/25</v>
          </cell>
          <cell r="I725" t="str">
            <v>EQ04774</v>
          </cell>
          <cell r="J725" t="str">
            <v>SANITÁRIO PORTÁTIL QUÍMICO INDIVIDUAL LOCAÇÃO (MÊS)</v>
          </cell>
          <cell r="K725" t="str">
            <v>MES</v>
          </cell>
          <cell r="L725">
            <v>2</v>
          </cell>
          <cell r="M725">
            <v>1150</v>
          </cell>
          <cell r="N725" t="str">
            <v>C</v>
          </cell>
          <cell r="O725">
            <v>2300</v>
          </cell>
          <cell r="P725">
            <v>1437.5</v>
          </cell>
          <cell r="Q725">
            <v>2875</v>
          </cell>
          <cell r="R725">
            <v>2875</v>
          </cell>
        </row>
        <row r="726">
          <cell r="G726" t="str">
            <v/>
          </cell>
          <cell r="H726" t="str">
            <v/>
          </cell>
          <cell r="I726" t="str">
            <v/>
          </cell>
          <cell r="J726" t="str">
            <v>EXECUÇÃO DE ALAMBRADO DE FECHAMENTO</v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</row>
        <row r="727">
          <cell r="G727" t="str">
            <v>16.3</v>
          </cell>
          <cell r="H727" t="str">
            <v>SABESP JUL/25</v>
          </cell>
          <cell r="I727" t="str">
            <v>CV00529</v>
          </cell>
          <cell r="J727" t="str">
            <v>MOURÃO CURVO “T” DE CONCRETO *ALT=2,78 ATÉ A PARTE RETA + 0,45M - *BASE=14X14 CM</v>
          </cell>
          <cell r="K727" t="str">
            <v>UN</v>
          </cell>
          <cell r="L727">
            <v>18</v>
          </cell>
          <cell r="M727">
            <v>73.19</v>
          </cell>
          <cell r="N727" t="str">
            <v>C</v>
          </cell>
          <cell r="O727">
            <v>1317.42</v>
          </cell>
          <cell r="P727">
            <v>91.49</v>
          </cell>
          <cell r="Q727">
            <v>1646.82</v>
          </cell>
          <cell r="R727">
            <v>1646.82</v>
          </cell>
        </row>
        <row r="728">
          <cell r="G728" t="str">
            <v>16.4</v>
          </cell>
          <cell r="H728" t="str">
            <v>SABESP JUL/25</v>
          </cell>
          <cell r="I728">
            <v>70120035</v>
          </cell>
          <cell r="J728" t="str">
            <v>PINTURA EM LÁTEX PVA, SEM MASSA CORRIDA</v>
          </cell>
          <cell r="K728" t="str">
            <v>M2</v>
          </cell>
          <cell r="L728">
            <v>18</v>
          </cell>
          <cell r="M728">
            <v>32.203125</v>
          </cell>
          <cell r="N728" t="str">
            <v>C</v>
          </cell>
          <cell r="O728">
            <v>579.65625</v>
          </cell>
          <cell r="P728">
            <v>40.25</v>
          </cell>
          <cell r="Q728">
            <v>724.5</v>
          </cell>
          <cell r="R728">
            <v>724.5</v>
          </cell>
        </row>
        <row r="729">
          <cell r="G729" t="str">
            <v>16.5</v>
          </cell>
          <cell r="H729" t="str">
            <v>SABESP JUL/25</v>
          </cell>
          <cell r="I729">
            <v>70150004</v>
          </cell>
          <cell r="J729" t="str">
            <v>CERCAS DE TELA TIPO ALAMBRADO - ARAME GALVANIZADO</v>
          </cell>
          <cell r="K729" t="str">
            <v>M</v>
          </cell>
          <cell r="L729">
            <v>38.5</v>
          </cell>
          <cell r="M729">
            <v>317.046875</v>
          </cell>
          <cell r="N729" t="str">
            <v>C</v>
          </cell>
          <cell r="O729">
            <v>12206.3046875</v>
          </cell>
          <cell r="P729">
            <v>396.31</v>
          </cell>
          <cell r="Q729">
            <v>15257.94</v>
          </cell>
          <cell r="R729">
            <v>15257.94</v>
          </cell>
        </row>
        <row r="730">
          <cell r="G730" t="str">
            <v>16.6</v>
          </cell>
          <cell r="H730" t="str">
            <v>SABESP JUL/25</v>
          </cell>
          <cell r="I730">
            <v>70150001</v>
          </cell>
          <cell r="J730" t="str">
            <v>PORTÃO DE TELA</v>
          </cell>
          <cell r="K730" t="str">
            <v>M2</v>
          </cell>
          <cell r="L730">
            <v>5.72</v>
          </cell>
          <cell r="M730">
            <v>474.8671875</v>
          </cell>
          <cell r="N730" t="str">
            <v>C</v>
          </cell>
          <cell r="O730">
            <v>2716.2403125000001</v>
          </cell>
          <cell r="P730">
            <v>593.58000000000004</v>
          </cell>
          <cell r="Q730">
            <v>3395.28</v>
          </cell>
          <cell r="R730">
            <v>3395.28</v>
          </cell>
        </row>
        <row r="731">
          <cell r="G731" t="str">
            <v>16.7</v>
          </cell>
          <cell r="H731" t="str">
            <v>SABESP JUL/25</v>
          </cell>
          <cell r="I731">
            <v>70110014</v>
          </cell>
          <cell r="J731" t="str">
            <v>ALVENARIA DE ELEVAÇÃO, BLOCOS DE CONCRETO 19 X 19 X 39 CM</v>
          </cell>
          <cell r="K731" t="str">
            <v>M2</v>
          </cell>
          <cell r="L731">
            <v>23.1</v>
          </cell>
          <cell r="M731">
            <v>142.5390625</v>
          </cell>
          <cell r="N731" t="str">
            <v>C</v>
          </cell>
          <cell r="O731">
            <v>3292.65234375</v>
          </cell>
          <cell r="P731">
            <v>178.17</v>
          </cell>
          <cell r="Q731">
            <v>4115.7299999999996</v>
          </cell>
          <cell r="R731">
            <v>4115.7299999999996</v>
          </cell>
        </row>
        <row r="732">
          <cell r="G732" t="str">
            <v>16.8</v>
          </cell>
          <cell r="H732" t="str">
            <v>SABESP JUL/25</v>
          </cell>
          <cell r="I732" t="str">
            <v>MO00066</v>
          </cell>
          <cell r="J732" t="str">
            <v>PEDREIRO</v>
          </cell>
          <cell r="K732" t="str">
            <v>H</v>
          </cell>
          <cell r="L732">
            <v>20</v>
          </cell>
          <cell r="M732">
            <v>11.6</v>
          </cell>
          <cell r="N732" t="str">
            <v>C</v>
          </cell>
          <cell r="O732">
            <v>232</v>
          </cell>
          <cell r="P732">
            <v>14.5</v>
          </cell>
          <cell r="Q732">
            <v>290</v>
          </cell>
          <cell r="R732">
            <v>290</v>
          </cell>
        </row>
        <row r="733">
          <cell r="G733" t="str">
            <v>16.9</v>
          </cell>
          <cell r="H733" t="str">
            <v>SABESP JUL/25</v>
          </cell>
          <cell r="I733" t="str">
            <v>MO00002</v>
          </cell>
          <cell r="J733" t="str">
            <v>AJUDANTE</v>
          </cell>
          <cell r="K733" t="str">
            <v>H</v>
          </cell>
          <cell r="L733">
            <v>20</v>
          </cell>
          <cell r="M733">
            <v>9.2799999999999994</v>
          </cell>
          <cell r="N733" t="str">
            <v>C</v>
          </cell>
          <cell r="O733">
            <v>185.6</v>
          </cell>
          <cell r="P733">
            <v>11.6</v>
          </cell>
          <cell r="Q733">
            <v>232</v>
          </cell>
          <cell r="R733">
            <v>232</v>
          </cell>
        </row>
        <row r="734">
          <cell r="G734" t="str">
            <v/>
          </cell>
          <cell r="H734" t="str">
            <v/>
          </cell>
          <cell r="I734" t="str">
            <v/>
          </cell>
          <cell r="J734" t="str">
            <v>PREPARAÇÃO DE SUPERFÍCIES – INTERNO</v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</row>
        <row r="735">
          <cell r="G735" t="str">
            <v>16.10</v>
          </cell>
          <cell r="H735" t="str">
            <v>SABESP JUL/25</v>
          </cell>
          <cell r="I735">
            <v>70190130</v>
          </cell>
          <cell r="J735" t="str">
            <v>REMOÇÃO DA IMPERMEABILIZAÇÃO E DA REGULARIZAÇÃO EXISTENTE</v>
          </cell>
          <cell r="K735" t="str">
            <v>M2</v>
          </cell>
          <cell r="L735">
            <v>88.39</v>
          </cell>
          <cell r="M735">
            <v>25.1328125</v>
          </cell>
          <cell r="N735" t="str">
            <v>C</v>
          </cell>
          <cell r="O735">
            <v>2221.489296875</v>
          </cell>
          <cell r="P735">
            <v>31.42</v>
          </cell>
          <cell r="Q735">
            <v>2777.21</v>
          </cell>
          <cell r="R735">
            <v>2777.21</v>
          </cell>
        </row>
        <row r="736">
          <cell r="G736" t="str">
            <v>16.11</v>
          </cell>
          <cell r="H736" t="str">
            <v>SABESP JUL/25</v>
          </cell>
          <cell r="I736">
            <v>70190010</v>
          </cell>
          <cell r="J736" t="str">
            <v>HIDROJATEAM. ALTÍSSIMA PRESSÃO C/ÁGUA QUENTE OU FRIA E SOLUÇÃO LIMPADORA ACIMA DE 17 MPA</v>
          </cell>
          <cell r="K736" t="str">
            <v>M2</v>
          </cell>
          <cell r="L736">
            <v>88.39</v>
          </cell>
          <cell r="M736">
            <v>14.7578125</v>
          </cell>
          <cell r="N736" t="str">
            <v>C</v>
          </cell>
          <cell r="O736">
            <v>1304.4430468749999</v>
          </cell>
          <cell r="P736">
            <v>18.45</v>
          </cell>
          <cell r="Q736">
            <v>1630.8</v>
          </cell>
          <cell r="R736">
            <v>1630.8</v>
          </cell>
        </row>
        <row r="737">
          <cell r="G737" t="str">
            <v>16.12</v>
          </cell>
          <cell r="H737" t="str">
            <v>SABESP JUL/25</v>
          </cell>
          <cell r="I737">
            <v>70120032</v>
          </cell>
          <cell r="J737" t="str">
            <v>REGULARIZAÇÃO DE BASE COM ARGAMASSA DE CIMENTO E AREIA</v>
          </cell>
          <cell r="K737" t="str">
            <v>M3</v>
          </cell>
          <cell r="L737">
            <v>1.77</v>
          </cell>
          <cell r="M737">
            <v>676.3203125</v>
          </cell>
          <cell r="N737" t="str">
            <v>C</v>
          </cell>
          <cell r="O737">
            <v>1197.086953125</v>
          </cell>
          <cell r="P737">
            <v>845.4</v>
          </cell>
          <cell r="Q737">
            <v>1496.36</v>
          </cell>
          <cell r="R737">
            <v>1496.36</v>
          </cell>
        </row>
        <row r="738">
          <cell r="G738" t="str">
            <v/>
          </cell>
          <cell r="H738" t="str">
            <v/>
          </cell>
          <cell r="I738" t="str">
            <v/>
          </cell>
          <cell r="J738" t="str">
            <v>PREPARAÇÃO DE SUPERFÍCIES – EXTERNO</v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</row>
        <row r="739">
          <cell r="G739" t="str">
            <v>16.13</v>
          </cell>
          <cell r="H739" t="str">
            <v>SABESP JUL/25</v>
          </cell>
          <cell r="I739">
            <v>70190130</v>
          </cell>
          <cell r="J739" t="str">
            <v>REMOÇÃO DA IMPERMEABILIZAÇÃO E DA REGULARIZAÇÃO EXISTENTE</v>
          </cell>
          <cell r="K739" t="str">
            <v>M2</v>
          </cell>
          <cell r="L739">
            <v>48.7</v>
          </cell>
          <cell r="M739">
            <v>25.1328125</v>
          </cell>
          <cell r="N739" t="str">
            <v>C</v>
          </cell>
          <cell r="O739">
            <v>1223.9679687500002</v>
          </cell>
          <cell r="P739">
            <v>31.42</v>
          </cell>
          <cell r="Q739">
            <v>1530.15</v>
          </cell>
          <cell r="R739">
            <v>1530.15</v>
          </cell>
        </row>
        <row r="740">
          <cell r="G740" t="str">
            <v>16.14</v>
          </cell>
          <cell r="H740" t="str">
            <v>SABESP JUL/25</v>
          </cell>
          <cell r="I740">
            <v>70190010</v>
          </cell>
          <cell r="J740" t="str">
            <v>HIDROJATEAM. ALTÍSSIMA PRESSÃO C/ÁGUA QUENTE OU FRIA E SOLUÇÃO LIMPADORA ACIMA DE 17 MPA</v>
          </cell>
          <cell r="K740" t="str">
            <v>M2</v>
          </cell>
          <cell r="L740">
            <v>48.7</v>
          </cell>
          <cell r="M740">
            <v>14.7578125</v>
          </cell>
          <cell r="N740" t="str">
            <v>C</v>
          </cell>
          <cell r="O740">
            <v>718.70546875000002</v>
          </cell>
          <cell r="P740">
            <v>18.45</v>
          </cell>
          <cell r="Q740">
            <v>898.52</v>
          </cell>
          <cell r="R740">
            <v>898.52</v>
          </cell>
        </row>
        <row r="741">
          <cell r="G741" t="str">
            <v>16.15</v>
          </cell>
          <cell r="H741" t="str">
            <v>SABESP JUL/25</v>
          </cell>
          <cell r="I741">
            <v>70120032</v>
          </cell>
          <cell r="J741" t="str">
            <v>REGULARIZAÇÃO DE BASE COM ARGAMASSA DE CIMENTO E AREIA</v>
          </cell>
          <cell r="K741" t="str">
            <v>M3</v>
          </cell>
          <cell r="L741">
            <v>0.98</v>
          </cell>
          <cell r="M741">
            <v>676.3203125</v>
          </cell>
          <cell r="N741" t="str">
            <v>C</v>
          </cell>
          <cell r="O741">
            <v>662.79390624999996</v>
          </cell>
          <cell r="P741">
            <v>845.4</v>
          </cell>
          <cell r="Q741">
            <v>828.49</v>
          </cell>
          <cell r="R741">
            <v>828.49</v>
          </cell>
        </row>
        <row r="742">
          <cell r="G742" t="str">
            <v/>
          </cell>
          <cell r="H742" t="str">
            <v/>
          </cell>
          <cell r="I742" t="str">
            <v/>
          </cell>
          <cell r="J742" t="str">
            <v>REPAROS ESTRUTURAIS</v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</row>
        <row r="743">
          <cell r="G743" t="str">
            <v>16.16</v>
          </cell>
          <cell r="H743" t="str">
            <v>SABESP JUL/25</v>
          </cell>
          <cell r="I743">
            <v>70190077</v>
          </cell>
          <cell r="J743" t="str">
            <v>TRATAMENTO DE JUNTA DE CONCRETAGEM E FISSURAS PASSIVAS POR CRISTALIZAÇÃO OSMÓTICA PROFUNDA, COM PERCOLAÇÃO DE ÁGUA PELO MÉTODO DE DRY-PACK (CANALETA DE 3,00X 4,00 CM)</v>
          </cell>
          <cell r="K743" t="str">
            <v>M</v>
          </cell>
          <cell r="L743">
            <v>5</v>
          </cell>
          <cell r="M743">
            <v>106.390625</v>
          </cell>
          <cell r="N743" t="str">
            <v>C</v>
          </cell>
          <cell r="O743">
            <v>531.953125</v>
          </cell>
          <cell r="P743">
            <v>132.99</v>
          </cell>
          <cell r="Q743">
            <v>664.95</v>
          </cell>
          <cell r="R743">
            <v>664.95</v>
          </cell>
        </row>
        <row r="744">
          <cell r="G744" t="str">
            <v>16.17</v>
          </cell>
          <cell r="H744" t="str">
            <v>SABESP JUL/25</v>
          </cell>
          <cell r="I744">
            <v>70190079</v>
          </cell>
          <cell r="J744" t="str">
            <v>TRATAMENTO DE CONCRETO SEGREGADO (BICHEIRAS) POR CRISTALIZAÇÃO OSMÓTICA PROFUNDA, SEM PERCOLAÇÃO DE ÁGUA PELO MÉTODO DE DRY-PACK COM ESPESSURA DE 3 CM</v>
          </cell>
          <cell r="K744" t="str">
            <v>M2</v>
          </cell>
          <cell r="L744">
            <v>6</v>
          </cell>
          <cell r="M744">
            <v>2575.5</v>
          </cell>
          <cell r="N744" t="str">
            <v>C</v>
          </cell>
          <cell r="O744">
            <v>15453</v>
          </cell>
          <cell r="P744">
            <v>3219.38</v>
          </cell>
          <cell r="Q744">
            <v>19316.28</v>
          </cell>
          <cell r="R744">
            <v>19316.28</v>
          </cell>
        </row>
        <row r="745">
          <cell r="G745" t="str">
            <v/>
          </cell>
          <cell r="H745" t="str">
            <v/>
          </cell>
          <cell r="I745" t="str">
            <v/>
          </cell>
          <cell r="J745" t="str">
            <v>IMPERMEABILIZAÇÃO POR RESINA CIMENTÍCIA – PISO, PAREDES E LAJE</v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</row>
        <row r="746">
          <cell r="G746" t="str">
            <v>16.18</v>
          </cell>
          <cell r="H746" t="str">
            <v>SABESP JUL/25</v>
          </cell>
          <cell r="I746">
            <v>70190133</v>
          </cell>
          <cell r="J746" t="str">
            <v>IMPERMEABIL.C/RESINA TERMOPLÁSTICA REFORÇADA C/TELA DE POLIÉSTER</v>
          </cell>
          <cell r="K746" t="str">
            <v>M2</v>
          </cell>
          <cell r="L746">
            <v>88.39</v>
          </cell>
          <cell r="M746">
            <v>82.71875</v>
          </cell>
          <cell r="N746" t="str">
            <v>C</v>
          </cell>
          <cell r="O746">
            <v>7311.5103124999996</v>
          </cell>
          <cell r="P746">
            <v>103.4</v>
          </cell>
          <cell r="Q746">
            <v>9139.5300000000007</v>
          </cell>
          <cell r="R746">
            <v>9139.5300000000007</v>
          </cell>
        </row>
        <row r="747">
          <cell r="G747" t="str">
            <v>16.19</v>
          </cell>
          <cell r="H747" t="str">
            <v>SABESP JUL/25</v>
          </cell>
          <cell r="I747">
            <v>70190134</v>
          </cell>
          <cell r="J747" t="str">
            <v>IMPERMEABIL.C/RESINA TERMOPLÁSTICA</v>
          </cell>
          <cell r="K747" t="str">
            <v>M2</v>
          </cell>
          <cell r="L747">
            <v>88.39</v>
          </cell>
          <cell r="M747">
            <v>77.21875</v>
          </cell>
          <cell r="N747" t="str">
            <v>C</v>
          </cell>
          <cell r="O747">
            <v>6825.3653125000001</v>
          </cell>
          <cell r="P747">
            <v>96.52</v>
          </cell>
          <cell r="Q747">
            <v>8531.4</v>
          </cell>
          <cell r="R747">
            <v>8531.4</v>
          </cell>
        </row>
        <row r="748">
          <cell r="G748" t="str">
            <v>16.20</v>
          </cell>
          <cell r="H748" t="str">
            <v>SABESP JUL/25</v>
          </cell>
          <cell r="I748">
            <v>70190072</v>
          </cell>
          <cell r="J748" t="str">
            <v>TRATAMENTO RÍGIDO POR TAMPONAMENTO C/INJEÇÃO DE RESINA EPÓXI</v>
          </cell>
          <cell r="K748" t="str">
            <v>KG</v>
          </cell>
          <cell r="L748">
            <v>5</v>
          </cell>
          <cell r="M748">
            <v>226.39062499999997</v>
          </cell>
          <cell r="N748" t="str">
            <v>C</v>
          </cell>
          <cell r="O748">
            <v>1131.9531249999998</v>
          </cell>
          <cell r="P748">
            <v>282.99</v>
          </cell>
          <cell r="Q748">
            <v>1414.95</v>
          </cell>
          <cell r="R748">
            <v>1414.95</v>
          </cell>
        </row>
        <row r="749">
          <cell r="G749" t="str">
            <v>16.21</v>
          </cell>
          <cell r="H749" t="str">
            <v>SABESP JUL/25</v>
          </cell>
          <cell r="I749">
            <v>70190126</v>
          </cell>
          <cell r="J749" t="str">
            <v>IMPERMEABILIZAÇÃO C/MANTA ASFÁLTICA ESTRUTURADA C/VÉU DE FIBRA DE VIDRO E = 4,0 MM</v>
          </cell>
          <cell r="K749" t="str">
            <v>M2</v>
          </cell>
          <cell r="L749">
            <v>27.3</v>
          </cell>
          <cell r="M749">
            <v>77.90625</v>
          </cell>
          <cell r="N749" t="str">
            <v>C</v>
          </cell>
          <cell r="O749">
            <v>2126.8406250000003</v>
          </cell>
          <cell r="P749">
            <v>97.38</v>
          </cell>
          <cell r="Q749">
            <v>2658.47</v>
          </cell>
          <cell r="R749">
            <v>2658.47</v>
          </cell>
        </row>
        <row r="750">
          <cell r="G750" t="str">
            <v/>
          </cell>
          <cell r="H750" t="str">
            <v/>
          </cell>
          <cell r="I750" t="str">
            <v/>
          </cell>
          <cell r="J750" t="str">
            <v>INSERTS METÁLICOS</v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</row>
        <row r="751">
          <cell r="G751" t="str">
            <v>16.22</v>
          </cell>
          <cell r="H751" t="str">
            <v>SABESP JUL/25</v>
          </cell>
          <cell r="I751">
            <v>70190163</v>
          </cell>
          <cell r="J751" t="str">
            <v>APLICAÇÃO DE PRIMER EPÓXI BICOMPONENTE PARA SUBSTRATOS COM UMIDADE E CONTAMINADO COM ÓLEOS</v>
          </cell>
          <cell r="K751" t="str">
            <v>M2</v>
          </cell>
          <cell r="L751">
            <v>5</v>
          </cell>
          <cell r="M751">
            <v>78.4375</v>
          </cell>
          <cell r="N751" t="str">
            <v>C</v>
          </cell>
          <cell r="O751">
            <v>392.1875</v>
          </cell>
          <cell r="P751">
            <v>98.05</v>
          </cell>
          <cell r="Q751">
            <v>490.25</v>
          </cell>
          <cell r="R751">
            <v>490.25</v>
          </cell>
        </row>
        <row r="752">
          <cell r="G752" t="str">
            <v>16.23</v>
          </cell>
          <cell r="H752" t="str">
            <v>SABESP JUL/25</v>
          </cell>
          <cell r="I752">
            <v>70190121</v>
          </cell>
          <cell r="J752" t="str">
            <v>PINTURA IMPERMEABILIZANTE VERNIZ POLIURETANO ALIFÁTICO BICOMPONENTE</v>
          </cell>
          <cell r="K752" t="str">
            <v>M2</v>
          </cell>
          <cell r="L752">
            <v>5</v>
          </cell>
          <cell r="M752">
            <v>75.578125</v>
          </cell>
          <cell r="N752" t="str">
            <v>C</v>
          </cell>
          <cell r="O752">
            <v>377.890625</v>
          </cell>
          <cell r="P752">
            <v>94.47</v>
          </cell>
          <cell r="Q752">
            <v>472.35</v>
          </cell>
          <cell r="R752">
            <v>472.35</v>
          </cell>
        </row>
        <row r="753">
          <cell r="G753" t="str">
            <v/>
          </cell>
          <cell r="H753" t="str">
            <v/>
          </cell>
          <cell r="I753" t="str">
            <v/>
          </cell>
          <cell r="J753" t="str">
            <v>PINTURA ELÁSTICA E IMPERMEABILIZANTE DE ACABAMENTO</v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</row>
        <row r="754">
          <cell r="G754" t="str">
            <v>16.24</v>
          </cell>
          <cell r="H754" t="str">
            <v>SABESP JUL/25</v>
          </cell>
          <cell r="I754">
            <v>70190140</v>
          </cell>
          <cell r="J754" t="str">
            <v>IMPERMEABILIZAÇÃO COM RESINA ACRÍLICA ELASTOMÉRICA</v>
          </cell>
          <cell r="K754" t="str">
            <v>M2</v>
          </cell>
          <cell r="L754">
            <v>21.4</v>
          </cell>
          <cell r="M754">
            <v>114.67968749999999</v>
          </cell>
          <cell r="N754" t="str">
            <v>C</v>
          </cell>
          <cell r="O754">
            <v>2454.1453124999994</v>
          </cell>
          <cell r="P754">
            <v>143.35</v>
          </cell>
          <cell r="Q754">
            <v>3067.69</v>
          </cell>
          <cell r="R754">
            <v>3067.69</v>
          </cell>
        </row>
        <row r="755">
          <cell r="G755">
            <v>17</v>
          </cell>
          <cell r="H755" t="str">
            <v/>
          </cell>
          <cell r="I755" t="str">
            <v/>
          </cell>
          <cell r="J755" t="str">
            <v>REFORMA ETA IV</v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>
            <v>81463.249999999985</v>
          </cell>
        </row>
        <row r="756">
          <cell r="G756" t="str">
            <v/>
          </cell>
          <cell r="H756" t="str">
            <v/>
          </cell>
          <cell r="I756" t="str">
            <v/>
          </cell>
          <cell r="J756" t="str">
            <v xml:space="preserve">SERVIÇOS PRELIMINARES </v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</row>
        <row r="757">
          <cell r="G757" t="str">
            <v>17.1</v>
          </cell>
          <cell r="H757" t="str">
            <v>CDHU 199 AGO/25</v>
          </cell>
          <cell r="I757" t="str">
            <v>05.07.050</v>
          </cell>
          <cell r="J757" t="str">
            <v>REMOÇÃO DE ENTULHO DE OBRA COM CAÇAMBA METÁLICA - MATERIAL VOLUMOSO E MISTURADO POR ALVENARIA, TERRA, MADEIRA, PAPEL, PLÁSTICO E METAL</v>
          </cell>
          <cell r="K757" t="str">
            <v>M3</v>
          </cell>
          <cell r="L757">
            <v>18</v>
          </cell>
          <cell r="M757">
            <v>131.77000000000001</v>
          </cell>
          <cell r="N757" t="str">
            <v>C</v>
          </cell>
          <cell r="O757">
            <v>2371.86</v>
          </cell>
          <cell r="P757">
            <v>164.71</v>
          </cell>
          <cell r="Q757">
            <v>2964.78</v>
          </cell>
          <cell r="R757">
            <v>2964.78</v>
          </cell>
        </row>
        <row r="758">
          <cell r="G758" t="str">
            <v/>
          </cell>
          <cell r="H758" t="str">
            <v/>
          </cell>
          <cell r="I758" t="str">
            <v/>
          </cell>
          <cell r="J758" t="str">
            <v>ESQUADRIAS</v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</row>
        <row r="759">
          <cell r="G759" t="str">
            <v>17.2</v>
          </cell>
          <cell r="H759" t="str">
            <v>SINAPI SET/25</v>
          </cell>
          <cell r="I759">
            <v>97644</v>
          </cell>
          <cell r="J759" t="str">
            <v>REMOÇÃO DE PORTAS, DE FORMA MANUAL, SEM REAPROVEITAMENTO. AF_09/2023</v>
          </cell>
          <cell r="K759" t="str">
            <v>M2</v>
          </cell>
          <cell r="L759">
            <v>12.75</v>
          </cell>
          <cell r="M759">
            <v>13.34</v>
          </cell>
          <cell r="N759" t="str">
            <v>C</v>
          </cell>
          <cell r="O759">
            <v>170.08500000000001</v>
          </cell>
          <cell r="P759">
            <v>16.68</v>
          </cell>
          <cell r="Q759">
            <v>212.67</v>
          </cell>
          <cell r="R759">
            <v>212.67</v>
          </cell>
        </row>
        <row r="760">
          <cell r="G760" t="str">
            <v>17.3</v>
          </cell>
          <cell r="H760" t="str">
            <v>SINAPI SET/25</v>
          </cell>
          <cell r="I760">
            <v>90795</v>
          </cell>
          <cell r="J760" t="str">
            <v>KIT DE PORTA-PRONTA DE MADEIRA EM ACABAMENTO MELAMÍNICO BRANCO, FOLHA LEVE OU MÉDIA, E BATENTE METÁLICO, 70X210CM, FIXAÇÃO COM ARGAMASSA - FORNECIMENTO E INSTALAÇÃO. AF_12/2019</v>
          </cell>
          <cell r="K760" t="str">
            <v>UN</v>
          </cell>
          <cell r="L760">
            <v>1</v>
          </cell>
          <cell r="M760">
            <v>804.55</v>
          </cell>
          <cell r="N760" t="str">
            <v>C</v>
          </cell>
          <cell r="O760">
            <v>804.55</v>
          </cell>
          <cell r="P760">
            <v>1005.69</v>
          </cell>
          <cell r="Q760">
            <v>1005.69</v>
          </cell>
          <cell r="R760">
            <v>1005.69</v>
          </cell>
        </row>
        <row r="761">
          <cell r="G761" t="str">
            <v>17.4</v>
          </cell>
          <cell r="H761" t="str">
            <v>SINAPI SET/25</v>
          </cell>
          <cell r="I761">
            <v>90796</v>
          </cell>
          <cell r="J761" t="str">
            <v>KIT DE PORTA-PRONTA DE MADEIRA EM ACABAMENTO MELAMÍNICO BRANCO, FOLHA LEVE OU MÉDIA, E BATENTE METÁLICO, 80X210CM, FIXAÇÃO COM ARGAMASSA - FORNECIMENTO E INSTALAÇÃO. AF_12/2019</v>
          </cell>
          <cell r="K761" t="str">
            <v>UN</v>
          </cell>
          <cell r="L761">
            <v>1</v>
          </cell>
          <cell r="M761">
            <v>814.57</v>
          </cell>
          <cell r="N761" t="str">
            <v>C</v>
          </cell>
          <cell r="O761">
            <v>814.57</v>
          </cell>
          <cell r="P761">
            <v>1018.21</v>
          </cell>
          <cell r="Q761">
            <v>1018.21</v>
          </cell>
          <cell r="R761">
            <v>1018.21</v>
          </cell>
        </row>
        <row r="762">
          <cell r="G762" t="str">
            <v>17.5</v>
          </cell>
          <cell r="H762" t="str">
            <v>SINAPI SET/25</v>
          </cell>
          <cell r="I762">
            <v>90797</v>
          </cell>
          <cell r="J762" t="str">
            <v>KIT DE PORTA-PRONTA DE MADEIRA EM ACABAMENTO MELAMÍNICO BRANCO, FOLHA LEVE OU MÉDIA, E BATENTE METÁLICO, 90X210CM, FIXAÇÃO COM ARGAMASSA - FORNECIMENTO E INSTALAÇÃO. AF_12/2019</v>
          </cell>
          <cell r="K762" t="str">
            <v>UN</v>
          </cell>
          <cell r="L762">
            <v>4</v>
          </cell>
          <cell r="M762">
            <v>824.58</v>
          </cell>
          <cell r="N762" t="str">
            <v>C</v>
          </cell>
          <cell r="O762">
            <v>3298.32</v>
          </cell>
          <cell r="P762">
            <v>1030.73</v>
          </cell>
          <cell r="Q762">
            <v>4122.92</v>
          </cell>
          <cell r="R762">
            <v>4122.92</v>
          </cell>
        </row>
        <row r="763">
          <cell r="G763" t="str">
            <v>17.6</v>
          </cell>
          <cell r="H763" t="str">
            <v>SINAPI SET/25</v>
          </cell>
          <cell r="I763">
            <v>99821</v>
          </cell>
          <cell r="J763" t="str">
            <v>LIMPEZA DE JANELA DE VIDRO COM CAIXILHO EM AÇO/ALUMÍNIO/PVC. AF_04/2019</v>
          </cell>
          <cell r="K763" t="str">
            <v>M2</v>
          </cell>
          <cell r="L763">
            <v>13.76</v>
          </cell>
          <cell r="M763">
            <v>4</v>
          </cell>
          <cell r="N763" t="str">
            <v>C</v>
          </cell>
          <cell r="O763">
            <v>55.04</v>
          </cell>
          <cell r="P763">
            <v>5</v>
          </cell>
          <cell r="Q763">
            <v>68.8</v>
          </cell>
          <cell r="R763">
            <v>68.8</v>
          </cell>
        </row>
        <row r="764">
          <cell r="G764" t="str">
            <v>17.7</v>
          </cell>
          <cell r="H764" t="str">
            <v>SINAPI SET/25</v>
          </cell>
          <cell r="I764">
            <v>100760</v>
          </cell>
          <cell r="J764" t="str">
            <v>PINTURA COM TINTA ALQUÍDICA DE ACABAMENTO (ESMALTE SINTÉTICO BRILHANTE) APLICADA A ROLO OU PINCEL SOBRE SUPERFÍCIES METÁLICAS (EXCETO PERFIL) EXECUTADO EM OBRA (02 DEMÃOS). AF_01/2020</v>
          </cell>
          <cell r="K764" t="str">
            <v>M2</v>
          </cell>
          <cell r="L764">
            <v>13.76</v>
          </cell>
          <cell r="M764">
            <v>62.83</v>
          </cell>
          <cell r="N764" t="str">
            <v>C</v>
          </cell>
          <cell r="O764">
            <v>864.54079999999999</v>
          </cell>
          <cell r="P764">
            <v>78.540000000000006</v>
          </cell>
          <cell r="Q764">
            <v>1080.71</v>
          </cell>
          <cell r="R764">
            <v>1080.71</v>
          </cell>
        </row>
        <row r="765">
          <cell r="G765" t="str">
            <v/>
          </cell>
          <cell r="H765" t="str">
            <v/>
          </cell>
          <cell r="I765" t="str">
            <v/>
          </cell>
          <cell r="J765" t="str">
            <v>INTERNO - PAREDES E TETO</v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</row>
        <row r="766">
          <cell r="G766" t="str">
            <v>17.8</v>
          </cell>
          <cell r="H766" t="str">
            <v>SINAPI SET/25</v>
          </cell>
          <cell r="I766">
            <v>97644</v>
          </cell>
          <cell r="J766" t="str">
            <v>REMOÇÃO DE PORTAS, DE FORMA MANUAL, SEM REAPROVEITAMENTO. AF_09/2023</v>
          </cell>
          <cell r="K766" t="str">
            <v>M2</v>
          </cell>
          <cell r="L766">
            <v>5.72</v>
          </cell>
          <cell r="M766">
            <v>13.34</v>
          </cell>
          <cell r="N766" t="str">
            <v>C</v>
          </cell>
          <cell r="O766">
            <v>76.3048</v>
          </cell>
          <cell r="P766">
            <v>16.68</v>
          </cell>
          <cell r="Q766">
            <v>95.41</v>
          </cell>
          <cell r="R766">
            <v>95.41</v>
          </cell>
        </row>
        <row r="767">
          <cell r="G767" t="str">
            <v>17.9</v>
          </cell>
          <cell r="H767" t="str">
            <v>SINAPI SET/25</v>
          </cell>
          <cell r="I767">
            <v>97633</v>
          </cell>
          <cell r="J767" t="str">
            <v>DEMOLIÇÃO DE REVESTIMENTO CERÂMICO, DE FORMA MANUAL, SEM REAPROVEITAMENTO. AF_09/2023</v>
          </cell>
          <cell r="K767" t="str">
            <v>M2</v>
          </cell>
          <cell r="L767">
            <v>109.03</v>
          </cell>
          <cell r="M767">
            <v>32.01</v>
          </cell>
          <cell r="N767" t="str">
            <v>C</v>
          </cell>
          <cell r="O767">
            <v>3490.0502999999999</v>
          </cell>
          <cell r="P767">
            <v>40.01</v>
          </cell>
          <cell r="Q767">
            <v>4362.29</v>
          </cell>
          <cell r="R767">
            <v>4362.29</v>
          </cell>
        </row>
        <row r="768">
          <cell r="G768" t="str">
            <v>17.10</v>
          </cell>
          <cell r="H768" t="str">
            <v>CDHU 199 AGO/25</v>
          </cell>
          <cell r="I768" t="str">
            <v>04.11.030</v>
          </cell>
          <cell r="J768" t="str">
            <v>RETIRADA DE BANCADA INCLUINDO PERTENCES</v>
          </cell>
          <cell r="K768" t="str">
            <v>M2</v>
          </cell>
          <cell r="L768">
            <v>4.74</v>
          </cell>
          <cell r="M768">
            <v>70.489999999999995</v>
          </cell>
          <cell r="N768" t="str">
            <v>C</v>
          </cell>
          <cell r="O768">
            <v>334.12259999999998</v>
          </cell>
          <cell r="P768">
            <v>88.11</v>
          </cell>
          <cell r="Q768">
            <v>417.64</v>
          </cell>
          <cell r="R768">
            <v>417.64</v>
          </cell>
        </row>
        <row r="769">
          <cell r="G769" t="str">
            <v>17.11</v>
          </cell>
          <cell r="H769" t="str">
            <v>SINAPI SET/25</v>
          </cell>
          <cell r="I769">
            <v>93441</v>
          </cell>
          <cell r="J769" t="str">
            <v>BANCADA GRANITO CINZA 150 X 60 CM, COM CUBA DE EMBUTIR DE AÇO, VÁLVULA AMERICANA EM METAL, SIFÃO FLEXÍVEL EM PVC, ENGATE FLEXÍVEL 30 CM, TORNEIRA CROMADA LONGA, DE PAREDE, 1/2" OU 3/4", P/ COZINHA, PADRÃO POPULAR - FORNEC. E INSTALAÇÃO. AF_01/2020</v>
          </cell>
          <cell r="K769" t="str">
            <v>UN</v>
          </cell>
          <cell r="L769">
            <v>1</v>
          </cell>
          <cell r="M769">
            <v>1233.46</v>
          </cell>
          <cell r="N769" t="str">
            <v>C</v>
          </cell>
          <cell r="O769">
            <v>1233.46</v>
          </cell>
          <cell r="P769">
            <v>1541.83</v>
          </cell>
          <cell r="Q769">
            <v>1541.83</v>
          </cell>
          <cell r="R769">
            <v>1541.83</v>
          </cell>
        </row>
        <row r="770">
          <cell r="G770" t="str">
            <v>17.12</v>
          </cell>
          <cell r="H770" t="str">
            <v>CDHU 199 AGO/25</v>
          </cell>
          <cell r="I770" t="str">
            <v>44.02.062</v>
          </cell>
          <cell r="J770" t="str">
            <v>TAMPO/BANCADA EM GRANITO, COM FRONTÃO, ESPESSURA DE 2 CM, ACABAMENTO POLIDO</v>
          </cell>
          <cell r="K770" t="str">
            <v>M2</v>
          </cell>
          <cell r="L770">
            <v>3.13</v>
          </cell>
          <cell r="M770">
            <v>1036.6300000000001</v>
          </cell>
          <cell r="N770" t="str">
            <v>C</v>
          </cell>
          <cell r="O770">
            <v>3244.6519000000003</v>
          </cell>
          <cell r="P770">
            <v>1295.79</v>
          </cell>
          <cell r="Q770">
            <v>4055.82</v>
          </cell>
          <cell r="R770">
            <v>4055.82</v>
          </cell>
        </row>
        <row r="771">
          <cell r="G771" t="str">
            <v>17.13</v>
          </cell>
          <cell r="H771" t="str">
            <v>SINAPI SET/25</v>
          </cell>
          <cell r="I771">
            <v>86934</v>
          </cell>
          <cell r="J771" t="str">
            <v>BANCADA DE MÁRMORE SINTÉTICO 120 X 60CM, COM CUBA INTEGRADA, INCLUSO SIFÃO TIPO FLEXÍVEL EM PVC, VÁLVULA EM PLÁSTICO CROMADO TIPO AMERICANA E TORNEIRA CROMADA LONGA, DE PAREDE, PADRÃO POPULAR - FORNECIMENTO E INSTALAÇÃO. AF_01/2020</v>
          </cell>
          <cell r="K771" t="str">
            <v>UN</v>
          </cell>
          <cell r="L771">
            <v>1</v>
          </cell>
          <cell r="M771">
            <v>509.12</v>
          </cell>
          <cell r="N771" t="str">
            <v>C</v>
          </cell>
          <cell r="O771">
            <v>509.12</v>
          </cell>
          <cell r="P771">
            <v>636.4</v>
          </cell>
          <cell r="Q771">
            <v>636.4</v>
          </cell>
          <cell r="R771">
            <v>636.4</v>
          </cell>
        </row>
        <row r="772">
          <cell r="G772" t="str">
            <v>17.14</v>
          </cell>
          <cell r="H772" t="str">
            <v>CDHU 199 AGO/25</v>
          </cell>
          <cell r="I772" t="str">
            <v>03.03.020</v>
          </cell>
          <cell r="J772" t="str">
            <v>APICOAMENTO MANUAL DE PISO, PAREDE OU TETO</v>
          </cell>
          <cell r="K772" t="str">
            <v>M2</v>
          </cell>
          <cell r="L772">
            <v>109.31</v>
          </cell>
          <cell r="M772">
            <v>3.41</v>
          </cell>
          <cell r="N772" t="str">
            <v>C</v>
          </cell>
          <cell r="O772">
            <v>372.74710000000005</v>
          </cell>
          <cell r="P772">
            <v>4.26</v>
          </cell>
          <cell r="Q772">
            <v>465.66</v>
          </cell>
          <cell r="R772">
            <v>465.66</v>
          </cell>
        </row>
        <row r="773">
          <cell r="G773" t="str">
            <v>17.15</v>
          </cell>
          <cell r="H773" t="str">
            <v>SINAPI SET/25</v>
          </cell>
          <cell r="I773">
            <v>87269</v>
          </cell>
          <cell r="J773" t="str">
            <v>REVESTIMENTO CERÂMICO PARA PAREDES INTERNAS COM PLACAS TIPO ESMALTADA DE DIMENSÕES 25X35 CM APLICADAS NA ALTURA INTEIRA DAS PAREDES. AF_02/2023_PE</v>
          </cell>
          <cell r="K773" t="str">
            <v>M2</v>
          </cell>
          <cell r="L773">
            <v>109.03</v>
          </cell>
          <cell r="M773">
            <v>64.66</v>
          </cell>
          <cell r="N773" t="str">
            <v>C</v>
          </cell>
          <cell r="O773">
            <v>7049.8797999999997</v>
          </cell>
          <cell r="P773">
            <v>80.83</v>
          </cell>
          <cell r="Q773">
            <v>8812.89</v>
          </cell>
          <cell r="R773">
            <v>8812.89</v>
          </cell>
        </row>
        <row r="774">
          <cell r="G774" t="str">
            <v>17.16</v>
          </cell>
          <cell r="H774" t="str">
            <v>SINAPI SET/25</v>
          </cell>
          <cell r="I774">
            <v>100702</v>
          </cell>
          <cell r="J774" t="str">
            <v>PORTA DE CORRER DE ALUMÍNIO, COM DUAS FOLHAS PARA VIDRO, INCLUSO VIDRO LISO INCOLOR, FECHADURA E PUXADOR, SEM ALIZAR. AF_12/2019</v>
          </cell>
          <cell r="K774" t="str">
            <v>M2</v>
          </cell>
          <cell r="L774">
            <v>5.72</v>
          </cell>
          <cell r="M774">
            <v>500.19</v>
          </cell>
          <cell r="N774" t="str">
            <v>C</v>
          </cell>
          <cell r="O774">
            <v>2861.0868</v>
          </cell>
          <cell r="P774">
            <v>625.24</v>
          </cell>
          <cell r="Q774">
            <v>3576.37</v>
          </cell>
          <cell r="R774">
            <v>3576.37</v>
          </cell>
        </row>
        <row r="775">
          <cell r="G775" t="str">
            <v/>
          </cell>
          <cell r="H775" t="str">
            <v/>
          </cell>
          <cell r="I775" t="str">
            <v/>
          </cell>
          <cell r="J775" t="str">
            <v>EXTERNO - PAREDES</v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</row>
        <row r="776">
          <cell r="G776" t="str">
            <v>17.17</v>
          </cell>
          <cell r="H776" t="str">
            <v>CDHU 199 AGO/25</v>
          </cell>
          <cell r="I776" t="str">
            <v>33.02.080</v>
          </cell>
          <cell r="J776" t="str">
            <v>MASSA CORRIDA À BASE DE RESINA ACRÍLICA</v>
          </cell>
          <cell r="K776" t="str">
            <v>M2</v>
          </cell>
          <cell r="L776">
            <v>18</v>
          </cell>
          <cell r="M776">
            <v>19.02</v>
          </cell>
          <cell r="N776" t="str">
            <v>C</v>
          </cell>
          <cell r="O776">
            <v>342.36</v>
          </cell>
          <cell r="P776">
            <v>23.78</v>
          </cell>
          <cell r="Q776">
            <v>428.04</v>
          </cell>
          <cell r="R776">
            <v>428.04</v>
          </cell>
        </row>
        <row r="777">
          <cell r="G777" t="str">
            <v>17.18</v>
          </cell>
          <cell r="H777" t="str">
            <v>SINAPI SET/25</v>
          </cell>
          <cell r="I777">
            <v>88489</v>
          </cell>
          <cell r="J777" t="str">
            <v>PINTURA LÁTEX ACRÍLICA PREMIUM, APLICAÇÃO MANUAL EM PAREDES, DUAS DEMÃOS. AF_04/2023</v>
          </cell>
          <cell r="K777" t="str">
            <v>M2</v>
          </cell>
          <cell r="L777">
            <v>99.47</v>
          </cell>
          <cell r="M777">
            <v>15.17</v>
          </cell>
          <cell r="N777" t="str">
            <v>C</v>
          </cell>
          <cell r="O777">
            <v>1508.9599000000001</v>
          </cell>
          <cell r="P777">
            <v>18.96</v>
          </cell>
          <cell r="Q777">
            <v>1885.95</v>
          </cell>
          <cell r="R777">
            <v>1885.95</v>
          </cell>
        </row>
        <row r="778">
          <cell r="G778" t="str">
            <v/>
          </cell>
          <cell r="H778" t="str">
            <v/>
          </cell>
          <cell r="I778" t="str">
            <v/>
          </cell>
          <cell r="J778" t="str">
            <v>PISO INTERNO</v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</row>
        <row r="779">
          <cell r="G779" t="str">
            <v>17.19</v>
          </cell>
          <cell r="H779" t="str">
            <v>SINAPI SET/25</v>
          </cell>
          <cell r="I779">
            <v>97634</v>
          </cell>
          <cell r="J779" t="str">
            <v>DEMOLIÇÃO DE REVESTIMENTO CERÂMICO, DE FORMA MECANIZADA COM MARTELETE, SEM REAPROVEITAMENTO. AF_09/2023</v>
          </cell>
          <cell r="K779" t="str">
            <v>M2</v>
          </cell>
          <cell r="L779">
            <v>38.08</v>
          </cell>
          <cell r="M779">
            <v>9.57</v>
          </cell>
          <cell r="N779" t="str">
            <v>C</v>
          </cell>
          <cell r="O779">
            <v>364.42559999999997</v>
          </cell>
          <cell r="P779">
            <v>11.96</v>
          </cell>
          <cell r="Q779">
            <v>455.44</v>
          </cell>
          <cell r="R779">
            <v>455.44</v>
          </cell>
        </row>
        <row r="780">
          <cell r="G780" t="str">
            <v>17.20</v>
          </cell>
          <cell r="H780" t="str">
            <v>SINAPI SET/25</v>
          </cell>
          <cell r="I780">
            <v>97625</v>
          </cell>
          <cell r="J780" t="str">
            <v>DEMOLIÇÃO DE ALVENARIA PARA QUALQUER TIPO DE BLOCO, DE FORMA MECANIZADA, SEM REAPROVEITAMENTO. AF_09/2023</v>
          </cell>
          <cell r="K780" t="str">
            <v>M3</v>
          </cell>
          <cell r="L780">
            <v>0.2</v>
          </cell>
          <cell r="M780">
            <v>53.99</v>
          </cell>
          <cell r="N780" t="str">
            <v>C</v>
          </cell>
          <cell r="O780">
            <v>10.798000000000002</v>
          </cell>
          <cell r="P780">
            <v>67.489999999999995</v>
          </cell>
          <cell r="Q780">
            <v>13.5</v>
          </cell>
          <cell r="R780">
            <v>13.5</v>
          </cell>
        </row>
        <row r="781">
          <cell r="G781" t="str">
            <v>17.21</v>
          </cell>
          <cell r="H781" t="str">
            <v>SINAPI SET/25</v>
          </cell>
          <cell r="I781">
            <v>87256</v>
          </cell>
          <cell r="J781" t="str">
            <v>REVESTIMENTO CERÂMICO PARA PISO COM PLACAS TIPO ESMALTADA DE DIMENSÕES 60X60 CM APLICADA EM AMBIENTES DE ÁREA ENTRE 5 M2 E 10 M2. AF_02/2023_PE</v>
          </cell>
          <cell r="K781" t="str">
            <v>M2</v>
          </cell>
          <cell r="L781">
            <v>38.08</v>
          </cell>
          <cell r="M781">
            <v>70.55</v>
          </cell>
          <cell r="N781" t="str">
            <v>C</v>
          </cell>
          <cell r="O781">
            <v>2686.5439999999999</v>
          </cell>
          <cell r="P781">
            <v>88.19</v>
          </cell>
          <cell r="Q781">
            <v>3358.28</v>
          </cell>
          <cell r="R781">
            <v>3358.28</v>
          </cell>
        </row>
        <row r="782">
          <cell r="G782" t="str">
            <v/>
          </cell>
          <cell r="H782" t="str">
            <v/>
          </cell>
          <cell r="I782" t="str">
            <v/>
          </cell>
          <cell r="J782" t="str">
            <v>SUBSTITUIÇÃO DA PARTE ELÉTRICA</v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</row>
        <row r="783">
          <cell r="G783" t="str">
            <v>17.22</v>
          </cell>
          <cell r="H783" t="str">
            <v>SINAPI SET/25</v>
          </cell>
          <cell r="I783">
            <v>95728</v>
          </cell>
          <cell r="J783" t="str">
            <v>ELETRODUTO RÍGIDO SOLDÁVEL, PVC, DN 32 MM (1"), APARENTE - FORNECIMENTO E INSTALAÇÃO. AF_10/2022</v>
          </cell>
          <cell r="K783" t="str">
            <v>M</v>
          </cell>
          <cell r="L783">
            <v>18</v>
          </cell>
          <cell r="M783">
            <v>32.96</v>
          </cell>
          <cell r="N783" t="str">
            <v>C</v>
          </cell>
          <cell r="O783">
            <v>593.28</v>
          </cell>
          <cell r="P783">
            <v>41.2</v>
          </cell>
          <cell r="Q783">
            <v>741.6</v>
          </cell>
          <cell r="R783">
            <v>741.6</v>
          </cell>
        </row>
        <row r="784">
          <cell r="G784" t="str">
            <v>17.23</v>
          </cell>
          <cell r="H784" t="str">
            <v>SINAPI SET/25</v>
          </cell>
          <cell r="I784">
            <v>97660</v>
          </cell>
          <cell r="J784" t="str">
            <v>REMOÇÃO DE INTERRUPTORES/TOMADAS ELÉTRICAS, DE FORMA MANUAL, SEM REAPROVEITAMENTO. AF_09/2023</v>
          </cell>
          <cell r="K784" t="str">
            <v>UN</v>
          </cell>
          <cell r="L784">
            <v>10</v>
          </cell>
          <cell r="M784">
            <v>0.99</v>
          </cell>
          <cell r="N784" t="str">
            <v>C</v>
          </cell>
          <cell r="O784">
            <v>9.9</v>
          </cell>
          <cell r="P784">
            <v>1.24</v>
          </cell>
          <cell r="Q784">
            <v>12.4</v>
          </cell>
          <cell r="R784">
            <v>12.4</v>
          </cell>
        </row>
        <row r="785">
          <cell r="G785" t="str">
            <v>17.24</v>
          </cell>
          <cell r="H785" t="str">
            <v>SINAPI SET/25</v>
          </cell>
          <cell r="I785">
            <v>91981</v>
          </cell>
          <cell r="J785" t="str">
            <v>INTERRUPTOR BIPOLAR (1 MÓDULO), 10A/250V, INCLUINDO SUPORTE E PLACA - FORNECIMENTO E INSTALAÇÃO. AF_03/2023</v>
          </cell>
          <cell r="K785" t="str">
            <v>UN</v>
          </cell>
          <cell r="L785">
            <v>5</v>
          </cell>
          <cell r="M785">
            <v>65.75</v>
          </cell>
          <cell r="N785" t="str">
            <v>C</v>
          </cell>
          <cell r="O785">
            <v>328.75</v>
          </cell>
          <cell r="P785">
            <v>82.19</v>
          </cell>
          <cell r="Q785">
            <v>410.95</v>
          </cell>
          <cell r="R785">
            <v>410.95</v>
          </cell>
        </row>
        <row r="786">
          <cell r="G786" t="str">
            <v>17.25</v>
          </cell>
          <cell r="H786" t="str">
            <v>SINAPI SET/25</v>
          </cell>
          <cell r="I786">
            <v>91996</v>
          </cell>
          <cell r="J786" t="str">
            <v>TOMADA MÉDIA DE EMBUTIR (1 MÓDULO), 2P+T 10 A, INCLUINDO SUPORTE E PLACA - FORNECIMENTO E INSTALAÇÃO. AF_03/2023</v>
          </cell>
          <cell r="K786" t="str">
            <v>UN</v>
          </cell>
          <cell r="L786">
            <v>5</v>
          </cell>
          <cell r="M786">
            <v>48.22</v>
          </cell>
          <cell r="N786" t="str">
            <v>C</v>
          </cell>
          <cell r="O786">
            <v>241.1</v>
          </cell>
          <cell r="P786">
            <v>60.28</v>
          </cell>
          <cell r="Q786">
            <v>301.39999999999998</v>
          </cell>
          <cell r="R786">
            <v>301.39999999999998</v>
          </cell>
        </row>
        <row r="787">
          <cell r="G787" t="str">
            <v>17.26</v>
          </cell>
          <cell r="H787" t="str">
            <v>CDHU 199 AGO/25</v>
          </cell>
          <cell r="I787" t="str">
            <v>41.20.080</v>
          </cell>
          <cell r="J787" t="str">
            <v>PLAFON PLÁSTICO E/OU PVC PARA ACABAMENTO DE PONTO DE LUZ, COM SOQUETE E-27 PARA LÂMPADA FLUORESCENTE COMPACTA</v>
          </cell>
          <cell r="K787" t="str">
            <v>UN</v>
          </cell>
          <cell r="L787">
            <v>10</v>
          </cell>
          <cell r="M787">
            <v>11.93</v>
          </cell>
          <cell r="N787" t="str">
            <v>C</v>
          </cell>
          <cell r="O787">
            <v>119.3</v>
          </cell>
          <cell r="P787">
            <v>14.91</v>
          </cell>
          <cell r="Q787">
            <v>149.1</v>
          </cell>
          <cell r="R787">
            <v>149.1</v>
          </cell>
        </row>
        <row r="788">
          <cell r="G788" t="str">
            <v>17.27</v>
          </cell>
          <cell r="H788" t="str">
            <v>CDHU 199 AGO/25</v>
          </cell>
          <cell r="I788" t="str">
            <v>41.02.580</v>
          </cell>
          <cell r="J788" t="str">
            <v>LÂMPADA LED 13,5W, COM BASE E-27, 1400 ATÉ 1510 LM</v>
          </cell>
          <cell r="K788" t="str">
            <v>UN</v>
          </cell>
          <cell r="L788">
            <v>10</v>
          </cell>
          <cell r="M788">
            <v>19.91</v>
          </cell>
          <cell r="N788" t="str">
            <v>C</v>
          </cell>
          <cell r="O788">
            <v>199.1</v>
          </cell>
          <cell r="P788">
            <v>24.89</v>
          </cell>
          <cell r="Q788">
            <v>248.9</v>
          </cell>
          <cell r="R788">
            <v>248.9</v>
          </cell>
        </row>
        <row r="789">
          <cell r="G789" t="str">
            <v>17.28</v>
          </cell>
          <cell r="H789" t="str">
            <v>CDHU 199 AGO/25</v>
          </cell>
          <cell r="I789" t="str">
            <v>35.04.120</v>
          </cell>
          <cell r="J789" t="str">
            <v>BANCO EM CONCRETO PRÉ-MOLDADO, COMPRIMENTO 150 CM</v>
          </cell>
          <cell r="K789" t="str">
            <v>UN</v>
          </cell>
          <cell r="L789">
            <v>1</v>
          </cell>
          <cell r="M789">
            <v>578.57000000000005</v>
          </cell>
          <cell r="N789" t="str">
            <v>C</v>
          </cell>
          <cell r="O789">
            <v>578.57000000000005</v>
          </cell>
          <cell r="P789">
            <v>723.21</v>
          </cell>
          <cell r="Q789">
            <v>723.21</v>
          </cell>
          <cell r="R789">
            <v>723.21</v>
          </cell>
        </row>
        <row r="790">
          <cell r="G790" t="str">
            <v/>
          </cell>
          <cell r="H790" t="str">
            <v/>
          </cell>
          <cell r="I790" t="str">
            <v/>
          </cell>
          <cell r="J790" t="str">
            <v>REFORMA ESTAÇÃO DE TRATAMENTO DE ÁGUA</v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</row>
        <row r="791">
          <cell r="G791" t="str">
            <v>17.29</v>
          </cell>
          <cell r="H791" t="str">
            <v>CDHU 199 AGO/25</v>
          </cell>
          <cell r="I791" t="str">
            <v>01.23.100</v>
          </cell>
          <cell r="J791" t="str">
            <v>DEMOLIÇÃO DE CONCRETO ARMADO COM PRESERVAÇÃO DE ARMADURA, PARA REFORÇO E RECUPERAÇÃO ESTRUTURAL</v>
          </cell>
          <cell r="K791" t="str">
            <v>M3</v>
          </cell>
          <cell r="L791">
            <v>3.1799999999999997</v>
          </cell>
          <cell r="M791">
            <v>514.15</v>
          </cell>
          <cell r="N791" t="str">
            <v>C</v>
          </cell>
          <cell r="O791">
            <v>1634.9969999999998</v>
          </cell>
          <cell r="P791">
            <v>642.69000000000005</v>
          </cell>
          <cell r="Q791">
            <v>2043.75</v>
          </cell>
          <cell r="R791">
            <v>2043.75</v>
          </cell>
        </row>
        <row r="792">
          <cell r="G792" t="str">
            <v>17.30</v>
          </cell>
          <cell r="H792" t="str">
            <v>CDHU 199 AGO/25</v>
          </cell>
          <cell r="I792" t="str">
            <v>11.05.040</v>
          </cell>
          <cell r="J792" t="str">
            <v>ARGAMASSA GRAUTE</v>
          </cell>
          <cell r="K792" t="str">
            <v>M3</v>
          </cell>
          <cell r="L792">
            <v>3.18</v>
          </cell>
          <cell r="M792">
            <v>442.66</v>
          </cell>
          <cell r="N792" t="str">
            <v>C</v>
          </cell>
          <cell r="O792">
            <v>1407.6588000000002</v>
          </cell>
          <cell r="P792">
            <v>553.33000000000004</v>
          </cell>
          <cell r="Q792">
            <v>1759.59</v>
          </cell>
          <cell r="R792">
            <v>1759.59</v>
          </cell>
        </row>
        <row r="793">
          <cell r="G793" t="str">
            <v>17.31</v>
          </cell>
          <cell r="H793" t="str">
            <v>CDHU 199 AGO/25</v>
          </cell>
          <cell r="I793" t="str">
            <v>15.03.150</v>
          </cell>
          <cell r="J793" t="str">
            <v>FORNECIMENTO E MONTAGEM DE ESTRUTURA METÁLICA EM PERFIL METALON, SEM PINTURA</v>
          </cell>
          <cell r="K793" t="str">
            <v>KG</v>
          </cell>
          <cell r="L793">
            <v>180</v>
          </cell>
          <cell r="M793">
            <v>17.440000000000001</v>
          </cell>
          <cell r="N793" t="str">
            <v>C</v>
          </cell>
          <cell r="O793">
            <v>3139.2000000000003</v>
          </cell>
          <cell r="P793">
            <v>21.8</v>
          </cell>
          <cell r="Q793">
            <v>3924</v>
          </cell>
          <cell r="R793">
            <v>3924</v>
          </cell>
        </row>
        <row r="794">
          <cell r="G794" t="str">
            <v>17.32</v>
          </cell>
          <cell r="H794" t="str">
            <v>CDHU 199 AGO/25</v>
          </cell>
          <cell r="I794" t="str">
            <v>33.01.280</v>
          </cell>
          <cell r="J794" t="str">
            <v>REPARO DE TRINCAS RASAS ATÉ 5 MM DE LARGURA, NA MASSA</v>
          </cell>
          <cell r="K794" t="str">
            <v>M</v>
          </cell>
          <cell r="L794">
            <v>32.5</v>
          </cell>
          <cell r="M794">
            <v>56.99</v>
          </cell>
          <cell r="N794" t="str">
            <v>C</v>
          </cell>
          <cell r="O794">
            <v>1852.175</v>
          </cell>
          <cell r="P794">
            <v>71.239999999999995</v>
          </cell>
          <cell r="Q794">
            <v>2315.3000000000002</v>
          </cell>
          <cell r="R794">
            <v>2315.3000000000002</v>
          </cell>
        </row>
        <row r="795">
          <cell r="G795" t="str">
            <v>17.33</v>
          </cell>
          <cell r="H795" t="str">
            <v>CDHU 199 AGO/25</v>
          </cell>
          <cell r="I795" t="str">
            <v>24.02.490</v>
          </cell>
          <cell r="J795" t="str">
            <v>GRADE EM BARRA CHATA SOLDADA DE 1 1/2´ X 1/4´, SOB MEDIDA</v>
          </cell>
          <cell r="K795" t="str">
            <v>M2</v>
          </cell>
          <cell r="L795">
            <v>4.96</v>
          </cell>
          <cell r="M795">
            <v>1745.92</v>
          </cell>
          <cell r="N795" t="str">
            <v>C</v>
          </cell>
          <cell r="O795">
            <v>8659.7631999999994</v>
          </cell>
          <cell r="P795">
            <v>2182.4</v>
          </cell>
          <cell r="Q795">
            <v>10824.7</v>
          </cell>
          <cell r="R795">
            <v>10824.7</v>
          </cell>
        </row>
        <row r="796">
          <cell r="G796" t="str">
            <v>17.34</v>
          </cell>
          <cell r="H796" t="str">
            <v>SINAPI SET/25</v>
          </cell>
          <cell r="I796">
            <v>100722</v>
          </cell>
          <cell r="J796" t="str">
            <v>PINTURA COM TINTA ALQUÍDICA DE FUNDO (TIPO ZARCÃO) APLICADA A ROLO OU PINCEL SOBRE SUPERFÍCIES METÁLICAS (EXCETO PERFIL) EXECUTADO EM OBRA (POR DEMÃO). AF_01/2020</v>
          </cell>
          <cell r="K796" t="str">
            <v>M2</v>
          </cell>
          <cell r="L796">
            <v>39.53</v>
          </cell>
          <cell r="M796">
            <v>30.95</v>
          </cell>
          <cell r="N796" t="str">
            <v>C</v>
          </cell>
          <cell r="O796">
            <v>1223.4535000000001</v>
          </cell>
          <cell r="P796">
            <v>38.69</v>
          </cell>
          <cell r="Q796">
            <v>1529.42</v>
          </cell>
          <cell r="R796">
            <v>1529.42</v>
          </cell>
        </row>
        <row r="797">
          <cell r="G797" t="str">
            <v>17.35</v>
          </cell>
          <cell r="H797" t="str">
            <v>SINAPI SET/25</v>
          </cell>
          <cell r="I797">
            <v>100757</v>
          </cell>
          <cell r="J797" t="str">
            <v>PINTURA COM TINTA ALQUÍDICA DE ACABAMENTO (ESMALTE SINTÉTICO ACETINADO) PULVERIZADA SOBRE SUPERFÍCIES METÁLICAS (EXCETO PERFIL) EXECUTADO EM OBRA (02 DEMÃOS). AF_01/2020_PE</v>
          </cell>
          <cell r="K797" t="str">
            <v>M2</v>
          </cell>
          <cell r="L797">
            <v>39.53</v>
          </cell>
          <cell r="M797">
            <v>61.69</v>
          </cell>
          <cell r="N797" t="str">
            <v>C</v>
          </cell>
          <cell r="O797">
            <v>2438.6057000000001</v>
          </cell>
          <cell r="P797">
            <v>77.11</v>
          </cell>
          <cell r="Q797">
            <v>3048.16</v>
          </cell>
          <cell r="R797">
            <v>3048.16</v>
          </cell>
        </row>
        <row r="798">
          <cell r="G798" t="str">
            <v>17.36</v>
          </cell>
          <cell r="H798" t="str">
            <v>CDHU 199 AGO/25</v>
          </cell>
          <cell r="I798" t="str">
            <v>04.11.080</v>
          </cell>
          <cell r="J798" t="str">
            <v>RETIRADA DE REGISTRO OU VÁLVULA EMBUTIDOS</v>
          </cell>
          <cell r="K798" t="str">
            <v>UN</v>
          </cell>
          <cell r="L798">
            <v>1</v>
          </cell>
          <cell r="M798">
            <v>63.5</v>
          </cell>
          <cell r="N798" t="str">
            <v>C</v>
          </cell>
          <cell r="O798">
            <v>63.5</v>
          </cell>
          <cell r="P798">
            <v>79.38</v>
          </cell>
          <cell r="Q798">
            <v>79.38</v>
          </cell>
          <cell r="R798">
            <v>79.38</v>
          </cell>
        </row>
        <row r="799">
          <cell r="G799" t="str">
            <v>17.37</v>
          </cell>
          <cell r="H799" t="str">
            <v>CDHU 199 AGO/25</v>
          </cell>
          <cell r="I799" t="str">
            <v>67.02.160</v>
          </cell>
          <cell r="J799" t="str">
            <v>MEDIDOR DE VAZÃO TIPO CALHA PARSHALL COM GARGANTA W= 3´</v>
          </cell>
          <cell r="K799" t="str">
            <v>UN</v>
          </cell>
          <cell r="L799">
            <v>1</v>
          </cell>
          <cell r="M799">
            <v>2889.13</v>
          </cell>
          <cell r="N799" t="str">
            <v>C</v>
          </cell>
          <cell r="O799">
            <v>2889.13</v>
          </cell>
          <cell r="P799">
            <v>3611.41</v>
          </cell>
          <cell r="Q799">
            <v>3611.41</v>
          </cell>
          <cell r="R799">
            <v>3611.41</v>
          </cell>
        </row>
        <row r="800">
          <cell r="G800" t="str">
            <v>17.38</v>
          </cell>
          <cell r="H800" t="str">
            <v>CDHU 199 AGO/25</v>
          </cell>
          <cell r="I800" t="str">
            <v>03.10.140</v>
          </cell>
          <cell r="J800" t="str">
            <v>REMOÇÃO DE PINTURA EM MASSA COM LIXAMENTO</v>
          </cell>
          <cell r="K800" t="str">
            <v>M2</v>
          </cell>
          <cell r="L800">
            <v>55</v>
          </cell>
          <cell r="M800">
            <v>7.01</v>
          </cell>
          <cell r="N800" t="str">
            <v>C</v>
          </cell>
          <cell r="O800">
            <v>385.55</v>
          </cell>
          <cell r="P800">
            <v>8.76</v>
          </cell>
          <cell r="Q800">
            <v>481.8</v>
          </cell>
          <cell r="R800">
            <v>481.8</v>
          </cell>
        </row>
        <row r="801">
          <cell r="G801" t="str">
            <v>17.39</v>
          </cell>
          <cell r="H801" t="str">
            <v>CDHU 199 AGO/25</v>
          </cell>
          <cell r="I801" t="str">
            <v>33.02.080</v>
          </cell>
          <cell r="J801" t="str">
            <v>MASSA CORRIDA À BASE DE RESINA ACRÍLICA</v>
          </cell>
          <cell r="K801" t="str">
            <v>M2</v>
          </cell>
          <cell r="L801">
            <v>37.5</v>
          </cell>
          <cell r="M801">
            <v>19.02</v>
          </cell>
          <cell r="N801" t="str">
            <v>C</v>
          </cell>
          <cell r="O801">
            <v>713.25</v>
          </cell>
          <cell r="P801">
            <v>23.78</v>
          </cell>
          <cell r="Q801">
            <v>891.75</v>
          </cell>
          <cell r="R801">
            <v>891.75</v>
          </cell>
        </row>
        <row r="802">
          <cell r="G802" t="str">
            <v>17.40</v>
          </cell>
          <cell r="H802" t="str">
            <v>SINAPI SET/25</v>
          </cell>
          <cell r="I802">
            <v>88489</v>
          </cell>
          <cell r="J802" t="str">
            <v>PINTURA LÁTEX ACRÍLICA PREMIUM, APLICAÇÃO MANUAL EM PAREDES, DUAS DEMÃOS. AF_04/2023</v>
          </cell>
          <cell r="K802" t="str">
            <v>M2</v>
          </cell>
          <cell r="L802">
            <v>187.5</v>
          </cell>
          <cell r="M802">
            <v>15.17</v>
          </cell>
          <cell r="N802" t="str">
            <v>C</v>
          </cell>
          <cell r="O802">
            <v>2844.375</v>
          </cell>
          <cell r="P802">
            <v>18.96</v>
          </cell>
          <cell r="Q802">
            <v>3555</v>
          </cell>
          <cell r="R802">
            <v>3555</v>
          </cell>
        </row>
        <row r="803">
          <cell r="G803" t="str">
            <v>17.41</v>
          </cell>
          <cell r="H803" t="str">
            <v>CDHU 199 AGO/25</v>
          </cell>
          <cell r="I803" t="str">
            <v>97.03.010</v>
          </cell>
          <cell r="J803" t="str">
            <v>SINALIZAÇÃO COM PICTOGRAMA EM TINTA ACRÍLICA</v>
          </cell>
          <cell r="K803" t="str">
            <v>UN</v>
          </cell>
          <cell r="L803">
            <v>12</v>
          </cell>
          <cell r="M803">
            <v>75.8</v>
          </cell>
          <cell r="N803" t="str">
            <v>C</v>
          </cell>
          <cell r="O803">
            <v>909.59999999999991</v>
          </cell>
          <cell r="P803">
            <v>94.75</v>
          </cell>
          <cell r="Q803">
            <v>1137</v>
          </cell>
          <cell r="R803">
            <v>1137</v>
          </cell>
        </row>
        <row r="804">
          <cell r="G804" t="str">
            <v>17.42</v>
          </cell>
          <cell r="H804" t="str">
            <v>CDHU 199 AGO/25</v>
          </cell>
          <cell r="I804" t="str">
            <v>04.22.100</v>
          </cell>
          <cell r="J804" t="str">
            <v>REMOÇÃO DE TUBULAÇÃO ELÉTRICA APARENTE COM DIÂMETRO EXTERNO ACIMA DE 50 MM</v>
          </cell>
          <cell r="K804" t="str">
            <v>M</v>
          </cell>
          <cell r="L804">
            <v>6</v>
          </cell>
          <cell r="M804">
            <v>27.92</v>
          </cell>
          <cell r="N804" t="str">
            <v>C</v>
          </cell>
          <cell r="O804">
            <v>167.52</v>
          </cell>
          <cell r="P804">
            <v>34.9</v>
          </cell>
          <cell r="Q804">
            <v>209.4</v>
          </cell>
          <cell r="R804">
            <v>209.4</v>
          </cell>
        </row>
        <row r="805">
          <cell r="G805" t="str">
            <v>17.43</v>
          </cell>
          <cell r="H805" t="str">
            <v>CDHU 199 AGO/25</v>
          </cell>
          <cell r="I805" t="str">
            <v>38.21.920</v>
          </cell>
          <cell r="J805" t="str">
            <v>ELETROCALHA PERFURADA GALVANIZADA A FOGO, 100 X 50 MM, COM ACESSÓRIOS</v>
          </cell>
          <cell r="K805" t="str">
            <v>M</v>
          </cell>
          <cell r="L805">
            <v>6</v>
          </cell>
          <cell r="M805">
            <v>87.71</v>
          </cell>
          <cell r="N805" t="str">
            <v>C</v>
          </cell>
          <cell r="O805">
            <v>526.26</v>
          </cell>
          <cell r="P805">
            <v>109.64</v>
          </cell>
          <cell r="Q805">
            <v>657.84</v>
          </cell>
          <cell r="R805">
            <v>657.84</v>
          </cell>
        </row>
        <row r="806">
          <cell r="G806" t="str">
            <v>17.44</v>
          </cell>
          <cell r="H806" t="str">
            <v>SINAPI SET/25</v>
          </cell>
          <cell r="I806">
            <v>92771</v>
          </cell>
          <cell r="J806" t="str">
            <v>ARMAÇÃO DE LAJE DE ESTRUTURA CONVENCIONAL DE CONCRETO ARMADO UTILIZANDO AÇO CA-50 DE 10,0 MM - MONTAGEM. AF_06/2022</v>
          </cell>
          <cell r="K806" t="str">
            <v>KG</v>
          </cell>
          <cell r="L806">
            <v>12</v>
          </cell>
          <cell r="M806">
            <v>8.91</v>
          </cell>
          <cell r="N806" t="str">
            <v>C</v>
          </cell>
          <cell r="O806">
            <v>106.92</v>
          </cell>
          <cell r="P806">
            <v>11.14</v>
          </cell>
          <cell r="Q806">
            <v>133.68</v>
          </cell>
          <cell r="R806">
            <v>133.68</v>
          </cell>
        </row>
        <row r="807">
          <cell r="G807" t="str">
            <v>17.45</v>
          </cell>
          <cell r="H807" t="str">
            <v>CDHU 199 AGO/25</v>
          </cell>
          <cell r="I807" t="str">
            <v>03.10.100</v>
          </cell>
          <cell r="J807" t="str">
            <v>REMOÇÃO DE PINTURA EM SUPERFÍCIES DE MADEIRA E/OU METÁLICAS COM LIXAMENTO</v>
          </cell>
          <cell r="K807" t="str">
            <v>M2</v>
          </cell>
          <cell r="L807">
            <v>14.5</v>
          </cell>
          <cell r="M807">
            <v>10.33</v>
          </cell>
          <cell r="N807" t="str">
            <v>C</v>
          </cell>
          <cell r="O807">
            <v>149.785</v>
          </cell>
          <cell r="P807">
            <v>12.91</v>
          </cell>
          <cell r="Q807">
            <v>187.2</v>
          </cell>
          <cell r="R807">
            <v>187.2</v>
          </cell>
        </row>
        <row r="808">
          <cell r="G808" t="str">
            <v>17.46</v>
          </cell>
          <cell r="H808" t="str">
            <v>SINAPI SET/25</v>
          </cell>
          <cell r="I808">
            <v>100758</v>
          </cell>
          <cell r="J808" t="str">
            <v>PINTURA COM TINTA ALQUÍDICA DE ACABAMENTO (ESMALTE SINTÉTICO ACETINADO) APLICADA A ROLO OU PINCEL SOBRE SUPERFÍCIES METÁLICAS (EXCETO PERFIL) EXECUTADO EM OBRA (02 DEMÃOS). AF_01/2020</v>
          </cell>
          <cell r="K808" t="str">
            <v>M2</v>
          </cell>
          <cell r="L808">
            <v>21.5</v>
          </cell>
          <cell r="M808">
            <v>63.22</v>
          </cell>
          <cell r="N808" t="str">
            <v>C</v>
          </cell>
          <cell r="O808">
            <v>1359.23</v>
          </cell>
          <cell r="P808">
            <v>79.03</v>
          </cell>
          <cell r="Q808">
            <v>1699.15</v>
          </cell>
          <cell r="R808">
            <v>1699.15</v>
          </cell>
        </row>
        <row r="809">
          <cell r="G809" t="str">
            <v/>
          </cell>
          <cell r="H809" t="str">
            <v/>
          </cell>
          <cell r="I809" t="str">
            <v/>
          </cell>
          <cell r="J809" t="str">
            <v>SERVIÇOS FINAIS</v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</row>
        <row r="810">
          <cell r="G810" t="str">
            <v>17.47</v>
          </cell>
          <cell r="H810" t="str">
            <v>CDHU 199 AGO/25</v>
          </cell>
          <cell r="I810" t="str">
            <v>97.02.036</v>
          </cell>
          <cell r="J810" t="str">
            <v>PLACA DE IDENTIFICAÇÃO EM PVC COM TEXTO EM VINIL</v>
          </cell>
          <cell r="K810" t="str">
            <v>M2</v>
          </cell>
          <cell r="L810">
            <v>0.48</v>
          </cell>
          <cell r="M810">
            <v>346.44</v>
          </cell>
          <cell r="N810" t="str">
            <v>C</v>
          </cell>
          <cell r="O810">
            <v>166.2912</v>
          </cell>
          <cell r="P810">
            <v>433.05</v>
          </cell>
          <cell r="Q810">
            <v>207.86</v>
          </cell>
          <cell r="R810">
            <v>207.86</v>
          </cell>
        </row>
        <row r="811">
          <cell r="G811">
            <v>18</v>
          </cell>
          <cell r="H811" t="str">
            <v/>
          </cell>
          <cell r="I811" t="str">
            <v/>
          </cell>
          <cell r="J811" t="str">
            <v>RESERVATÓRIO PARQUE MODELO</v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>
            <v>293821.99000000005</v>
          </cell>
        </row>
        <row r="812">
          <cell r="G812" t="str">
            <v/>
          </cell>
          <cell r="H812" t="str">
            <v/>
          </cell>
          <cell r="I812" t="str">
            <v/>
          </cell>
          <cell r="J812" t="str">
            <v>SERVIÇOS PRELIMINARES</v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</row>
        <row r="813">
          <cell r="G813" t="str">
            <v>18.1</v>
          </cell>
          <cell r="H813" t="str">
            <v>CDHU 199 AGO/25</v>
          </cell>
          <cell r="I813" t="str">
            <v>02.09.040</v>
          </cell>
          <cell r="J813" t="str">
            <v>LIMPEZA MECANIZADA DO TERRENO, INCLUSIVE TRONCOS ATÉ 15 CM DE DIÂMETRO, COM CAMINHÃO À DISPOSIÇÃO DENTRO E FORA DA OBRA, COM TRANSPORTE NO RAIO DE ATÉ 1 KM</v>
          </cell>
          <cell r="K813" t="str">
            <v>M2</v>
          </cell>
          <cell r="L813">
            <v>877.68</v>
          </cell>
          <cell r="M813">
            <v>5.69</v>
          </cell>
          <cell r="N813" t="str">
            <v>C</v>
          </cell>
          <cell r="O813">
            <v>4993.9992000000002</v>
          </cell>
          <cell r="P813">
            <v>7.11</v>
          </cell>
          <cell r="Q813">
            <v>6240.3</v>
          </cell>
          <cell r="R813">
            <v>6240.3</v>
          </cell>
        </row>
        <row r="814">
          <cell r="G814" t="str">
            <v>18.2</v>
          </cell>
          <cell r="H814" t="str">
            <v>CDHU 199 AGO/25</v>
          </cell>
          <cell r="I814" t="str">
            <v>05.07.050</v>
          </cell>
          <cell r="J814" t="str">
            <v>REMOÇÃO DE ENTULHO DE OBRA COM CAÇAMBA METÁLICA - MATERIAL VOLUMOSO E MISTURADO POR ALVENARIA, TERRA, MADEIRA, PAPEL, PLÁSTICO E METAL</v>
          </cell>
          <cell r="K814" t="str">
            <v>M3</v>
          </cell>
          <cell r="L814">
            <v>171.14999999999998</v>
          </cell>
          <cell r="M814">
            <v>131.77000000000001</v>
          </cell>
          <cell r="N814" t="str">
            <v>C</v>
          </cell>
          <cell r="O814">
            <v>22552.4355</v>
          </cell>
          <cell r="P814">
            <v>164.71</v>
          </cell>
          <cell r="Q814">
            <v>28190.12</v>
          </cell>
          <cell r="R814">
            <v>28190.12</v>
          </cell>
        </row>
        <row r="815">
          <cell r="G815" t="str">
            <v>18.3</v>
          </cell>
          <cell r="H815" t="str">
            <v>CDHU 199 AGO/25</v>
          </cell>
          <cell r="I815" t="str">
            <v>02.02.130</v>
          </cell>
          <cell r="J815" t="str">
            <v>LOCAÇÃO DE CONTAINER TIPO ESCRITÓRIO COM 1 VASO SANITÁRIO, 1 LAVATÓRIO E 1 PONTO PARA CHUVEIRO - ÁREA MÍNIMA DE 13,80 M²</v>
          </cell>
          <cell r="K815" t="str">
            <v>UNMES</v>
          </cell>
          <cell r="L815">
            <v>3</v>
          </cell>
          <cell r="M815">
            <v>1596.19</v>
          </cell>
          <cell r="N815" t="str">
            <v>C</v>
          </cell>
          <cell r="O815">
            <v>4788.57</v>
          </cell>
          <cell r="P815">
            <v>1995.24</v>
          </cell>
          <cell r="Q815">
            <v>5985.72</v>
          </cell>
          <cell r="R815">
            <v>5985.72</v>
          </cell>
        </row>
        <row r="816">
          <cell r="G816" t="str">
            <v>18.4</v>
          </cell>
          <cell r="H816" t="str">
            <v>CDHU 199 AGO/25</v>
          </cell>
          <cell r="I816" t="str">
            <v>68.01.600</v>
          </cell>
          <cell r="J816" t="str">
            <v>POSTE DE CONCRETO CIRCULAR, 200 KG, H = 7,00 M</v>
          </cell>
          <cell r="K816" t="str">
            <v>UN</v>
          </cell>
          <cell r="L816">
            <v>1</v>
          </cell>
          <cell r="M816">
            <v>1723.68</v>
          </cell>
          <cell r="N816" t="str">
            <v>C</v>
          </cell>
          <cell r="O816">
            <v>1723.68</v>
          </cell>
          <cell r="P816">
            <v>2154.6</v>
          </cell>
          <cell r="Q816">
            <v>2154.6</v>
          </cell>
          <cell r="R816">
            <v>2154.6</v>
          </cell>
        </row>
        <row r="817">
          <cell r="G817" t="str">
            <v>18.5</v>
          </cell>
          <cell r="H817" t="str">
            <v>SINAPI SET/25</v>
          </cell>
          <cell r="I817">
            <v>101529</v>
          </cell>
          <cell r="J817" t="str">
            <v>ENTRADA DE ENERGIA ELÉTRICA, SUBTERRÂNEA, TRIFÁSICA, COM CAIXA DE SOBREPOR, CABO DE 10 MM2 E DISJUNTOR DIN 50A (NÃO INCLUSA MURETA DE ALVENARIA). AF_07/2020_PS</v>
          </cell>
          <cell r="K817" t="str">
            <v>UN</v>
          </cell>
          <cell r="L817">
            <v>1</v>
          </cell>
          <cell r="M817">
            <v>1291.75</v>
          </cell>
          <cell r="N817" t="str">
            <v>C</v>
          </cell>
          <cell r="O817">
            <v>1291.75</v>
          </cell>
          <cell r="P817">
            <v>1614.69</v>
          </cell>
          <cell r="Q817">
            <v>1614.69</v>
          </cell>
          <cell r="R817">
            <v>1614.69</v>
          </cell>
        </row>
        <row r="818">
          <cell r="G818" t="str">
            <v>18.6</v>
          </cell>
          <cell r="H818" t="str">
            <v>CDHU 199 AGO/25</v>
          </cell>
          <cell r="I818" t="str">
            <v>01.23.010</v>
          </cell>
          <cell r="J818" t="str">
            <v>TAXA DE MOBILIZAÇÃO E DESMOBILIZAÇÃO DE EQUIPAMENTOS PARA EXECUÇÃO DE CORTE EM CONCRETO ARMADO</v>
          </cell>
          <cell r="K818" t="str">
            <v>TX</v>
          </cell>
          <cell r="L818">
            <v>1</v>
          </cell>
          <cell r="M818">
            <v>411.99</v>
          </cell>
          <cell r="N818" t="str">
            <v>C</v>
          </cell>
          <cell r="O818">
            <v>411.99</v>
          </cell>
          <cell r="P818">
            <v>514.99</v>
          </cell>
          <cell r="Q818">
            <v>514.99</v>
          </cell>
          <cell r="R818">
            <v>514.99</v>
          </cell>
        </row>
        <row r="819">
          <cell r="G819" t="str">
            <v>18.7</v>
          </cell>
          <cell r="H819" t="str">
            <v>CDHU 199 AGO/25</v>
          </cell>
          <cell r="I819" t="str">
            <v>01.23.200</v>
          </cell>
          <cell r="J819" t="str">
            <v>TAXA DE MOBILIZAÇÃO E DESMOBILIZAÇÃO DE EQUIPAMENTOS PARA EXECUÇÃO DE PERFURAÇÃO EM CONCRETO</v>
          </cell>
          <cell r="K819" t="str">
            <v>TX</v>
          </cell>
          <cell r="L819">
            <v>1</v>
          </cell>
          <cell r="M819">
            <v>241.21</v>
          </cell>
          <cell r="N819" t="str">
            <v>C</v>
          </cell>
          <cell r="O819">
            <v>241.21</v>
          </cell>
          <cell r="P819">
            <v>301.51</v>
          </cell>
          <cell r="Q819">
            <v>301.51</v>
          </cell>
          <cell r="R819">
            <v>301.51</v>
          </cell>
        </row>
        <row r="820">
          <cell r="G820" t="str">
            <v>18.8</v>
          </cell>
          <cell r="H820" t="str">
            <v>CDHU 199 AGO/25</v>
          </cell>
          <cell r="I820" t="str">
            <v>02.05.060</v>
          </cell>
          <cell r="J820" t="str">
            <v>MONTAGEM E DESMONTAGEM DE ANDAIME TORRE METÁLICA COM ALTURA ATÉ 10 M</v>
          </cell>
          <cell r="K820" t="str">
            <v>M</v>
          </cell>
          <cell r="L820">
            <v>4</v>
          </cell>
          <cell r="M820">
            <v>13.83</v>
          </cell>
          <cell r="N820" t="str">
            <v>C</v>
          </cell>
          <cell r="O820">
            <v>55.32</v>
          </cell>
          <cell r="P820">
            <v>17.29</v>
          </cell>
          <cell r="Q820">
            <v>69.16</v>
          </cell>
          <cell r="R820">
            <v>69.16</v>
          </cell>
        </row>
        <row r="821">
          <cell r="G821" t="str">
            <v>18.9</v>
          </cell>
          <cell r="H821" t="str">
            <v>CDHU 199 AGO/25</v>
          </cell>
          <cell r="I821" t="str">
            <v>02.05.202</v>
          </cell>
          <cell r="J821" t="str">
            <v>ANDAIME TORRE METÁLICO (1,5 X 1,5 M) COM PISO METÁLICO</v>
          </cell>
          <cell r="K821" t="str">
            <v>MXMES</v>
          </cell>
          <cell r="L821">
            <v>12</v>
          </cell>
          <cell r="M821">
            <v>29.04</v>
          </cell>
          <cell r="N821" t="str">
            <v>C</v>
          </cell>
          <cell r="O821">
            <v>348.48</v>
          </cell>
          <cell r="P821">
            <v>36.299999999999997</v>
          </cell>
          <cell r="Q821">
            <v>435.6</v>
          </cell>
          <cell r="R821">
            <v>435.6</v>
          </cell>
        </row>
        <row r="822">
          <cell r="G822" t="str">
            <v>18.10</v>
          </cell>
          <cell r="H822" t="str">
            <v>CDHU 199 AGO/25</v>
          </cell>
          <cell r="I822" t="str">
            <v>43.05.100</v>
          </cell>
          <cell r="J822" t="str">
            <v>INSUFLADOR DE AR COMPACTO, PARA RENOVAÇÃO DE AR EM AMBIENTES, VAZÃO MÁXIMA 93 M³/H</v>
          </cell>
          <cell r="K822" t="str">
            <v>UN</v>
          </cell>
          <cell r="L822">
            <v>1</v>
          </cell>
          <cell r="M822">
            <v>386.09</v>
          </cell>
          <cell r="N822" t="str">
            <v>C</v>
          </cell>
          <cell r="O822">
            <v>386.09</v>
          </cell>
          <cell r="P822">
            <v>482.61</v>
          </cell>
          <cell r="Q822">
            <v>482.61</v>
          </cell>
          <cell r="R822">
            <v>482.61</v>
          </cell>
        </row>
        <row r="823">
          <cell r="G823" t="str">
            <v/>
          </cell>
          <cell r="H823" t="str">
            <v/>
          </cell>
          <cell r="I823" t="str">
            <v/>
          </cell>
          <cell r="J823" t="str">
            <v>RECUPERAÇÃO ESTRUTURAL DAS ESTRUTURAS DE CONCRETO EXTERNAS</v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</row>
        <row r="824">
          <cell r="G824" t="str">
            <v>18.11</v>
          </cell>
          <cell r="H824" t="str">
            <v>CDHU 199 AGO/25</v>
          </cell>
          <cell r="I824" t="str">
            <v>01.23.060</v>
          </cell>
          <cell r="J824" t="str">
            <v>CORTE DE CONCRETO DETERIORADO INCLUSIVE REMOÇÃO DOS DETRITOS</v>
          </cell>
          <cell r="K824" t="str">
            <v>M2</v>
          </cell>
          <cell r="L824">
            <v>56.669999999999995</v>
          </cell>
          <cell r="M824">
            <v>34.07</v>
          </cell>
          <cell r="N824" t="str">
            <v>C</v>
          </cell>
          <cell r="O824">
            <v>1930.7468999999999</v>
          </cell>
          <cell r="P824">
            <v>42.59</v>
          </cell>
          <cell r="Q824">
            <v>2413.58</v>
          </cell>
          <cell r="R824">
            <v>2413.58</v>
          </cell>
        </row>
        <row r="825">
          <cell r="G825" t="str">
            <v>18.12</v>
          </cell>
          <cell r="H825" t="str">
            <v>CDHU 199 AGO/25</v>
          </cell>
          <cell r="I825" t="str">
            <v>05.07.050</v>
          </cell>
          <cell r="J825" t="str">
            <v>REMOÇÃO DE ENTULHO DE OBRA COM CAÇAMBA METÁLICA - MATERIAL VOLUMOSO E MISTURADO POR ALVENARIA, TERRA, MADEIRA, PAPEL, PLÁSTICO E METAL</v>
          </cell>
          <cell r="K825" t="str">
            <v>M3</v>
          </cell>
          <cell r="L825">
            <v>12.75</v>
          </cell>
          <cell r="M825">
            <v>131.77000000000001</v>
          </cell>
          <cell r="N825" t="str">
            <v>C</v>
          </cell>
          <cell r="O825">
            <v>1680.0675000000001</v>
          </cell>
          <cell r="P825">
            <v>164.71</v>
          </cell>
          <cell r="Q825">
            <v>2100.0500000000002</v>
          </cell>
          <cell r="R825">
            <v>2100.0500000000002</v>
          </cell>
        </row>
        <row r="826">
          <cell r="G826" t="str">
            <v>18.13</v>
          </cell>
          <cell r="H826" t="str">
            <v>SABESP JUL/25</v>
          </cell>
          <cell r="I826">
            <v>70190009</v>
          </cell>
          <cell r="J826" t="str">
            <v>HIDROJATEAM. ALTA PRESSÃO C/ÁGUA QUENTE OU FRIA E SOLUÇÃO LIMPADORA ATÉ 17 MPA</v>
          </cell>
          <cell r="K826" t="str">
            <v>M2</v>
          </cell>
          <cell r="L826">
            <v>283.33</v>
          </cell>
          <cell r="M826">
            <v>14.7578125</v>
          </cell>
          <cell r="N826" t="str">
            <v>C</v>
          </cell>
          <cell r="O826">
            <v>4181.331015625</v>
          </cell>
          <cell r="P826">
            <v>18.45</v>
          </cell>
          <cell r="Q826">
            <v>5227.4399999999996</v>
          </cell>
          <cell r="R826">
            <v>5227.4399999999996</v>
          </cell>
        </row>
        <row r="827">
          <cell r="G827" t="str">
            <v>18.14</v>
          </cell>
          <cell r="H827" t="str">
            <v>CDHU 199 AGO/25</v>
          </cell>
          <cell r="I827" t="str">
            <v>01.23.020</v>
          </cell>
          <cell r="J827" t="str">
            <v>LIMPEZA DE ARMADURA COM ESCOVA DE AÇO</v>
          </cell>
          <cell r="K827" t="str">
            <v>M2</v>
          </cell>
          <cell r="L827">
            <v>28.34</v>
          </cell>
          <cell r="M827">
            <v>9.9600000000000009</v>
          </cell>
          <cell r="N827" t="str">
            <v>C</v>
          </cell>
          <cell r="O827">
            <v>282.26640000000003</v>
          </cell>
          <cell r="P827">
            <v>12.45</v>
          </cell>
          <cell r="Q827">
            <v>352.83</v>
          </cell>
          <cell r="R827">
            <v>352.83</v>
          </cell>
        </row>
        <row r="828">
          <cell r="G828" t="str">
            <v>18.15</v>
          </cell>
          <cell r="H828" t="str">
            <v>CDHU 199 AGO/25</v>
          </cell>
          <cell r="I828" t="str">
            <v>01.23.221</v>
          </cell>
          <cell r="J828" t="str">
            <v>FURAÇÃO PARA ATÉ 10MM X 100MM EM CONCRETO ARMADO, INCLUSIVE COLAGEM DE ARMADURA (PARA ATÉ 8MM)</v>
          </cell>
          <cell r="K828" t="str">
            <v>UN</v>
          </cell>
          <cell r="L828">
            <v>112</v>
          </cell>
          <cell r="M828">
            <v>13.4</v>
          </cell>
          <cell r="N828" t="str">
            <v>C</v>
          </cell>
          <cell r="O828">
            <v>1500.8</v>
          </cell>
          <cell r="P828">
            <v>16.75</v>
          </cell>
          <cell r="Q828">
            <v>1876</v>
          </cell>
          <cell r="R828">
            <v>1876</v>
          </cell>
        </row>
        <row r="829">
          <cell r="G829" t="str">
            <v>18.16</v>
          </cell>
          <cell r="H829" t="str">
            <v>CDHU 199 AGO/25</v>
          </cell>
          <cell r="I829" t="str">
            <v>10.01.040</v>
          </cell>
          <cell r="J829" t="str">
            <v>ARMADURA EM BARRA DE AÇO CA-50 (A OU B) FYK = 500 MPA</v>
          </cell>
          <cell r="K829" t="str">
            <v>KG</v>
          </cell>
          <cell r="L829">
            <v>276.25</v>
          </cell>
          <cell r="M829">
            <v>10.16</v>
          </cell>
          <cell r="N829" t="str">
            <v>C</v>
          </cell>
          <cell r="O829">
            <v>2806.7</v>
          </cell>
          <cell r="P829">
            <v>12.7</v>
          </cell>
          <cell r="Q829">
            <v>3508.38</v>
          </cell>
          <cell r="R829">
            <v>3508.38</v>
          </cell>
        </row>
        <row r="830">
          <cell r="G830" t="str">
            <v>18.17</v>
          </cell>
          <cell r="H830" t="str">
            <v>CDHU 199 AGO/25</v>
          </cell>
          <cell r="I830" t="str">
            <v>01.23.056</v>
          </cell>
          <cell r="J830" t="str">
            <v>TRATAMENTO DE ARMADURA COM PRODUTO ANTICORROSIVO A BASE DE ZINCO</v>
          </cell>
          <cell r="K830" t="str">
            <v>M2</v>
          </cell>
          <cell r="L830">
            <v>56.669999999999995</v>
          </cell>
          <cell r="M830">
            <v>69.83</v>
          </cell>
          <cell r="N830" t="str">
            <v>C</v>
          </cell>
          <cell r="O830">
            <v>3957.2660999999994</v>
          </cell>
          <cell r="P830">
            <v>87.29</v>
          </cell>
          <cell r="Q830">
            <v>4946.72</v>
          </cell>
          <cell r="R830">
            <v>4946.72</v>
          </cell>
        </row>
        <row r="831">
          <cell r="G831" t="str">
            <v>18.18</v>
          </cell>
          <cell r="H831" t="str">
            <v>CDHU 199 AGO/25</v>
          </cell>
          <cell r="I831" t="str">
            <v>11.05.030</v>
          </cell>
          <cell r="J831" t="str">
            <v>ARGAMASSA GRAUTE AUTONIVELANTE DE ALTA RESISTÊNCIA</v>
          </cell>
          <cell r="K831" t="str">
            <v>M3</v>
          </cell>
          <cell r="L831">
            <v>8.5</v>
          </cell>
          <cell r="M831">
            <v>3961.76</v>
          </cell>
          <cell r="N831" t="str">
            <v>C</v>
          </cell>
          <cell r="O831">
            <v>33674.959999999999</v>
          </cell>
          <cell r="P831">
            <v>4952.2</v>
          </cell>
          <cell r="Q831">
            <v>42093.7</v>
          </cell>
          <cell r="R831">
            <v>42093.7</v>
          </cell>
        </row>
        <row r="832">
          <cell r="G832" t="str">
            <v>18.19</v>
          </cell>
          <cell r="H832" t="str">
            <v>CDHU 199 AGO/25</v>
          </cell>
          <cell r="I832" t="str">
            <v>33.10.030</v>
          </cell>
          <cell r="J832" t="str">
            <v>TINTA ACRÍLICA ANTIMOFO EM MASSA, INCLUSIVE PREPARO</v>
          </cell>
          <cell r="K832" t="str">
            <v>M2</v>
          </cell>
          <cell r="L832">
            <v>160</v>
          </cell>
          <cell r="M832">
            <v>37.479999999999997</v>
          </cell>
          <cell r="N832" t="str">
            <v>C</v>
          </cell>
          <cell r="O832">
            <v>5996.7999999999993</v>
          </cell>
          <cell r="P832">
            <v>46.85</v>
          </cell>
          <cell r="Q832">
            <v>7496</v>
          </cell>
          <cell r="R832">
            <v>7496</v>
          </cell>
        </row>
        <row r="833">
          <cell r="G833" t="str">
            <v/>
          </cell>
          <cell r="H833" t="str">
            <v/>
          </cell>
          <cell r="I833" t="str">
            <v/>
          </cell>
          <cell r="J833" t="str">
            <v>RECUPERAÇÃO ESTRUTURAL DAS ESTRUTURAS DE CONCRETO INTERNAS</v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</row>
        <row r="834">
          <cell r="G834" t="str">
            <v>18.20</v>
          </cell>
          <cell r="H834" t="str">
            <v>CDHU 199 AGO/25</v>
          </cell>
          <cell r="I834" t="str">
            <v>01.23.060</v>
          </cell>
          <cell r="J834" t="str">
            <v>CORTE DE CONCRETO DETERIORADO INCLUSIVE REMOÇÃO DOS DETRITOS</v>
          </cell>
          <cell r="K834" t="str">
            <v>M2</v>
          </cell>
          <cell r="L834">
            <v>82.14</v>
          </cell>
          <cell r="M834">
            <v>34.07</v>
          </cell>
          <cell r="N834" t="str">
            <v>C</v>
          </cell>
          <cell r="O834">
            <v>2798.5098000000003</v>
          </cell>
          <cell r="P834">
            <v>42.59</v>
          </cell>
          <cell r="Q834">
            <v>3498.34</v>
          </cell>
          <cell r="R834">
            <v>3498.34</v>
          </cell>
        </row>
        <row r="835">
          <cell r="G835" t="str">
            <v>18.21</v>
          </cell>
          <cell r="H835" t="str">
            <v>CDHU 199 AGO/25</v>
          </cell>
          <cell r="I835" t="str">
            <v>05.07.050</v>
          </cell>
          <cell r="J835" t="str">
            <v>REMOÇÃO DE ENTULHO DE OBRA COM CAÇAMBA METÁLICA - MATERIAL VOLUMOSO E MISTURADO POR ALVENARIA, TERRA, MADEIRA, PAPEL, PLÁSTICO E METAL</v>
          </cell>
          <cell r="K835" t="str">
            <v>M3</v>
          </cell>
          <cell r="L835">
            <v>9.24</v>
          </cell>
          <cell r="M835">
            <v>131.77000000000001</v>
          </cell>
          <cell r="N835" t="str">
            <v>C</v>
          </cell>
          <cell r="O835">
            <v>1217.5548000000001</v>
          </cell>
          <cell r="P835">
            <v>164.71</v>
          </cell>
          <cell r="Q835">
            <v>1521.92</v>
          </cell>
          <cell r="R835">
            <v>1521.92</v>
          </cell>
        </row>
        <row r="836">
          <cell r="G836" t="str">
            <v>18.22</v>
          </cell>
          <cell r="H836" t="str">
            <v>SABESP JUL/25</v>
          </cell>
          <cell r="I836">
            <v>70190009</v>
          </cell>
          <cell r="J836" t="str">
            <v>HIDROJATEAM. ALTA PRESSÃO C/ÁGUA QUENTE OU FRIA E SOLUÇÃO LIMPADORA ATÉ 17 MPA</v>
          </cell>
          <cell r="K836" t="str">
            <v>M2</v>
          </cell>
          <cell r="L836">
            <v>410.65999999999997</v>
          </cell>
          <cell r="M836">
            <v>14.7578125</v>
          </cell>
          <cell r="N836" t="str">
            <v>C</v>
          </cell>
          <cell r="O836">
            <v>6060.4432812499999</v>
          </cell>
          <cell r="P836">
            <v>18.45</v>
          </cell>
          <cell r="Q836">
            <v>7576.68</v>
          </cell>
          <cell r="R836">
            <v>7576.68</v>
          </cell>
        </row>
        <row r="837">
          <cell r="G837" t="str">
            <v>18.23</v>
          </cell>
          <cell r="H837" t="str">
            <v>CDHU 199 AGO/25</v>
          </cell>
          <cell r="I837" t="str">
            <v>01.23.020</v>
          </cell>
          <cell r="J837" t="str">
            <v>LIMPEZA DE ARMADURA COM ESCOVA DE AÇO</v>
          </cell>
          <cell r="K837" t="str">
            <v>M2</v>
          </cell>
          <cell r="L837">
            <v>41.07</v>
          </cell>
          <cell r="M837">
            <v>9.9600000000000009</v>
          </cell>
          <cell r="N837" t="str">
            <v>C</v>
          </cell>
          <cell r="O837">
            <v>409.05720000000002</v>
          </cell>
          <cell r="P837">
            <v>12.45</v>
          </cell>
          <cell r="Q837">
            <v>511.32</v>
          </cell>
          <cell r="R837">
            <v>511.32</v>
          </cell>
        </row>
        <row r="838">
          <cell r="G838" t="str">
            <v>18.24</v>
          </cell>
          <cell r="H838" t="str">
            <v>CDHU 199 AGO/25</v>
          </cell>
          <cell r="I838" t="str">
            <v>01.23.221</v>
          </cell>
          <cell r="J838" t="str">
            <v>FURAÇÃO PARA ATÉ 10MM X 100MM EM CONCRETO ARMADO, INCLUSIVE COLAGEM DE ARMADURA (PARA ATÉ 8MM)</v>
          </cell>
          <cell r="K838" t="str">
            <v>UN</v>
          </cell>
          <cell r="L838">
            <v>164</v>
          </cell>
          <cell r="M838">
            <v>13.4</v>
          </cell>
          <cell r="N838" t="str">
            <v>C</v>
          </cell>
          <cell r="O838">
            <v>2197.6</v>
          </cell>
          <cell r="P838">
            <v>16.75</v>
          </cell>
          <cell r="Q838">
            <v>2747</v>
          </cell>
          <cell r="R838">
            <v>2747</v>
          </cell>
        </row>
        <row r="839">
          <cell r="G839" t="str">
            <v>18.25</v>
          </cell>
          <cell r="H839" t="str">
            <v>CDHU 199 AGO/25</v>
          </cell>
          <cell r="I839" t="str">
            <v>10.01.040</v>
          </cell>
          <cell r="J839" t="str">
            <v>ARMADURA EM BARRA DE AÇO CA-50 (A OU B) FYK = 500 MPA</v>
          </cell>
          <cell r="K839" t="str">
            <v>KG</v>
          </cell>
          <cell r="L839">
            <v>240.23999999999998</v>
          </cell>
          <cell r="M839">
            <v>10.16</v>
          </cell>
          <cell r="N839" t="str">
            <v>C</v>
          </cell>
          <cell r="O839">
            <v>2440.8383999999996</v>
          </cell>
          <cell r="P839">
            <v>12.7</v>
          </cell>
          <cell r="Q839">
            <v>3051.05</v>
          </cell>
          <cell r="R839">
            <v>3051.05</v>
          </cell>
        </row>
        <row r="840">
          <cell r="G840" t="str">
            <v>18.26</v>
          </cell>
          <cell r="H840" t="str">
            <v>CDHU 199 AGO/25</v>
          </cell>
          <cell r="I840" t="str">
            <v>01.23.056</v>
          </cell>
          <cell r="J840" t="str">
            <v>TRATAMENTO DE ARMADURA COM PRODUTO ANTICORROSIVO A BASE DE ZINCO</v>
          </cell>
          <cell r="K840" t="str">
            <v>M2</v>
          </cell>
          <cell r="L840">
            <v>82.14</v>
          </cell>
          <cell r="M840">
            <v>69.83</v>
          </cell>
          <cell r="N840" t="str">
            <v>C</v>
          </cell>
          <cell r="O840">
            <v>5735.8361999999997</v>
          </cell>
          <cell r="P840">
            <v>87.29</v>
          </cell>
          <cell r="Q840">
            <v>7170</v>
          </cell>
          <cell r="R840">
            <v>7170</v>
          </cell>
        </row>
        <row r="841">
          <cell r="G841" t="str">
            <v>18.27</v>
          </cell>
          <cell r="H841" t="str">
            <v>CDHU 199 AGO/25</v>
          </cell>
          <cell r="I841" t="str">
            <v>11.05.030</v>
          </cell>
          <cell r="J841" t="str">
            <v>ARGAMASSA GRAUTE AUTONIVELANTE DE ALTA RESISTÊNCIA</v>
          </cell>
          <cell r="K841" t="str">
            <v>M3</v>
          </cell>
          <cell r="L841">
            <v>6.16</v>
          </cell>
          <cell r="M841">
            <v>3961.76</v>
          </cell>
          <cell r="N841" t="str">
            <v>C</v>
          </cell>
          <cell r="O841">
            <v>24404.441600000002</v>
          </cell>
          <cell r="P841">
            <v>4952.2</v>
          </cell>
          <cell r="Q841">
            <v>30505.55</v>
          </cell>
          <cell r="R841">
            <v>30505.55</v>
          </cell>
        </row>
        <row r="842">
          <cell r="G842" t="str">
            <v/>
          </cell>
          <cell r="H842" t="str">
            <v/>
          </cell>
          <cell r="I842" t="str">
            <v/>
          </cell>
          <cell r="J842" t="str">
            <v>EXECUÇÃO DE INJENÇÃO E SELAMENTO DE TRINCAS COM MOVIMENTAÇÃO</v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</row>
        <row r="843">
          <cell r="G843" t="str">
            <v>18.28</v>
          </cell>
          <cell r="H843" t="str">
            <v>CDHU 199 AGO/25</v>
          </cell>
          <cell r="I843" t="str">
            <v>01.23.222</v>
          </cell>
          <cell r="J843" t="str">
            <v>FURAÇÃO PARA 12,5MM X 100MM EM CONCRETO ARMADO, INCLUSIVE COLAGEM DE ARMADURA (PARA 10MM)</v>
          </cell>
          <cell r="K843" t="str">
            <v>UN</v>
          </cell>
          <cell r="L843">
            <v>20</v>
          </cell>
          <cell r="M843">
            <v>15.46</v>
          </cell>
          <cell r="N843" t="str">
            <v>C</v>
          </cell>
          <cell r="O843">
            <v>309.20000000000005</v>
          </cell>
          <cell r="P843">
            <v>19.329999999999998</v>
          </cell>
          <cell r="Q843">
            <v>386.6</v>
          </cell>
          <cell r="R843">
            <v>386.6</v>
          </cell>
        </row>
        <row r="844">
          <cell r="G844" t="str">
            <v>18.29</v>
          </cell>
          <cell r="H844" t="str">
            <v>SABESP JUL/25</v>
          </cell>
          <cell r="I844">
            <v>70190081</v>
          </cell>
          <cell r="J844" t="str">
            <v>SERVIÇOS DE PERFURAÇÃO E INSTALAÇÃO DE BICOS DE PERFURAÇÃO E INJEÇÃO DE (113X15)MM AO LONGO DE FISSURA E/OU TRINCA EM ESTRUTURAS DE CONCRETO SIMPLES E/OU ARMADO</v>
          </cell>
          <cell r="K844" t="str">
            <v>UN</v>
          </cell>
          <cell r="L844">
            <v>20</v>
          </cell>
          <cell r="M844">
            <v>24.40625</v>
          </cell>
          <cell r="N844" t="str">
            <v>C</v>
          </cell>
          <cell r="O844">
            <v>488.125</v>
          </cell>
          <cell r="P844">
            <v>30.51</v>
          </cell>
          <cell r="Q844">
            <v>610.20000000000005</v>
          </cell>
          <cell r="R844">
            <v>610.20000000000005</v>
          </cell>
        </row>
        <row r="845">
          <cell r="G845" t="str">
            <v>18.30</v>
          </cell>
          <cell r="H845" t="str">
            <v>SABESP JUL/25</v>
          </cell>
          <cell r="I845">
            <v>70190083</v>
          </cell>
          <cell r="J845" t="str">
            <v>TRATAMENTO DE JUNTA DE DILATAÇÃO COM INJEÇÃO DE ESPUMA A BASE DE POLIURETANO HIDROATIVADO</v>
          </cell>
          <cell r="K845" t="str">
            <v>L</v>
          </cell>
          <cell r="L845">
            <v>10</v>
          </cell>
          <cell r="M845">
            <v>152.0078125</v>
          </cell>
          <cell r="N845" t="str">
            <v>C</v>
          </cell>
          <cell r="O845">
            <v>1520.078125</v>
          </cell>
          <cell r="P845">
            <v>190.01</v>
          </cell>
          <cell r="Q845">
            <v>1900.1</v>
          </cell>
          <cell r="R845">
            <v>1900.1</v>
          </cell>
        </row>
        <row r="846">
          <cell r="G846" t="str">
            <v>18.31</v>
          </cell>
          <cell r="H846" t="str">
            <v>SABESP JUL/25</v>
          </cell>
          <cell r="I846">
            <v>70190082</v>
          </cell>
          <cell r="J846" t="str">
            <v>TRATAMENTO DE JUNTAS DE DILATAÇÃO COM INJEÇÃO DE GEL DE POLIURETANO</v>
          </cell>
          <cell r="K846" t="str">
            <v>L</v>
          </cell>
          <cell r="L846">
            <v>10</v>
          </cell>
          <cell r="M846">
            <v>83.0625</v>
          </cell>
          <cell r="N846" t="str">
            <v>C</v>
          </cell>
          <cell r="O846">
            <v>830.625</v>
          </cell>
          <cell r="P846">
            <v>103.83</v>
          </cell>
          <cell r="Q846">
            <v>1038.3</v>
          </cell>
          <cell r="R846">
            <v>1038.3</v>
          </cell>
        </row>
        <row r="847">
          <cell r="G847" t="str">
            <v>18.32</v>
          </cell>
          <cell r="H847" t="str">
            <v>SABESP JUL/25</v>
          </cell>
          <cell r="I847">
            <v>70190072</v>
          </cell>
          <cell r="J847" t="str">
            <v>TRATAMENTO RÍGIDO POR TAMPONAMENTO C/INJEÇÃO DE RESINA EPÓXI</v>
          </cell>
          <cell r="K847" t="str">
            <v>KG</v>
          </cell>
          <cell r="L847">
            <v>7</v>
          </cell>
          <cell r="M847">
            <v>226.39062499999997</v>
          </cell>
          <cell r="N847" t="str">
            <v>C</v>
          </cell>
          <cell r="O847">
            <v>1584.7343749999998</v>
          </cell>
          <cell r="P847">
            <v>282.99</v>
          </cell>
          <cell r="Q847">
            <v>1980.93</v>
          </cell>
          <cell r="R847">
            <v>1980.93</v>
          </cell>
        </row>
        <row r="848">
          <cell r="G848" t="str">
            <v/>
          </cell>
          <cell r="H848" t="str">
            <v/>
          </cell>
          <cell r="I848" t="str">
            <v/>
          </cell>
          <cell r="J848" t="str">
            <v>IMPERMEABILIZAÇÃO</v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</row>
        <row r="849">
          <cell r="G849" t="str">
            <v>18.33</v>
          </cell>
          <cell r="H849" t="str">
            <v>CDHU 199 AGO/25</v>
          </cell>
          <cell r="I849" t="str">
            <v>55.01.140</v>
          </cell>
          <cell r="J849" t="str">
            <v>LIMPEZA DE SUPERFÍCIE COM HIDROJATEAMENTO</v>
          </cell>
          <cell r="K849" t="str">
            <v>M2</v>
          </cell>
          <cell r="L849">
            <v>537.99</v>
          </cell>
          <cell r="M849">
            <v>7.88</v>
          </cell>
          <cell r="N849" t="str">
            <v>C</v>
          </cell>
          <cell r="O849">
            <v>4239.3612000000003</v>
          </cell>
          <cell r="P849">
            <v>9.85</v>
          </cell>
          <cell r="Q849">
            <v>5299.2</v>
          </cell>
          <cell r="R849">
            <v>5299.2</v>
          </cell>
        </row>
        <row r="850">
          <cell r="G850" t="str">
            <v>18.34</v>
          </cell>
          <cell r="H850" t="str">
            <v>SABESP JUL/25</v>
          </cell>
          <cell r="I850">
            <v>70190133</v>
          </cell>
          <cell r="J850" t="str">
            <v>IMPERMEABIL.C/RESINA TERMOPLÁSTICA REFORÇADA C/TELA DE POLIÉSTER</v>
          </cell>
          <cell r="K850" t="str">
            <v>M2</v>
          </cell>
          <cell r="L850">
            <v>283.33</v>
          </cell>
          <cell r="M850">
            <v>82.71875</v>
          </cell>
          <cell r="N850" t="str">
            <v>C</v>
          </cell>
          <cell r="O850">
            <v>23436.7034375</v>
          </cell>
          <cell r="P850">
            <v>103.4</v>
          </cell>
          <cell r="Q850">
            <v>29296.32</v>
          </cell>
          <cell r="R850">
            <v>29296.32</v>
          </cell>
        </row>
        <row r="851">
          <cell r="G851" t="str">
            <v>18.35</v>
          </cell>
          <cell r="H851" t="str">
            <v>SABESP JUL/25</v>
          </cell>
          <cell r="I851">
            <v>70190136</v>
          </cell>
          <cell r="J851" t="str">
            <v>IMPERBEABIL.C/RESINA À BASE DE POLÍMERO ACRÍLICO REFORCADA C/TELA DE POLIÉSTER</v>
          </cell>
          <cell r="K851" t="str">
            <v>M2</v>
          </cell>
          <cell r="L851">
            <v>127.33</v>
          </cell>
          <cell r="M851">
            <v>124.2578125</v>
          </cell>
          <cell r="N851" t="str">
            <v>C</v>
          </cell>
          <cell r="O851">
            <v>15821.747265624999</v>
          </cell>
          <cell r="P851">
            <v>155.32</v>
          </cell>
          <cell r="Q851">
            <v>19776.900000000001</v>
          </cell>
          <cell r="R851">
            <v>19776.900000000001</v>
          </cell>
        </row>
        <row r="852">
          <cell r="G852" t="str">
            <v>18.36</v>
          </cell>
          <cell r="H852" t="str">
            <v>FDE ABR/25</v>
          </cell>
          <cell r="I852" t="str">
            <v>11.02.035</v>
          </cell>
          <cell r="J852" t="str">
            <v>IMPERMEAB C/ MANTA ASF PRE-FABR 4MM ACAB ALUMIN SEM PROT MECANICA</v>
          </cell>
          <cell r="K852" t="str">
            <v>M2</v>
          </cell>
          <cell r="L852">
            <v>127.33</v>
          </cell>
          <cell r="M852">
            <v>169.17</v>
          </cell>
          <cell r="N852" t="str">
            <v>C</v>
          </cell>
          <cell r="O852">
            <v>21540.416099999999</v>
          </cell>
          <cell r="P852">
            <v>176.96</v>
          </cell>
          <cell r="Q852">
            <v>22532.32</v>
          </cell>
          <cell r="R852">
            <v>22532.32</v>
          </cell>
        </row>
        <row r="853">
          <cell r="G853" t="str">
            <v/>
          </cell>
          <cell r="H853" t="str">
            <v/>
          </cell>
          <cell r="I853" t="str">
            <v/>
          </cell>
          <cell r="J853" t="str">
            <v>ACESSO AO LOCAL - ESCADA DE MADEIRA</v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</row>
        <row r="854">
          <cell r="G854" t="str">
            <v>18.37</v>
          </cell>
          <cell r="H854" t="str">
            <v>SINAPI SET/25</v>
          </cell>
          <cell r="I854">
            <v>101114</v>
          </cell>
          <cell r="J854" t="str">
            <v>ESCAVAÇÃO HORIZONTAL EM SOLO DE 1A CATEGORIA COM TRATOR DE ESTEIRAS (100HP/LÂMINA: 2,19M3). AF_07/2020</v>
          </cell>
          <cell r="K854" t="str">
            <v>M3</v>
          </cell>
          <cell r="L854">
            <v>150</v>
          </cell>
          <cell r="M854">
            <v>5.0599999999999996</v>
          </cell>
          <cell r="N854" t="str">
            <v>C</v>
          </cell>
          <cell r="O854">
            <v>758.99999999999989</v>
          </cell>
          <cell r="P854">
            <v>6.33</v>
          </cell>
          <cell r="Q854">
            <v>949.5</v>
          </cell>
          <cell r="R854">
            <v>949.5</v>
          </cell>
        </row>
        <row r="855">
          <cell r="G855" t="str">
            <v>18.38</v>
          </cell>
          <cell r="H855" t="str">
            <v>CDHU 199 AGO/25</v>
          </cell>
          <cell r="I855" t="str">
            <v>15.20.020</v>
          </cell>
          <cell r="J855" t="str">
            <v>FORNECIMENTO DE PEÇAS DIVERSAS PARA ESTRUTURA EM MADEIRA</v>
          </cell>
          <cell r="K855" t="str">
            <v>M3</v>
          </cell>
          <cell r="L855">
            <v>1.06</v>
          </cell>
          <cell r="M855">
            <v>5784.74</v>
          </cell>
          <cell r="N855" t="str">
            <v>C</v>
          </cell>
          <cell r="O855">
            <v>6131.8244000000004</v>
          </cell>
          <cell r="P855">
            <v>7230.93</v>
          </cell>
          <cell r="Q855">
            <v>7664.79</v>
          </cell>
          <cell r="R855">
            <v>7664.79</v>
          </cell>
        </row>
        <row r="856">
          <cell r="G856" t="str">
            <v>18.39</v>
          </cell>
          <cell r="H856" t="str">
            <v>CDHU 199 AGO/25</v>
          </cell>
          <cell r="I856" t="str">
            <v>33.05.010</v>
          </cell>
          <cell r="J856" t="str">
            <v>VERNIZ FUNGICIDA PARA MADEIRA</v>
          </cell>
          <cell r="K856" t="str">
            <v>M2</v>
          </cell>
          <cell r="L856">
            <v>78.510000000000005</v>
          </cell>
          <cell r="M856">
            <v>26.13</v>
          </cell>
          <cell r="N856" t="str">
            <v>C</v>
          </cell>
          <cell r="O856">
            <v>2051.4663</v>
          </cell>
          <cell r="P856">
            <v>32.659999999999997</v>
          </cell>
          <cell r="Q856">
            <v>2564.14</v>
          </cell>
          <cell r="R856">
            <v>2564.14</v>
          </cell>
        </row>
        <row r="857">
          <cell r="G857" t="str">
            <v>18.40</v>
          </cell>
          <cell r="H857" t="str">
            <v>SINAPI SET/25</v>
          </cell>
          <cell r="I857">
            <v>88262</v>
          </cell>
          <cell r="J857" t="str">
            <v>CARPINTEIRO DE FORMAS COM ENCARGOS COMPLEMENTARES</v>
          </cell>
          <cell r="K857" t="str">
            <v>H</v>
          </cell>
          <cell r="L857">
            <v>45</v>
          </cell>
          <cell r="M857">
            <v>35.11</v>
          </cell>
          <cell r="N857" t="str">
            <v>C</v>
          </cell>
          <cell r="O857">
            <v>1579.95</v>
          </cell>
          <cell r="P857">
            <v>43.89</v>
          </cell>
          <cell r="Q857">
            <v>1975.05</v>
          </cell>
          <cell r="R857">
            <v>1975.05</v>
          </cell>
        </row>
        <row r="858">
          <cell r="G858" t="str">
            <v>18.41</v>
          </cell>
          <cell r="H858" t="str">
            <v>SINAPI SET/25</v>
          </cell>
          <cell r="I858">
            <v>88239</v>
          </cell>
          <cell r="J858" t="str">
            <v>AJUDANTE DE CARPINTEIRO COM ENCARGOS COMPLEMENTARES</v>
          </cell>
          <cell r="K858" t="str">
            <v>H</v>
          </cell>
          <cell r="L858">
            <v>45</v>
          </cell>
          <cell r="M858">
            <v>33.049999999999997</v>
          </cell>
          <cell r="N858" t="str">
            <v>C</v>
          </cell>
          <cell r="O858">
            <v>1487.2499999999998</v>
          </cell>
          <cell r="P858">
            <v>41.31</v>
          </cell>
          <cell r="Q858">
            <v>1858.95</v>
          </cell>
          <cell r="R858">
            <v>1858.95</v>
          </cell>
        </row>
        <row r="859">
          <cell r="G859" t="str">
            <v>18.42</v>
          </cell>
          <cell r="H859" t="str">
            <v>SABESP JUL/25</v>
          </cell>
          <cell r="I859" t="str">
            <v>CV00190</v>
          </cell>
          <cell r="J859" t="str">
            <v>CIMENTO PORTLAND CP II-E32 COMPOSTO COM ESCÓRIA NBR 11578</v>
          </cell>
          <cell r="K859" t="str">
            <v>KG</v>
          </cell>
          <cell r="L859">
            <v>150</v>
          </cell>
          <cell r="M859">
            <v>0.62</v>
          </cell>
          <cell r="N859" t="str">
            <v>C</v>
          </cell>
          <cell r="O859">
            <v>93</v>
          </cell>
          <cell r="P859">
            <v>0.78</v>
          </cell>
          <cell r="Q859">
            <v>117</v>
          </cell>
          <cell r="R859">
            <v>117</v>
          </cell>
        </row>
        <row r="860">
          <cell r="G860" t="str">
            <v>18.43</v>
          </cell>
          <cell r="H860" t="str">
            <v>CDHU 199 AGO/25</v>
          </cell>
          <cell r="I860" t="str">
            <v>06.12.020</v>
          </cell>
          <cell r="J860" t="str">
            <v>ATERRO MANUAL APILOADO DE ÁREA INTERNA COM MAÇO DE 30 KG</v>
          </cell>
          <cell r="K860" t="str">
            <v>M3</v>
          </cell>
          <cell r="L860">
            <v>19.25</v>
          </cell>
          <cell r="M860">
            <v>70.150000000000006</v>
          </cell>
          <cell r="N860" t="str">
            <v>C</v>
          </cell>
          <cell r="O860">
            <v>1350.3875</v>
          </cell>
          <cell r="P860">
            <v>87.69</v>
          </cell>
          <cell r="Q860">
            <v>1688.03</v>
          </cell>
          <cell r="R860">
            <v>1688.03</v>
          </cell>
        </row>
        <row r="861">
          <cell r="G861" t="str">
            <v/>
          </cell>
          <cell r="H861" t="str">
            <v/>
          </cell>
          <cell r="I861" t="str">
            <v/>
          </cell>
          <cell r="J861" t="str">
            <v>SERVIÇOS COMPLEMENTARES</v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</row>
        <row r="862">
          <cell r="G862" t="str">
            <v>18.44</v>
          </cell>
          <cell r="H862" t="str">
            <v>SINAPI SET/25</v>
          </cell>
          <cell r="I862">
            <v>88316</v>
          </cell>
          <cell r="J862" t="str">
            <v>SERVENTE COM ENCARGOS COMPLEMENTARES</v>
          </cell>
          <cell r="K862" t="str">
            <v>H</v>
          </cell>
          <cell r="L862">
            <v>40</v>
          </cell>
          <cell r="M862">
            <v>30.84</v>
          </cell>
          <cell r="N862" t="str">
            <v>C</v>
          </cell>
          <cell r="O862">
            <v>1233.5999999999999</v>
          </cell>
          <cell r="P862">
            <v>38.549999999999997</v>
          </cell>
          <cell r="Q862">
            <v>1542</v>
          </cell>
          <cell r="R862">
            <v>1542</v>
          </cell>
        </row>
        <row r="863">
          <cell r="G863" t="str">
            <v>18.45</v>
          </cell>
          <cell r="H863" t="str">
            <v>CDHU 199 AGO/25</v>
          </cell>
          <cell r="I863" t="str">
            <v>24.03.100</v>
          </cell>
          <cell r="J863" t="str">
            <v>ALÇAPÃO/TAMPA EM CHAPA DE FERRO COM PORTA CADEADO</v>
          </cell>
          <cell r="K863" t="str">
            <v>M2</v>
          </cell>
          <cell r="L863">
            <v>3.6</v>
          </cell>
          <cell r="M863">
            <v>1486.85</v>
          </cell>
          <cell r="N863" t="str">
            <v>C</v>
          </cell>
          <cell r="O863">
            <v>5352.66</v>
          </cell>
          <cell r="P863">
            <v>1858.56</v>
          </cell>
          <cell r="Q863">
            <v>6690.82</v>
          </cell>
          <cell r="R863">
            <v>6690.82</v>
          </cell>
        </row>
        <row r="864">
          <cell r="G864" t="str">
            <v>18.46</v>
          </cell>
          <cell r="H864" t="str">
            <v>CDHU 199 AGO/25</v>
          </cell>
          <cell r="I864" t="str">
            <v>33.11.050</v>
          </cell>
          <cell r="J864" t="str">
            <v>ESMALTE À BASE ÁGUA EM SUPERFÍCIE METÁLICA, INCLUSIVE PREPARO</v>
          </cell>
          <cell r="K864" t="str">
            <v>M2</v>
          </cell>
          <cell r="L864">
            <v>7.2</v>
          </cell>
          <cell r="M864">
            <v>52.15</v>
          </cell>
          <cell r="N864" t="str">
            <v>C</v>
          </cell>
          <cell r="O864">
            <v>375.48</v>
          </cell>
          <cell r="P864">
            <v>65.19</v>
          </cell>
          <cell r="Q864">
            <v>469.37</v>
          </cell>
          <cell r="R864">
            <v>469.37</v>
          </cell>
        </row>
        <row r="865">
          <cell r="G865" t="str">
            <v>18.47</v>
          </cell>
          <cell r="H865" t="str">
            <v>CDHU 199 AGO/25</v>
          </cell>
          <cell r="I865" t="str">
            <v>34.05.050</v>
          </cell>
          <cell r="J865" t="str">
            <v>CERCA EM TELA DE AÇO GALVANIZADO DE 2´, MONTANTES EM MOURÕES DE CONCRETO COM PONTA INCLINADA E ARAME FARPADO</v>
          </cell>
          <cell r="K865" t="str">
            <v>M</v>
          </cell>
          <cell r="L865">
            <v>25</v>
          </cell>
          <cell r="M865">
            <v>216.82</v>
          </cell>
          <cell r="N865" t="str">
            <v>C</v>
          </cell>
          <cell r="O865">
            <v>5420.5</v>
          </cell>
          <cell r="P865">
            <v>271.02999999999997</v>
          </cell>
          <cell r="Q865">
            <v>6775.75</v>
          </cell>
          <cell r="R865">
            <v>6775.75</v>
          </cell>
        </row>
        <row r="866">
          <cell r="G866" t="str">
            <v>18.48</v>
          </cell>
          <cell r="H866" t="str">
            <v>SABESP JUL/25</v>
          </cell>
          <cell r="I866">
            <v>70150001</v>
          </cell>
          <cell r="J866" t="str">
            <v>PORTÃO DE TELA</v>
          </cell>
          <cell r="K866" t="str">
            <v>M2</v>
          </cell>
          <cell r="L866">
            <v>8</v>
          </cell>
          <cell r="M866">
            <v>474.8671875</v>
          </cell>
          <cell r="N866" t="str">
            <v>C</v>
          </cell>
          <cell r="O866">
            <v>3798.9375</v>
          </cell>
          <cell r="P866">
            <v>593.58000000000004</v>
          </cell>
          <cell r="Q866">
            <v>4748.6400000000003</v>
          </cell>
          <cell r="R866">
            <v>4748.6400000000003</v>
          </cell>
        </row>
        <row r="867">
          <cell r="G867" t="str">
            <v>18.49</v>
          </cell>
          <cell r="H867" t="str">
            <v>SABESP JUL/25</v>
          </cell>
          <cell r="I867">
            <v>70190144</v>
          </cell>
          <cell r="J867" t="str">
            <v>LIMPEZA DA OBRA</v>
          </cell>
          <cell r="K867" t="str">
            <v>M2</v>
          </cell>
          <cell r="L867">
            <v>109</v>
          </cell>
          <cell r="M867">
            <v>10.0625</v>
          </cell>
          <cell r="N867" t="str">
            <v>C</v>
          </cell>
          <cell r="O867">
            <v>1096.8125</v>
          </cell>
          <cell r="P867">
            <v>12.58</v>
          </cell>
          <cell r="Q867">
            <v>1371.22</v>
          </cell>
          <cell r="R867">
            <v>1371.22</v>
          </cell>
        </row>
        <row r="868">
          <cell r="G868">
            <v>19</v>
          </cell>
          <cell r="H868" t="str">
            <v/>
          </cell>
          <cell r="I868" t="str">
            <v/>
          </cell>
          <cell r="J868" t="str">
            <v>RESERVATÓRIO JARDIM VITÓRIA/NOVA ERA</v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>
            <v>231187.8300000001</v>
          </cell>
        </row>
        <row r="869">
          <cell r="G869" t="str">
            <v/>
          </cell>
          <cell r="H869" t="str">
            <v/>
          </cell>
          <cell r="I869" t="str">
            <v/>
          </cell>
          <cell r="J869" t="str">
            <v xml:space="preserve">SERVIÇOS PRELIMINARES </v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</row>
        <row r="870">
          <cell r="G870" t="str">
            <v>19.1</v>
          </cell>
          <cell r="H870" t="str">
            <v>CDHU 199 AGO/25</v>
          </cell>
          <cell r="I870" t="str">
            <v>02.01.180</v>
          </cell>
          <cell r="J870" t="str">
            <v>BANHEIRO QUÍMICO MODELO STANDARD, COM MANUTENÇÃO CONFORME EXIGÊNCIAS DA CETESB</v>
          </cell>
          <cell r="K870" t="str">
            <v>UNMES</v>
          </cell>
          <cell r="L870">
            <v>2</v>
          </cell>
          <cell r="M870">
            <v>1251.8</v>
          </cell>
          <cell r="N870" t="str">
            <v>C</v>
          </cell>
          <cell r="O870">
            <v>2503.6</v>
          </cell>
          <cell r="P870">
            <v>1564.75</v>
          </cell>
          <cell r="Q870">
            <v>3129.5</v>
          </cell>
          <cell r="R870">
            <v>3129.5</v>
          </cell>
        </row>
        <row r="871">
          <cell r="G871" t="str">
            <v>19.2</v>
          </cell>
          <cell r="H871" t="str">
            <v>CDHU 199 AGO/25</v>
          </cell>
          <cell r="I871" t="str">
            <v>02.02.150</v>
          </cell>
          <cell r="J871" t="str">
            <v>LOCAÇÃO DE CONTAINER TIPO DEPÓSITO - ÁREA MÍNIMA DE 13,80 M²</v>
          </cell>
          <cell r="K871" t="str">
            <v>UNMES</v>
          </cell>
          <cell r="L871">
            <v>2</v>
          </cell>
          <cell r="M871">
            <v>975.03</v>
          </cell>
          <cell r="N871" t="str">
            <v>C</v>
          </cell>
          <cell r="O871">
            <v>1950.06</v>
          </cell>
          <cell r="P871">
            <v>1218.79</v>
          </cell>
          <cell r="Q871">
            <v>2437.58</v>
          </cell>
          <cell r="R871">
            <v>2437.58</v>
          </cell>
        </row>
        <row r="872">
          <cell r="G872" t="str">
            <v>19.3</v>
          </cell>
          <cell r="H872" t="str">
            <v>CDHU 199 AGO/25</v>
          </cell>
          <cell r="I872" t="str">
            <v>70.20.020</v>
          </cell>
          <cell r="J872" t="str">
            <v>TRANSPORTE DE EQUIPAMENTOS COM CAMINHÃO CARROCERIA EM RODOVIA PAVIMENTADA</v>
          </cell>
          <cell r="K872" t="str">
            <v>KM</v>
          </cell>
          <cell r="L872">
            <v>16</v>
          </cell>
          <cell r="M872">
            <v>11.47</v>
          </cell>
          <cell r="N872" t="str">
            <v>C</v>
          </cell>
          <cell r="O872">
            <v>183.52</v>
          </cell>
          <cell r="P872">
            <v>14.34</v>
          </cell>
          <cell r="Q872">
            <v>229.44</v>
          </cell>
          <cell r="R872">
            <v>229.44</v>
          </cell>
        </row>
        <row r="873">
          <cell r="G873" t="str">
            <v>19.4</v>
          </cell>
          <cell r="H873" t="str">
            <v>CDHU 199 AGO/25</v>
          </cell>
          <cell r="I873" t="str">
            <v>02.05.202</v>
          </cell>
          <cell r="J873" t="str">
            <v>ANDAIME TORRE METÁLICO (1,5 X 1,5 M) COM PISO METÁLICO</v>
          </cell>
          <cell r="K873" t="str">
            <v>MXMES</v>
          </cell>
          <cell r="L873">
            <v>8</v>
          </cell>
          <cell r="M873">
            <v>29.04</v>
          </cell>
          <cell r="N873" t="str">
            <v>C</v>
          </cell>
          <cell r="O873">
            <v>232.32</v>
          </cell>
          <cell r="P873">
            <v>36.299999999999997</v>
          </cell>
          <cell r="Q873">
            <v>290.39999999999998</v>
          </cell>
          <cell r="R873">
            <v>290.39999999999998</v>
          </cell>
        </row>
        <row r="874">
          <cell r="G874" t="str">
            <v>19.5</v>
          </cell>
          <cell r="H874" t="str">
            <v>CDHU 199 AGO/25</v>
          </cell>
          <cell r="I874" t="str">
            <v>02.05.060</v>
          </cell>
          <cell r="J874" t="str">
            <v>MONTAGEM E DESMONTAGEM DE ANDAIME TORRE METÁLICA COM ALTURA ATÉ 10 M</v>
          </cell>
          <cell r="K874" t="str">
            <v>M</v>
          </cell>
          <cell r="L874">
            <v>8</v>
          </cell>
          <cell r="M874">
            <v>13.83</v>
          </cell>
          <cell r="N874" t="str">
            <v>C</v>
          </cell>
          <cell r="O874">
            <v>110.64</v>
          </cell>
          <cell r="P874">
            <v>17.29</v>
          </cell>
          <cell r="Q874">
            <v>138.32</v>
          </cell>
          <cell r="R874">
            <v>138.32</v>
          </cell>
        </row>
        <row r="875">
          <cell r="G875" t="str">
            <v>19.6</v>
          </cell>
          <cell r="H875" t="str">
            <v>CDHU 199 AGO/25</v>
          </cell>
          <cell r="I875" t="str">
            <v>43.05.100</v>
          </cell>
          <cell r="J875" t="str">
            <v>INSUFLADOR DE AR COMPACTO, PARA RENOVAÇÃO DE AR EM AMBIENTES, VAZÃO MÁXIMA 93 M³/H</v>
          </cell>
          <cell r="K875" t="str">
            <v>UN</v>
          </cell>
          <cell r="L875">
            <v>1</v>
          </cell>
          <cell r="M875">
            <v>386.09</v>
          </cell>
          <cell r="N875" t="str">
            <v>C</v>
          </cell>
          <cell r="O875">
            <v>386.09</v>
          </cell>
          <cell r="P875">
            <v>482.61</v>
          </cell>
          <cell r="Q875">
            <v>482.61</v>
          </cell>
          <cell r="R875">
            <v>482.61</v>
          </cell>
        </row>
        <row r="876">
          <cell r="G876" t="str">
            <v>19.7</v>
          </cell>
          <cell r="H876" t="str">
            <v>SINAPI SET/25</v>
          </cell>
          <cell r="I876">
            <v>88267</v>
          </cell>
          <cell r="J876" t="str">
            <v>ENCANADOR OU BOMBEIRO HIDRÁULICO COM ENCARGOS COMPLEMENTARES</v>
          </cell>
          <cell r="K876" t="str">
            <v>H</v>
          </cell>
          <cell r="L876">
            <v>40</v>
          </cell>
          <cell r="M876">
            <v>40.11</v>
          </cell>
          <cell r="N876" t="str">
            <v>C</v>
          </cell>
          <cell r="O876">
            <v>1604.4</v>
          </cell>
          <cell r="P876">
            <v>50.14</v>
          </cell>
          <cell r="Q876">
            <v>2005.6</v>
          </cell>
          <cell r="R876">
            <v>2005.6</v>
          </cell>
        </row>
        <row r="877">
          <cell r="G877" t="str">
            <v>19.8</v>
          </cell>
          <cell r="H877" t="str">
            <v>SINAPI SET/25</v>
          </cell>
          <cell r="I877">
            <v>88248</v>
          </cell>
          <cell r="J877" t="str">
            <v>AUXILIAR DE ENCANADOR OU BOMBEIRO HIDRÁULICO COM ENCARGOS COMPLEMENTARES</v>
          </cell>
          <cell r="K877" t="str">
            <v>H</v>
          </cell>
          <cell r="L877">
            <v>80</v>
          </cell>
          <cell r="M877">
            <v>32.700000000000003</v>
          </cell>
          <cell r="N877" t="str">
            <v>C</v>
          </cell>
          <cell r="O877">
            <v>2616</v>
          </cell>
          <cell r="P877">
            <v>40.880000000000003</v>
          </cell>
          <cell r="Q877">
            <v>3270.4</v>
          </cell>
          <cell r="R877">
            <v>3270.4</v>
          </cell>
        </row>
        <row r="878">
          <cell r="G878" t="str">
            <v>19.9</v>
          </cell>
          <cell r="H878" t="str">
            <v>SINAPI SET/25</v>
          </cell>
          <cell r="I878">
            <v>101498</v>
          </cell>
          <cell r="J878" t="str">
            <v>ENTRADA DE ENERGIA ELÉTRICA, AÉREA, BIFÁSICA, COM CAIXA DE SOBREPOR, CABO DE 16 MM2 E DISJUNTOR DIN 50A (NÃO INCLUSO O POSTE DE CONCRETO). AF_07/2020_PS</v>
          </cell>
          <cell r="K878" t="str">
            <v>UN</v>
          </cell>
          <cell r="L878">
            <v>1</v>
          </cell>
          <cell r="M878">
            <v>2142.4499999999998</v>
          </cell>
          <cell r="N878" t="str">
            <v>C</v>
          </cell>
          <cell r="O878">
            <v>2142.4499999999998</v>
          </cell>
          <cell r="P878">
            <v>2678.06</v>
          </cell>
          <cell r="Q878">
            <v>2678.06</v>
          </cell>
          <cell r="R878">
            <v>2678.06</v>
          </cell>
        </row>
        <row r="879">
          <cell r="G879" t="str">
            <v>19.10</v>
          </cell>
          <cell r="H879" t="str">
            <v>SINAPI SET/25</v>
          </cell>
          <cell r="I879">
            <v>100578</v>
          </cell>
          <cell r="J879" t="str">
            <v>ASSENTAMENTO DE POSTE DE CONCRETO COM COMPRIMENTO NOMINAL DE 9 M, CARGA NOMINAL MENOR OU IGUAL A 1000 DAN, ENGASTAMENTO SIMPLES COM 1,5 M DE SOLO (NÃO INCLUI FORNECIMENTO). AF_04/2025</v>
          </cell>
          <cell r="K879" t="str">
            <v>UN</v>
          </cell>
          <cell r="L879">
            <v>1</v>
          </cell>
          <cell r="M879">
            <v>655.74</v>
          </cell>
          <cell r="N879" t="str">
            <v>C</v>
          </cell>
          <cell r="O879">
            <v>655.74</v>
          </cell>
          <cell r="P879">
            <v>819.68</v>
          </cell>
          <cell r="Q879">
            <v>819.68</v>
          </cell>
          <cell r="R879">
            <v>819.68</v>
          </cell>
        </row>
        <row r="880">
          <cell r="G880" t="str">
            <v>19.11</v>
          </cell>
          <cell r="H880" t="str">
            <v>SINAPI SET/25</v>
          </cell>
          <cell r="I880">
            <v>41201</v>
          </cell>
          <cell r="J880" t="str">
            <v>POSTE DE CONCRETO ARMADO DE SECAO DUPLO T, EXTENSAO DE 10,00 M, RESISTENCIA DE 1000 DAN, TIPO B-1,5</v>
          </cell>
          <cell r="K880" t="str">
            <v>UN</v>
          </cell>
          <cell r="L880">
            <v>1</v>
          </cell>
          <cell r="M880">
            <v>2210.42</v>
          </cell>
          <cell r="N880" t="str">
            <v>C</v>
          </cell>
          <cell r="O880">
            <v>2210.42</v>
          </cell>
          <cell r="P880">
            <v>2763.03</v>
          </cell>
          <cell r="Q880">
            <v>2763.03</v>
          </cell>
          <cell r="R880">
            <v>2763.03</v>
          </cell>
        </row>
        <row r="881">
          <cell r="G881" t="str">
            <v>19.12</v>
          </cell>
          <cell r="H881" t="str">
            <v>CDHU 199 AGO/25</v>
          </cell>
          <cell r="I881" t="str">
            <v>B.01.000.020119</v>
          </cell>
          <cell r="J881" t="str">
            <v>ENGENHEIRO SENIOR DE ELÉTRICA</v>
          </cell>
          <cell r="K881" t="str">
            <v>H</v>
          </cell>
          <cell r="L881">
            <v>4.5</v>
          </cell>
          <cell r="M881">
            <v>98.13</v>
          </cell>
          <cell r="N881" t="str">
            <v>C</v>
          </cell>
          <cell r="O881">
            <v>441.58499999999998</v>
          </cell>
          <cell r="P881">
            <v>122.66</v>
          </cell>
          <cell r="Q881">
            <v>551.97</v>
          </cell>
          <cell r="R881">
            <v>551.97</v>
          </cell>
        </row>
        <row r="882">
          <cell r="G882" t="str">
            <v/>
          </cell>
          <cell r="H882" t="str">
            <v/>
          </cell>
          <cell r="I882" t="str">
            <v/>
          </cell>
          <cell r="J882" t="str">
            <v>ALAMBRADOS E PORTÃO</v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</row>
        <row r="883">
          <cell r="G883" t="str">
            <v>19.13</v>
          </cell>
          <cell r="H883" t="str">
            <v>SINAPI SET/25</v>
          </cell>
          <cell r="I883">
            <v>104802</v>
          </cell>
          <cell r="J883" t="str">
            <v>REMOÇÃO DE TELA DE ARAME GALVANIZADO DE ALAMBRADOS PARA QUADRAS POLIESPORTIVAS, DE FORMA MANUAL, SEM REMOÇÃO DA ESTRUTURA DE SUSTENTAÇÃO, SEM REAPROVEITAMENTO. AF_09/2023</v>
          </cell>
          <cell r="K883" t="str">
            <v>M2</v>
          </cell>
          <cell r="L883">
            <v>114</v>
          </cell>
          <cell r="M883">
            <v>12.99</v>
          </cell>
          <cell r="N883" t="str">
            <v>C</v>
          </cell>
          <cell r="O883">
            <v>1480.8600000000001</v>
          </cell>
          <cell r="P883">
            <v>16.239999999999998</v>
          </cell>
          <cell r="Q883">
            <v>1851.36</v>
          </cell>
          <cell r="R883">
            <v>1851.36</v>
          </cell>
        </row>
        <row r="884">
          <cell r="G884" t="str">
            <v>19.14</v>
          </cell>
          <cell r="H884" t="str">
            <v>CDHU 199 AGO/25</v>
          </cell>
          <cell r="I884" t="str">
            <v>04.09.140</v>
          </cell>
          <cell r="J884" t="str">
            <v>RETIRADA DE POSTE OU SISTEMA DE SUSTENTAÇÃO PARA ALAMBRADO OU FECHAMENTO</v>
          </cell>
          <cell r="K884" t="str">
            <v>UN</v>
          </cell>
          <cell r="L884">
            <v>16</v>
          </cell>
          <cell r="M884">
            <v>29.52</v>
          </cell>
          <cell r="N884" t="str">
            <v>C</v>
          </cell>
          <cell r="O884">
            <v>472.32</v>
          </cell>
          <cell r="P884">
            <v>36.9</v>
          </cell>
          <cell r="Q884">
            <v>590.4</v>
          </cell>
          <cell r="R884">
            <v>590.4</v>
          </cell>
        </row>
        <row r="885">
          <cell r="G885" t="str">
            <v>19.15</v>
          </cell>
          <cell r="H885" t="str">
            <v>CDHU 199 AGO/25</v>
          </cell>
          <cell r="I885" t="str">
            <v>34.05.050</v>
          </cell>
          <cell r="J885" t="str">
            <v>CERCA EM TELA DE AÇO GALVANIZADO DE 2´, MONTANTES EM MOURÕES DE CONCRETO COM PONTA INCLINADA E ARAME FARPADO</v>
          </cell>
          <cell r="K885" t="str">
            <v>M</v>
          </cell>
          <cell r="L885">
            <v>57</v>
          </cell>
          <cell r="M885">
            <v>216.82</v>
          </cell>
          <cell r="N885" t="str">
            <v>C</v>
          </cell>
          <cell r="O885">
            <v>12358.74</v>
          </cell>
          <cell r="P885">
            <v>271.02999999999997</v>
          </cell>
          <cell r="Q885">
            <v>15448.71</v>
          </cell>
          <cell r="R885">
            <v>15448.71</v>
          </cell>
        </row>
        <row r="886">
          <cell r="G886" t="str">
            <v>19.16</v>
          </cell>
          <cell r="H886" t="str">
            <v>SINAPI SET/25</v>
          </cell>
          <cell r="I886">
            <v>88489</v>
          </cell>
          <cell r="J886" t="str">
            <v>PINTURA LÁTEX ACRÍLICA PREMIUM, APLICAÇÃO MANUAL EM PAREDES, DUAS DEMÃOS. AF_04/2023</v>
          </cell>
          <cell r="K886" t="str">
            <v>M2</v>
          </cell>
          <cell r="L886">
            <v>27.6</v>
          </cell>
          <cell r="M886">
            <v>15.17</v>
          </cell>
          <cell r="N886" t="str">
            <v>C</v>
          </cell>
          <cell r="O886">
            <v>418.69200000000001</v>
          </cell>
          <cell r="P886">
            <v>18.96</v>
          </cell>
          <cell r="Q886">
            <v>523.29999999999995</v>
          </cell>
          <cell r="R886">
            <v>523.29999999999995</v>
          </cell>
        </row>
        <row r="887">
          <cell r="G887" t="str">
            <v>19.17</v>
          </cell>
          <cell r="H887" t="str">
            <v>SINAPI SET/25</v>
          </cell>
          <cell r="I887">
            <v>97644</v>
          </cell>
          <cell r="J887" t="str">
            <v>REMOÇÃO DE PORTAS, DE FORMA MANUAL, SEM REAPROVEITAMENTO. AF_09/2023</v>
          </cell>
          <cell r="K887" t="str">
            <v>M2</v>
          </cell>
          <cell r="L887">
            <v>2.1</v>
          </cell>
          <cell r="M887">
            <v>13.34</v>
          </cell>
          <cell r="N887" t="str">
            <v>C</v>
          </cell>
          <cell r="O887">
            <v>28.013999999999999</v>
          </cell>
          <cell r="P887">
            <v>16.68</v>
          </cell>
          <cell r="Q887">
            <v>35.03</v>
          </cell>
          <cell r="R887">
            <v>35.03</v>
          </cell>
        </row>
        <row r="888">
          <cell r="G888" t="str">
            <v>19.18</v>
          </cell>
          <cell r="H888" t="str">
            <v>CDHU 199 AGO/25</v>
          </cell>
          <cell r="I888" t="str">
            <v>24.02.100</v>
          </cell>
          <cell r="J888" t="str">
            <v>PORTÃO TUBULAR EM TELA DE AÇO GALVANIZADO ATÉ 2,50 M DE ALTURA, COMPLETO</v>
          </cell>
          <cell r="K888" t="str">
            <v>M2</v>
          </cell>
          <cell r="L888">
            <v>2.2000000000000002</v>
          </cell>
          <cell r="M888">
            <v>1050.26</v>
          </cell>
          <cell r="N888" t="str">
            <v>C</v>
          </cell>
          <cell r="O888">
            <v>2310.5720000000001</v>
          </cell>
          <cell r="P888">
            <v>1312.83</v>
          </cell>
          <cell r="Q888">
            <v>2888.23</v>
          </cell>
          <cell r="R888">
            <v>2888.23</v>
          </cell>
        </row>
        <row r="889">
          <cell r="G889" t="str">
            <v>19.19</v>
          </cell>
          <cell r="H889" t="str">
            <v>CDHU 199 AGO/25</v>
          </cell>
          <cell r="I889" t="str">
            <v>33.11.050</v>
          </cell>
          <cell r="J889" t="str">
            <v>ESMALTE À BASE ÁGUA EM SUPERFÍCIE METÁLICA, INCLUSIVE PREPARO</v>
          </cell>
          <cell r="K889" t="str">
            <v>M2</v>
          </cell>
          <cell r="L889">
            <v>1.1000000000000001</v>
          </cell>
          <cell r="M889">
            <v>52.15</v>
          </cell>
          <cell r="N889" t="str">
            <v>C</v>
          </cell>
          <cell r="O889">
            <v>57.365000000000002</v>
          </cell>
          <cell r="P889">
            <v>65.19</v>
          </cell>
          <cell r="Q889">
            <v>71.709999999999994</v>
          </cell>
          <cell r="R889">
            <v>71.709999999999994</v>
          </cell>
        </row>
        <row r="890">
          <cell r="G890" t="str">
            <v>19.20</v>
          </cell>
          <cell r="H890" t="str">
            <v>CDHU 199 AGO/25</v>
          </cell>
          <cell r="I890" t="str">
            <v>97.02.036</v>
          </cell>
          <cell r="J890" t="str">
            <v>PLACA DE IDENTIFICAÇÃO EM PVC COM TEXTO EM VINIL</v>
          </cell>
          <cell r="K890" t="str">
            <v>M2</v>
          </cell>
          <cell r="L890">
            <v>0.48</v>
          </cell>
          <cell r="M890">
            <v>346.44</v>
          </cell>
          <cell r="N890" t="str">
            <v>C</v>
          </cell>
          <cell r="O890">
            <v>166.2912</v>
          </cell>
          <cell r="P890">
            <v>433.05</v>
          </cell>
          <cell r="Q890">
            <v>207.86</v>
          </cell>
          <cell r="R890">
            <v>207.86</v>
          </cell>
        </row>
        <row r="891">
          <cell r="G891" t="str">
            <v/>
          </cell>
          <cell r="H891" t="str">
            <v/>
          </cell>
          <cell r="I891" t="str">
            <v/>
          </cell>
          <cell r="J891" t="str">
            <v>LAJE SUPERIOR PARTE EXTERNA</v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</row>
        <row r="892">
          <cell r="G892" t="str">
            <v>19.21</v>
          </cell>
          <cell r="H892" t="str">
            <v>CDHU 199 AGO/25</v>
          </cell>
          <cell r="I892" t="str">
            <v>33.01.280</v>
          </cell>
          <cell r="J892" t="str">
            <v>REPARO DE TRINCAS RASAS ATÉ 5 MM DE LARGURA, NA MASSA</v>
          </cell>
          <cell r="K892" t="str">
            <v>M</v>
          </cell>
          <cell r="L892">
            <v>45</v>
          </cell>
          <cell r="M892">
            <v>56.99</v>
          </cell>
          <cell r="N892" t="str">
            <v>C</v>
          </cell>
          <cell r="O892">
            <v>2564.5500000000002</v>
          </cell>
          <cell r="P892">
            <v>71.239999999999995</v>
          </cell>
          <cell r="Q892">
            <v>3205.8</v>
          </cell>
          <cell r="R892">
            <v>3205.8</v>
          </cell>
        </row>
        <row r="893">
          <cell r="G893" t="str">
            <v>19.22</v>
          </cell>
          <cell r="H893" t="str">
            <v>CDHU 199 AGO/25</v>
          </cell>
          <cell r="I893" t="str">
            <v>03.09.020</v>
          </cell>
          <cell r="J893" t="str">
            <v>DEMOLIÇÃO MANUAL DE CAMADA IMPERMEABILIZANTE</v>
          </cell>
          <cell r="K893" t="str">
            <v>M2</v>
          </cell>
          <cell r="L893">
            <v>45.62</v>
          </cell>
          <cell r="M893">
            <v>18.27</v>
          </cell>
          <cell r="N893" t="str">
            <v>C</v>
          </cell>
          <cell r="O893">
            <v>833.47739999999999</v>
          </cell>
          <cell r="P893">
            <v>22.84</v>
          </cell>
          <cell r="Q893">
            <v>1041.96</v>
          </cell>
          <cell r="R893">
            <v>1041.96</v>
          </cell>
        </row>
        <row r="894">
          <cell r="G894" t="str">
            <v>19.23</v>
          </cell>
          <cell r="H894" t="str">
            <v>CDHU 199 AGO/25</v>
          </cell>
          <cell r="I894" t="str">
            <v>17.01.120</v>
          </cell>
          <cell r="J894" t="str">
            <v>ARGAMASSA DE CIMENTO E AREIA TRAÇO 1:3, COM ADESIVO ACRÍLICO</v>
          </cell>
          <cell r="K894" t="str">
            <v>M3</v>
          </cell>
          <cell r="L894">
            <v>2.2599999999999998</v>
          </cell>
          <cell r="M894">
            <v>1534.35</v>
          </cell>
          <cell r="N894" t="str">
            <v>C</v>
          </cell>
          <cell r="O894">
            <v>3467.6309999999994</v>
          </cell>
          <cell r="P894">
            <v>1917.94</v>
          </cell>
          <cell r="Q894">
            <v>4334.54</v>
          </cell>
          <cell r="R894">
            <v>4334.54</v>
          </cell>
        </row>
        <row r="895">
          <cell r="G895" t="str">
            <v>19.24</v>
          </cell>
          <cell r="H895" t="str">
            <v>SABESP JUL/25</v>
          </cell>
          <cell r="I895">
            <v>70190126</v>
          </cell>
          <cell r="J895" t="str">
            <v>IMPERMEABILIZAÇÃO C/MANTA ASFÁLTICA ESTRUTURADA C/VÉU DE FIBRA DE VIDRO E = 4,0 MM</v>
          </cell>
          <cell r="K895" t="str">
            <v>M2</v>
          </cell>
          <cell r="L895">
            <v>77.47</v>
          </cell>
          <cell r="M895">
            <v>77.90625</v>
          </cell>
          <cell r="N895" t="str">
            <v>C</v>
          </cell>
          <cell r="O895">
            <v>6035.3971874999997</v>
          </cell>
          <cell r="P895">
            <v>97.38</v>
          </cell>
          <cell r="Q895">
            <v>7544.03</v>
          </cell>
          <cell r="R895">
            <v>7544.03</v>
          </cell>
        </row>
        <row r="896">
          <cell r="G896" t="str">
            <v>19.25</v>
          </cell>
          <cell r="H896" t="str">
            <v>CDHU 199 AGO/25</v>
          </cell>
          <cell r="I896" t="str">
            <v>01.23.200</v>
          </cell>
          <cell r="J896" t="str">
            <v>TAXA DE MOBILIZAÇÃO E DESMOBILIZAÇÃO DE EQUIPAMENTOS PARA EXECUÇÃO DE PERFURAÇÃO EM CONCRETO</v>
          </cell>
          <cell r="K896" t="str">
            <v>TX</v>
          </cell>
          <cell r="L896">
            <v>1</v>
          </cell>
          <cell r="M896">
            <v>241.21</v>
          </cell>
          <cell r="N896" t="str">
            <v>C</v>
          </cell>
          <cell r="O896">
            <v>241.21</v>
          </cell>
          <cell r="P896">
            <v>301.51</v>
          </cell>
          <cell r="Q896">
            <v>301.51</v>
          </cell>
          <cell r="R896">
            <v>301.51</v>
          </cell>
        </row>
        <row r="897">
          <cell r="G897" t="str">
            <v>19.26</v>
          </cell>
          <cell r="H897" t="str">
            <v>CDHU 199 AGO/25</v>
          </cell>
          <cell r="I897" t="str">
            <v>01.23.222</v>
          </cell>
          <cell r="J897" t="str">
            <v>FURAÇÃO PARA 12,5MM X 100MM EM CONCRETO ARMADO, INCLUSIVE COLAGEM DE ARMADURA (PARA 10MM)</v>
          </cell>
          <cell r="K897" t="str">
            <v>UN</v>
          </cell>
          <cell r="L897">
            <v>2</v>
          </cell>
          <cell r="M897">
            <v>15.46</v>
          </cell>
          <cell r="N897" t="str">
            <v>C</v>
          </cell>
          <cell r="O897">
            <v>30.92</v>
          </cell>
          <cell r="P897">
            <v>19.329999999999998</v>
          </cell>
          <cell r="Q897">
            <v>38.659999999999997</v>
          </cell>
          <cell r="R897">
            <v>38.659999999999997</v>
          </cell>
        </row>
        <row r="898">
          <cell r="G898" t="str">
            <v>19.27</v>
          </cell>
          <cell r="H898" t="str">
            <v>CDHU 199 AGO/25</v>
          </cell>
          <cell r="I898" t="str">
            <v>46.04.040</v>
          </cell>
          <cell r="J898" t="str">
            <v>TUBO DE PVC RÍGIDO DEFOFO, DN= 100MM (DE= 118MM), INCLUSIVE CONEXÕES</v>
          </cell>
          <cell r="K898" t="str">
            <v>M</v>
          </cell>
          <cell r="L898">
            <v>2</v>
          </cell>
          <cell r="M898">
            <v>95.91</v>
          </cell>
          <cell r="N898" t="str">
            <v>C</v>
          </cell>
          <cell r="O898">
            <v>191.82</v>
          </cell>
          <cell r="P898">
            <v>119.89</v>
          </cell>
          <cell r="Q898">
            <v>239.78</v>
          </cell>
          <cell r="R898">
            <v>239.78</v>
          </cell>
        </row>
        <row r="899">
          <cell r="G899" t="str">
            <v>19.28</v>
          </cell>
          <cell r="H899" t="str">
            <v>SABESP JUL/25</v>
          </cell>
          <cell r="I899" t="str">
            <v>HM01966</v>
          </cell>
          <cell r="J899" t="str">
            <v>CURVA 90° PVC RÍGIDO D=100MM PBJE COLETOR DE ESGOTO</v>
          </cell>
          <cell r="K899" t="str">
            <v>UN</v>
          </cell>
          <cell r="L899">
            <v>4</v>
          </cell>
          <cell r="M899">
            <v>21.89</v>
          </cell>
          <cell r="N899" t="str">
            <v>C</v>
          </cell>
          <cell r="O899">
            <v>87.56</v>
          </cell>
          <cell r="P899">
            <v>27.36</v>
          </cell>
          <cell r="Q899">
            <v>109.44</v>
          </cell>
          <cell r="R899">
            <v>109.44</v>
          </cell>
        </row>
        <row r="900">
          <cell r="G900" t="str">
            <v>19.29</v>
          </cell>
          <cell r="H900" t="str">
            <v>CDHU 199 AGO/25</v>
          </cell>
          <cell r="I900" t="str">
            <v>24.03.200</v>
          </cell>
          <cell r="J900" t="str">
            <v>TELA DE PROTEÇÃO TIPO MOSQUITEIRA EM AÇO GALVANIZADO, COM REQUADRO EM PERFIS DE FERRO</v>
          </cell>
          <cell r="K900" t="str">
            <v>M2</v>
          </cell>
          <cell r="L900">
            <v>0.04</v>
          </cell>
          <cell r="M900">
            <v>1008.8</v>
          </cell>
          <cell r="N900" t="str">
            <v>C</v>
          </cell>
          <cell r="O900">
            <v>40.351999999999997</v>
          </cell>
          <cell r="P900">
            <v>1261</v>
          </cell>
          <cell r="Q900">
            <v>50.44</v>
          </cell>
          <cell r="R900">
            <v>50.44</v>
          </cell>
        </row>
        <row r="901">
          <cell r="G901" t="str">
            <v/>
          </cell>
          <cell r="H901" t="str">
            <v/>
          </cell>
          <cell r="I901" t="str">
            <v/>
          </cell>
          <cell r="J901" t="str">
            <v>PAREDES LADO EXTERNO</v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</row>
        <row r="902">
          <cell r="G902" t="str">
            <v>19.30</v>
          </cell>
          <cell r="H902" t="str">
            <v>CDHU 199 AGO/25</v>
          </cell>
          <cell r="I902" t="str">
            <v>33.01.050</v>
          </cell>
          <cell r="J902" t="str">
            <v>ESTUCAMENTO E LIXAMENTO DE CONCRETO</v>
          </cell>
          <cell r="K902" t="str">
            <v>M2</v>
          </cell>
          <cell r="L902">
            <v>95.42</v>
          </cell>
          <cell r="M902">
            <v>43.94</v>
          </cell>
          <cell r="N902" t="str">
            <v>C</v>
          </cell>
          <cell r="O902">
            <v>4192.7547999999997</v>
          </cell>
          <cell r="P902">
            <v>54.93</v>
          </cell>
          <cell r="Q902">
            <v>5241.42</v>
          </cell>
          <cell r="R902">
            <v>5241.42</v>
          </cell>
        </row>
        <row r="903">
          <cell r="G903" t="str">
            <v>19.31</v>
          </cell>
          <cell r="H903" t="str">
            <v>SINAPI SET/25</v>
          </cell>
          <cell r="I903">
            <v>99814</v>
          </cell>
          <cell r="J903" t="str">
            <v>LIMPEZA DE SUPERFÍCIE COM JATO DE ALTA PRESSÃO. AF_04/2019</v>
          </cell>
          <cell r="K903" t="str">
            <v>M2</v>
          </cell>
          <cell r="L903">
            <v>95.42</v>
          </cell>
          <cell r="M903">
            <v>2.8</v>
          </cell>
          <cell r="N903" t="str">
            <v>C</v>
          </cell>
          <cell r="O903">
            <v>267.17599999999999</v>
          </cell>
          <cell r="P903">
            <v>3.5</v>
          </cell>
          <cell r="Q903">
            <v>333.97</v>
          </cell>
          <cell r="R903">
            <v>333.97</v>
          </cell>
        </row>
        <row r="904">
          <cell r="G904" t="str">
            <v>19.32</v>
          </cell>
          <cell r="H904" t="str">
            <v>SINAPI SET/25</v>
          </cell>
          <cell r="I904">
            <v>88415</v>
          </cell>
          <cell r="J904" t="str">
            <v>APLICAÇÃO MANUAL DE FUNDO SELADOR ACRÍLICO EM PAREDES EXTERNAS DE CASAS. AF_03/2024</v>
          </cell>
          <cell r="K904" t="str">
            <v>M2</v>
          </cell>
          <cell r="L904">
            <v>95.42</v>
          </cell>
          <cell r="M904">
            <v>5.93</v>
          </cell>
          <cell r="N904" t="str">
            <v>C</v>
          </cell>
          <cell r="O904">
            <v>565.84059999999999</v>
          </cell>
          <cell r="P904">
            <v>7.41</v>
          </cell>
          <cell r="Q904">
            <v>707.06</v>
          </cell>
          <cell r="R904">
            <v>707.06</v>
          </cell>
        </row>
        <row r="905">
          <cell r="G905" t="str">
            <v>19.33</v>
          </cell>
          <cell r="H905" t="str">
            <v>SINAPI SET/25</v>
          </cell>
          <cell r="I905">
            <v>88489</v>
          </cell>
          <cell r="J905" t="str">
            <v>PINTURA LÁTEX ACRÍLICA PREMIUM, APLICAÇÃO MANUAL EM PAREDES, DUAS DEMÃOS. AF_04/2023</v>
          </cell>
          <cell r="K905" t="str">
            <v>M2</v>
          </cell>
          <cell r="L905">
            <v>95.42</v>
          </cell>
          <cell r="M905">
            <v>15.17</v>
          </cell>
          <cell r="N905" t="str">
            <v>C</v>
          </cell>
          <cell r="O905">
            <v>1447.5214000000001</v>
          </cell>
          <cell r="P905">
            <v>18.96</v>
          </cell>
          <cell r="Q905">
            <v>1809.16</v>
          </cell>
          <cell r="R905">
            <v>1809.16</v>
          </cell>
        </row>
        <row r="906">
          <cell r="G906" t="str">
            <v>19.34</v>
          </cell>
          <cell r="H906" t="str">
            <v>CDHU 199 AGO/25</v>
          </cell>
          <cell r="I906" t="str">
            <v>97.03.010</v>
          </cell>
          <cell r="J906" t="str">
            <v>SINALIZAÇÃO COM PICTOGRAMA EM TINTA ACRÍLICA</v>
          </cell>
          <cell r="K906" t="str">
            <v>UN</v>
          </cell>
          <cell r="L906">
            <v>18</v>
          </cell>
          <cell r="M906">
            <v>75.8</v>
          </cell>
          <cell r="N906" t="str">
            <v>C</v>
          </cell>
          <cell r="O906">
            <v>1364.3999999999999</v>
          </cell>
          <cell r="P906">
            <v>94.75</v>
          </cell>
          <cell r="Q906">
            <v>1705.5</v>
          </cell>
          <cell r="R906">
            <v>1705.5</v>
          </cell>
        </row>
        <row r="907">
          <cell r="G907" t="str">
            <v>19.35</v>
          </cell>
          <cell r="H907" t="str">
            <v>CDHU 199 AGO/25</v>
          </cell>
          <cell r="I907" t="str">
            <v>97.02.036</v>
          </cell>
          <cell r="J907" t="str">
            <v>PLACA DE IDENTIFICAÇÃO EM PVC COM TEXTO EM VINIL</v>
          </cell>
          <cell r="K907" t="str">
            <v>M2</v>
          </cell>
          <cell r="L907">
            <v>0.04</v>
          </cell>
          <cell r="M907">
            <v>346.44</v>
          </cell>
          <cell r="N907" t="str">
            <v>C</v>
          </cell>
          <cell r="O907">
            <v>13.8576</v>
          </cell>
          <cell r="P907">
            <v>433.05</v>
          </cell>
          <cell r="Q907">
            <v>17.32</v>
          </cell>
          <cell r="R907">
            <v>17.32</v>
          </cell>
        </row>
        <row r="908">
          <cell r="G908" t="str">
            <v/>
          </cell>
          <cell r="H908" t="str">
            <v/>
          </cell>
          <cell r="I908" t="str">
            <v/>
          </cell>
          <cell r="J908" t="str">
            <v>PILARES, VIGAS E LAJE INFERIOR</v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</row>
        <row r="909">
          <cell r="G909" t="str">
            <v>19.36</v>
          </cell>
          <cell r="H909" t="str">
            <v>CDHU 199 AGO/25</v>
          </cell>
          <cell r="I909" t="str">
            <v>01.23.100</v>
          </cell>
          <cell r="J909" t="str">
            <v>DEMOLIÇÃO DE CONCRETO ARMADO COM PRESERVAÇÃO DE ARMADURA, PARA REFORÇO E RECUPERAÇÃO ESTRUTURAL</v>
          </cell>
          <cell r="K909" t="str">
            <v>M3</v>
          </cell>
          <cell r="L909">
            <v>1.1499999999999999</v>
          </cell>
          <cell r="M909">
            <v>514.15</v>
          </cell>
          <cell r="N909" t="str">
            <v>C</v>
          </cell>
          <cell r="O909">
            <v>591.27249999999992</v>
          </cell>
          <cell r="P909">
            <v>642.69000000000005</v>
          </cell>
          <cell r="Q909">
            <v>739.09</v>
          </cell>
          <cell r="R909">
            <v>739.09</v>
          </cell>
        </row>
        <row r="910">
          <cell r="G910" t="str">
            <v>19.37</v>
          </cell>
          <cell r="H910" t="str">
            <v>CDHU 199 AGO/25</v>
          </cell>
          <cell r="I910" t="str">
            <v>01.23.020</v>
          </cell>
          <cell r="J910" t="str">
            <v>LIMPEZA DE ARMADURA COM ESCOVA DE AÇO</v>
          </cell>
          <cell r="K910" t="str">
            <v>M2</v>
          </cell>
          <cell r="L910">
            <v>6.8</v>
          </cell>
          <cell r="M910">
            <v>9.9600000000000009</v>
          </cell>
          <cell r="N910" t="str">
            <v>C</v>
          </cell>
          <cell r="O910">
            <v>67.728000000000009</v>
          </cell>
          <cell r="P910">
            <v>12.45</v>
          </cell>
          <cell r="Q910">
            <v>84.66</v>
          </cell>
          <cell r="R910">
            <v>84.66</v>
          </cell>
        </row>
        <row r="911">
          <cell r="G911" t="str">
            <v>19.38</v>
          </cell>
          <cell r="H911" t="str">
            <v>CDHU 199 AGO/25</v>
          </cell>
          <cell r="I911" t="str">
            <v>01.23.030</v>
          </cell>
          <cell r="J911" t="str">
            <v>PREPARO DE PONTE DE ADERÊNCIA COM ADESIVO A BASE DE EPÓXI</v>
          </cell>
          <cell r="K911" t="str">
            <v>M2</v>
          </cell>
          <cell r="L911">
            <v>11.2</v>
          </cell>
          <cell r="M911">
            <v>151.62</v>
          </cell>
          <cell r="N911" t="str">
            <v>C</v>
          </cell>
          <cell r="O911">
            <v>1698.144</v>
          </cell>
          <cell r="P911">
            <v>189.53</v>
          </cell>
          <cell r="Q911">
            <v>2122.7399999999998</v>
          </cell>
          <cell r="R911">
            <v>2122.7399999999998</v>
          </cell>
        </row>
        <row r="912">
          <cell r="G912" t="str">
            <v>19.39</v>
          </cell>
          <cell r="H912" t="str">
            <v>CDHU 199 AGO/25</v>
          </cell>
          <cell r="I912" t="str">
            <v>10.01.040</v>
          </cell>
          <cell r="J912" t="str">
            <v>ARMADURA EM BARRA DE AÇO CA-50 (A OU B) FYK = 500 MPA</v>
          </cell>
          <cell r="K912" t="str">
            <v>KG</v>
          </cell>
          <cell r="L912">
            <v>14</v>
          </cell>
          <cell r="M912">
            <v>10.16</v>
          </cell>
          <cell r="N912" t="str">
            <v>C</v>
          </cell>
          <cell r="O912">
            <v>142.24</v>
          </cell>
          <cell r="P912">
            <v>12.7</v>
          </cell>
          <cell r="Q912">
            <v>177.8</v>
          </cell>
          <cell r="R912">
            <v>177.8</v>
          </cell>
        </row>
        <row r="913">
          <cell r="G913" t="str">
            <v>19.40</v>
          </cell>
          <cell r="H913" t="str">
            <v>CDHU 199 AGO/25</v>
          </cell>
          <cell r="I913" t="str">
            <v>01.23.056</v>
          </cell>
          <cell r="J913" t="str">
            <v>TRATAMENTO DE ARMADURA COM PRODUTO ANTICORROSIVO A BASE DE ZINCO</v>
          </cell>
          <cell r="K913" t="str">
            <v>M2</v>
          </cell>
          <cell r="L913">
            <v>3.5</v>
          </cell>
          <cell r="M913">
            <v>69.83</v>
          </cell>
          <cell r="N913" t="str">
            <v>C</v>
          </cell>
          <cell r="O913">
            <v>244.405</v>
          </cell>
          <cell r="P913">
            <v>87.29</v>
          </cell>
          <cell r="Q913">
            <v>305.52</v>
          </cell>
          <cell r="R913">
            <v>305.52</v>
          </cell>
        </row>
        <row r="914">
          <cell r="G914" t="str">
            <v>19.41</v>
          </cell>
          <cell r="H914" t="str">
            <v>CDHU 199 AGO/25</v>
          </cell>
          <cell r="I914" t="str">
            <v>11.05.030</v>
          </cell>
          <cell r="J914" t="str">
            <v>ARGAMASSA GRAUTE AUTONIVELANTE DE ALTA RESISTÊNCIA</v>
          </cell>
          <cell r="K914" t="str">
            <v>M3</v>
          </cell>
          <cell r="L914">
            <v>1.2</v>
          </cell>
          <cell r="M914">
            <v>3961.76</v>
          </cell>
          <cell r="N914" t="str">
            <v>C</v>
          </cell>
          <cell r="O914">
            <v>4754.1120000000001</v>
          </cell>
          <cell r="P914">
            <v>4952.2</v>
          </cell>
          <cell r="Q914">
            <v>5942.64</v>
          </cell>
          <cell r="R914">
            <v>5942.64</v>
          </cell>
        </row>
        <row r="915">
          <cell r="G915" t="str">
            <v/>
          </cell>
          <cell r="H915" t="str">
            <v/>
          </cell>
          <cell r="I915" t="str">
            <v/>
          </cell>
          <cell r="J915" t="str">
            <v>IMPERMEABILIZAÇÃO INTERNA</v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</row>
        <row r="916">
          <cell r="G916" t="str">
            <v>19.42</v>
          </cell>
          <cell r="H916" t="str">
            <v>CDHU 199 AGO/25</v>
          </cell>
          <cell r="I916" t="str">
            <v>33.01.280</v>
          </cell>
          <cell r="J916" t="str">
            <v>REPARO DE TRINCAS RASAS ATÉ 5 MM DE LARGURA, NA MASSA</v>
          </cell>
          <cell r="K916" t="str">
            <v>M</v>
          </cell>
          <cell r="L916">
            <v>26</v>
          </cell>
          <cell r="M916">
            <v>56.99</v>
          </cell>
          <cell r="N916" t="str">
            <v>C</v>
          </cell>
          <cell r="O916">
            <v>1481.74</v>
          </cell>
          <cell r="P916">
            <v>71.239999999999995</v>
          </cell>
          <cell r="Q916">
            <v>1852.24</v>
          </cell>
          <cell r="R916">
            <v>1852.24</v>
          </cell>
        </row>
        <row r="917">
          <cell r="G917" t="str">
            <v>19.43</v>
          </cell>
          <cell r="H917" t="str">
            <v>CDHU 199 AGO/25</v>
          </cell>
          <cell r="I917" t="str">
            <v>33.01.050</v>
          </cell>
          <cell r="J917" t="str">
            <v>ESTUCAMENTO E LIXAMENTO DE CONCRETO</v>
          </cell>
          <cell r="K917" t="str">
            <v>M2</v>
          </cell>
          <cell r="L917">
            <v>284.57</v>
          </cell>
          <cell r="M917">
            <v>43.94</v>
          </cell>
          <cell r="N917" t="str">
            <v>C</v>
          </cell>
          <cell r="O917">
            <v>12504.005799999999</v>
          </cell>
          <cell r="P917">
            <v>54.93</v>
          </cell>
          <cell r="Q917">
            <v>15631.43</v>
          </cell>
          <cell r="R917">
            <v>15631.43</v>
          </cell>
        </row>
        <row r="918">
          <cell r="G918" t="str">
            <v>19.44</v>
          </cell>
          <cell r="H918" t="str">
            <v>SINAPI SET/25</v>
          </cell>
          <cell r="I918">
            <v>99814</v>
          </cell>
          <cell r="J918" t="str">
            <v>LIMPEZA DE SUPERFÍCIE COM JATO DE ALTA PRESSÃO. AF_04/2019</v>
          </cell>
          <cell r="K918" t="str">
            <v>M2</v>
          </cell>
          <cell r="L918">
            <v>284.57</v>
          </cell>
          <cell r="M918">
            <v>2.8</v>
          </cell>
          <cell r="N918" t="str">
            <v>C</v>
          </cell>
          <cell r="O918">
            <v>796.79599999999994</v>
          </cell>
          <cell r="P918">
            <v>3.5</v>
          </cell>
          <cell r="Q918">
            <v>996</v>
          </cell>
          <cell r="R918">
            <v>996</v>
          </cell>
        </row>
        <row r="919">
          <cell r="G919" t="str">
            <v>19.45</v>
          </cell>
          <cell r="H919" t="str">
            <v>CDHU 199 AGO/25</v>
          </cell>
          <cell r="I919" t="str">
            <v>01.23.060</v>
          </cell>
          <cell r="J919" t="str">
            <v>CORTE DE CONCRETO DETERIORADO INCLUSIVE REMOÇÃO DOS DETRITOS</v>
          </cell>
          <cell r="K919" t="str">
            <v>M2</v>
          </cell>
          <cell r="L919">
            <v>1.86</v>
          </cell>
          <cell r="M919">
            <v>34.07</v>
          </cell>
          <cell r="N919" t="str">
            <v>C</v>
          </cell>
          <cell r="O919">
            <v>63.370200000000004</v>
          </cell>
          <cell r="P919">
            <v>42.59</v>
          </cell>
          <cell r="Q919">
            <v>79.22</v>
          </cell>
          <cell r="R919">
            <v>79.22</v>
          </cell>
        </row>
        <row r="920">
          <cell r="G920" t="str">
            <v>19.46</v>
          </cell>
          <cell r="H920" t="str">
            <v>CDHU 199 AGO/25</v>
          </cell>
          <cell r="I920" t="str">
            <v>11.05.040</v>
          </cell>
          <cell r="J920" t="str">
            <v>ARGAMASSA GRAUTE</v>
          </cell>
          <cell r="K920" t="str">
            <v>M3</v>
          </cell>
          <cell r="L920">
            <v>1.86</v>
          </cell>
          <cell r="M920">
            <v>442.66</v>
          </cell>
          <cell r="N920" t="str">
            <v>C</v>
          </cell>
          <cell r="O920">
            <v>823.34760000000006</v>
          </cell>
          <cell r="P920">
            <v>553.33000000000004</v>
          </cell>
          <cell r="Q920">
            <v>1029.19</v>
          </cell>
          <cell r="R920">
            <v>1029.19</v>
          </cell>
        </row>
        <row r="921">
          <cell r="G921" t="str">
            <v>19.47</v>
          </cell>
          <cell r="H921" t="str">
            <v>CDHU 199 AGO/25</v>
          </cell>
          <cell r="I921" t="str">
            <v>03.03.020</v>
          </cell>
          <cell r="J921" t="str">
            <v>APICOAMENTO MANUAL DE PISO, PAREDE OU TETO</v>
          </cell>
          <cell r="K921" t="str">
            <v>M2</v>
          </cell>
          <cell r="L921">
            <v>93.04</v>
          </cell>
          <cell r="M921">
            <v>3.41</v>
          </cell>
          <cell r="N921" t="str">
            <v>C</v>
          </cell>
          <cell r="O921">
            <v>317.26640000000003</v>
          </cell>
          <cell r="P921">
            <v>4.26</v>
          </cell>
          <cell r="Q921">
            <v>396.35</v>
          </cell>
          <cell r="R921">
            <v>396.35</v>
          </cell>
        </row>
        <row r="922">
          <cell r="G922" t="str">
            <v>19.48</v>
          </cell>
          <cell r="H922" t="str">
            <v>CDHU 199 AGO/25</v>
          </cell>
          <cell r="I922" t="str">
            <v>17.01.120</v>
          </cell>
          <cell r="J922" t="str">
            <v>ARGAMASSA DE CIMENTO E AREIA TRAÇO 1:3, COM ADESIVO ACRÍLICO</v>
          </cell>
          <cell r="K922" t="str">
            <v>M3</v>
          </cell>
          <cell r="L922">
            <v>0.23</v>
          </cell>
          <cell r="M922">
            <v>1534.35</v>
          </cell>
          <cell r="N922" t="str">
            <v>C</v>
          </cell>
          <cell r="O922">
            <v>352.90050000000002</v>
          </cell>
          <cell r="P922">
            <v>1917.94</v>
          </cell>
          <cell r="Q922">
            <v>441.13</v>
          </cell>
          <cell r="R922">
            <v>441.13</v>
          </cell>
        </row>
        <row r="923">
          <cell r="G923" t="str">
            <v>19.49</v>
          </cell>
          <cell r="H923" t="str">
            <v>SINAPI SET/25</v>
          </cell>
          <cell r="I923">
            <v>98558</v>
          </cell>
          <cell r="J923" t="str">
            <v>TRATAMENTO DE RALO OU PONTO EMERGENTE COM ARGAMASSA POLIMÉRICA / MEMBRANA ACRÍLICA REFORÇADO COM TELA DE POLIÉSTER (MAV). AF_09/2023</v>
          </cell>
          <cell r="K923" t="str">
            <v>UN</v>
          </cell>
          <cell r="L923">
            <v>12</v>
          </cell>
          <cell r="M923">
            <v>10.79</v>
          </cell>
          <cell r="N923" t="str">
            <v>C</v>
          </cell>
          <cell r="O923">
            <v>129.47999999999999</v>
          </cell>
          <cell r="P923">
            <v>13.49</v>
          </cell>
          <cell r="Q923">
            <v>161.88</v>
          </cell>
          <cell r="R923">
            <v>161.88</v>
          </cell>
        </row>
        <row r="924">
          <cell r="G924" t="str">
            <v>19.50</v>
          </cell>
          <cell r="H924" t="str">
            <v>CDHU 199 AGO/25</v>
          </cell>
          <cell r="I924" t="str">
            <v>17.01.020</v>
          </cell>
          <cell r="J924" t="str">
            <v>ARGAMASSA DE REGULARIZAÇÃO E/OU PROTEÇÃO</v>
          </cell>
          <cell r="K924" t="str">
            <v>M3</v>
          </cell>
          <cell r="L924">
            <v>4.05</v>
          </cell>
          <cell r="M924">
            <v>830.97</v>
          </cell>
          <cell r="N924" t="str">
            <v>C</v>
          </cell>
          <cell r="O924">
            <v>3365.4285</v>
          </cell>
          <cell r="P924">
            <v>1038.71</v>
          </cell>
          <cell r="Q924">
            <v>4206.78</v>
          </cell>
          <cell r="R924">
            <v>4206.78</v>
          </cell>
        </row>
        <row r="925">
          <cell r="G925" t="str">
            <v>19.51</v>
          </cell>
          <cell r="H925" t="str">
            <v>SINAPI SET/25</v>
          </cell>
          <cell r="I925">
            <v>135</v>
          </cell>
          <cell r="J925" t="str">
            <v>ARGAMASSA POLIMERICA IMPERMEABILIZANTE SEMIFLEXIVEL, BICOMPONENTE, A BASE DE CIMENTO E ADITIVOS</v>
          </cell>
          <cell r="K925" t="str">
            <v>KG</v>
          </cell>
          <cell r="L925">
            <v>433.9</v>
          </cell>
          <cell r="M925">
            <v>3.18</v>
          </cell>
          <cell r="N925" t="str">
            <v>C</v>
          </cell>
          <cell r="O925">
            <v>1379.8019999999999</v>
          </cell>
          <cell r="P925">
            <v>3.98</v>
          </cell>
          <cell r="Q925">
            <v>1726.92</v>
          </cell>
          <cell r="R925">
            <v>1726.92</v>
          </cell>
        </row>
        <row r="926">
          <cell r="G926" t="str">
            <v>19.52</v>
          </cell>
          <cell r="H926" t="str">
            <v>SINAPI SET/25</v>
          </cell>
          <cell r="I926">
            <v>88270</v>
          </cell>
          <cell r="J926" t="str">
            <v>IMPERMEABILIZADOR COM ENCARGOS COMPLEMENTARES</v>
          </cell>
          <cell r="K926" t="str">
            <v>H</v>
          </cell>
          <cell r="L926">
            <v>17.07</v>
          </cell>
          <cell r="M926">
            <v>35.58</v>
          </cell>
          <cell r="N926" t="str">
            <v>C</v>
          </cell>
          <cell r="O926">
            <v>607.35059999999999</v>
          </cell>
          <cell r="P926">
            <v>44.48</v>
          </cell>
          <cell r="Q926">
            <v>759.27</v>
          </cell>
          <cell r="R926">
            <v>759.27</v>
          </cell>
        </row>
        <row r="927">
          <cell r="G927" t="str">
            <v>19.53</v>
          </cell>
          <cell r="H927" t="str">
            <v>SINAPI SET/25</v>
          </cell>
          <cell r="I927">
            <v>88243</v>
          </cell>
          <cell r="J927" t="str">
            <v>AJUDANTE ESPECIALIZADO COM ENCARGOS COMPLEMENTARES</v>
          </cell>
          <cell r="K927" t="str">
            <v>H</v>
          </cell>
          <cell r="L927">
            <v>75.709999999999994</v>
          </cell>
          <cell r="M927">
            <v>32.159999999999997</v>
          </cell>
          <cell r="N927" t="str">
            <v>C</v>
          </cell>
          <cell r="O927">
            <v>2434.8335999999995</v>
          </cell>
          <cell r="P927">
            <v>40.200000000000003</v>
          </cell>
          <cell r="Q927">
            <v>3043.54</v>
          </cell>
          <cell r="R927">
            <v>3043.54</v>
          </cell>
        </row>
        <row r="928">
          <cell r="G928" t="str">
            <v>19.54</v>
          </cell>
          <cell r="H928" t="str">
            <v>CDHU 199 AGO/25</v>
          </cell>
          <cell r="I928" t="str">
            <v>17.01.020</v>
          </cell>
          <cell r="J928" t="str">
            <v>ARGAMASSA DE REGULARIZAÇÃO E/OU PROTEÇÃO</v>
          </cell>
          <cell r="K928" t="str">
            <v>M3</v>
          </cell>
          <cell r="L928">
            <v>4.34</v>
          </cell>
          <cell r="M928">
            <v>830.97</v>
          </cell>
          <cell r="N928" t="str">
            <v>C</v>
          </cell>
          <cell r="O928">
            <v>3606.4097999999999</v>
          </cell>
          <cell r="P928">
            <v>1038.71</v>
          </cell>
          <cell r="Q928">
            <v>4508</v>
          </cell>
          <cell r="R928">
            <v>4508</v>
          </cell>
        </row>
        <row r="929">
          <cell r="G929" t="str">
            <v>19.55</v>
          </cell>
          <cell r="H929" t="str">
            <v>SINAPI SET/25</v>
          </cell>
          <cell r="I929">
            <v>44074</v>
          </cell>
          <cell r="J929" t="str">
            <v>PRIMER DE POLIURETANO</v>
          </cell>
          <cell r="K929" t="str">
            <v>L</v>
          </cell>
          <cell r="L929">
            <v>43.39</v>
          </cell>
          <cell r="M929">
            <v>540.64</v>
          </cell>
          <cell r="N929" t="str">
            <v>C</v>
          </cell>
          <cell r="O929">
            <v>23458.369599999998</v>
          </cell>
          <cell r="P929">
            <v>675.8</v>
          </cell>
          <cell r="Q929">
            <v>29322.959999999999</v>
          </cell>
          <cell r="R929">
            <v>29322.959999999999</v>
          </cell>
        </row>
        <row r="930">
          <cell r="G930" t="str">
            <v>19.56</v>
          </cell>
          <cell r="H930" t="str">
            <v>SINAPI SET/25</v>
          </cell>
          <cell r="I930">
            <v>88270</v>
          </cell>
          <cell r="J930" t="str">
            <v>IMPERMEABILIZADOR COM ENCARGOS COMPLEMENTARES</v>
          </cell>
          <cell r="K930" t="str">
            <v>H</v>
          </cell>
          <cell r="L930">
            <v>18.07</v>
          </cell>
          <cell r="M930">
            <v>35.58</v>
          </cell>
          <cell r="N930" t="str">
            <v>C</v>
          </cell>
          <cell r="O930">
            <v>642.93060000000003</v>
          </cell>
          <cell r="P930">
            <v>44.48</v>
          </cell>
          <cell r="Q930">
            <v>803.75</v>
          </cell>
          <cell r="R930">
            <v>803.75</v>
          </cell>
        </row>
        <row r="931">
          <cell r="G931" t="str">
            <v>19.57</v>
          </cell>
          <cell r="H931" t="str">
            <v>SABESP JUL/25</v>
          </cell>
          <cell r="I931" t="str">
            <v>CV05964</v>
          </cell>
          <cell r="J931" t="str">
            <v>REVESTIMENTO IMPERMEABILIZANTE À BASE DE POLIURETANO BICOMPONENTE ISENTO DE SOLVENTES COM ELEVADA RESISTÊNCIA QUÍMICA</v>
          </cell>
          <cell r="K931" t="str">
            <v>KG</v>
          </cell>
          <cell r="L931">
            <v>433.9</v>
          </cell>
          <cell r="M931">
            <v>102.95</v>
          </cell>
          <cell r="N931" t="str">
            <v>C</v>
          </cell>
          <cell r="O931">
            <v>44670.004999999997</v>
          </cell>
          <cell r="P931">
            <v>128.69</v>
          </cell>
          <cell r="Q931">
            <v>55838.59</v>
          </cell>
          <cell r="R931">
            <v>55838.59</v>
          </cell>
        </row>
        <row r="932">
          <cell r="G932" t="str">
            <v>19.58</v>
          </cell>
          <cell r="H932" t="str">
            <v>SINAPI SET/25</v>
          </cell>
          <cell r="I932">
            <v>98559</v>
          </cell>
          <cell r="J932" t="str">
            <v>TRATAMENTO DE RODAPÉ COM TELA DE POLIÉSTER. AF_09/2023</v>
          </cell>
          <cell r="K932" t="str">
            <v>M</v>
          </cell>
          <cell r="L932">
            <v>46.52</v>
          </cell>
          <cell r="M932">
            <v>5.56</v>
          </cell>
          <cell r="N932" t="str">
            <v>C</v>
          </cell>
          <cell r="O932">
            <v>258.65120000000002</v>
          </cell>
          <cell r="P932">
            <v>6.95</v>
          </cell>
          <cell r="Q932">
            <v>323.31</v>
          </cell>
          <cell r="R932">
            <v>323.31</v>
          </cell>
        </row>
        <row r="933">
          <cell r="G933" t="str">
            <v>19.59</v>
          </cell>
          <cell r="H933" t="str">
            <v>SINAPI SET/25</v>
          </cell>
          <cell r="I933">
            <v>88270</v>
          </cell>
          <cell r="J933" t="str">
            <v>IMPERMEABILIZADOR COM ENCARGOS COMPLEMENTARES</v>
          </cell>
          <cell r="K933" t="str">
            <v>H</v>
          </cell>
          <cell r="L933">
            <v>17.07</v>
          </cell>
          <cell r="M933">
            <v>35.58</v>
          </cell>
          <cell r="N933" t="str">
            <v>C</v>
          </cell>
          <cell r="O933">
            <v>607.35059999999999</v>
          </cell>
          <cell r="P933">
            <v>44.48</v>
          </cell>
          <cell r="Q933">
            <v>759.27</v>
          </cell>
          <cell r="R933">
            <v>759.27</v>
          </cell>
        </row>
        <row r="934">
          <cell r="G934" t="str">
            <v>19.60</v>
          </cell>
          <cell r="H934" t="str">
            <v>SINAPI SET/25</v>
          </cell>
          <cell r="I934">
            <v>88243</v>
          </cell>
          <cell r="J934" t="str">
            <v>AJUDANTE ESPECIALIZADO COM ENCARGOS COMPLEMENTARES</v>
          </cell>
          <cell r="K934" t="str">
            <v>H</v>
          </cell>
          <cell r="L934">
            <v>75.709999999999994</v>
          </cell>
          <cell r="M934">
            <v>32.159999999999997</v>
          </cell>
          <cell r="N934" t="str">
            <v>C</v>
          </cell>
          <cell r="O934">
            <v>2434.8335999999995</v>
          </cell>
          <cell r="P934">
            <v>40.200000000000003</v>
          </cell>
          <cell r="Q934">
            <v>3043.54</v>
          </cell>
          <cell r="R934">
            <v>3043.54</v>
          </cell>
        </row>
        <row r="935">
          <cell r="G935" t="str">
            <v/>
          </cell>
          <cell r="H935" t="str">
            <v/>
          </cell>
          <cell r="I935" t="str">
            <v/>
          </cell>
          <cell r="J935" t="str">
            <v>TETO</v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</row>
        <row r="936">
          <cell r="G936" t="str">
            <v>19.61</v>
          </cell>
          <cell r="H936" t="str">
            <v>SINAPI SET/25</v>
          </cell>
          <cell r="I936">
            <v>44074</v>
          </cell>
          <cell r="J936" t="str">
            <v>PRIMER DE POLIURETANO</v>
          </cell>
          <cell r="K936" t="str">
            <v>L</v>
          </cell>
          <cell r="L936">
            <v>13.52</v>
          </cell>
          <cell r="M936">
            <v>540.64</v>
          </cell>
          <cell r="N936" t="str">
            <v>C</v>
          </cell>
          <cell r="O936">
            <v>7309.4528</v>
          </cell>
          <cell r="P936">
            <v>675.8</v>
          </cell>
          <cell r="Q936">
            <v>9136.82</v>
          </cell>
          <cell r="R936">
            <v>9136.82</v>
          </cell>
        </row>
        <row r="937">
          <cell r="G937" t="str">
            <v>19.62</v>
          </cell>
          <cell r="H937" t="str">
            <v>SINAPI SET/25</v>
          </cell>
          <cell r="I937">
            <v>88270</v>
          </cell>
          <cell r="J937" t="str">
            <v>IMPERMEABILIZADOR COM ENCARGOS COMPLEMENTARES</v>
          </cell>
          <cell r="K937" t="str">
            <v>H</v>
          </cell>
          <cell r="L937">
            <v>5.63</v>
          </cell>
          <cell r="M937">
            <v>35.58</v>
          </cell>
          <cell r="N937" t="str">
            <v>C</v>
          </cell>
          <cell r="O937">
            <v>200.31539999999998</v>
          </cell>
          <cell r="P937">
            <v>44.48</v>
          </cell>
          <cell r="Q937">
            <v>250.42</v>
          </cell>
          <cell r="R937">
            <v>250.42</v>
          </cell>
        </row>
        <row r="938">
          <cell r="G938" t="str">
            <v>19.63</v>
          </cell>
          <cell r="H938" t="str">
            <v>SABESP JUL/25</v>
          </cell>
          <cell r="I938" t="str">
            <v>CV05964</v>
          </cell>
          <cell r="J938" t="str">
            <v>REVESTIMENTO IMPERMEABILIZANTE À BASE DE POLIURETANO BICOMPONENTE ISENTO DE SOLVENTES COM ELEVADA RESISTÊNCIA QUÍMICA</v>
          </cell>
          <cell r="K938" t="str">
            <v>KG</v>
          </cell>
          <cell r="L938">
            <v>135.24</v>
          </cell>
          <cell r="M938">
            <v>102.95</v>
          </cell>
          <cell r="N938" t="str">
            <v>C</v>
          </cell>
          <cell r="O938">
            <v>13922.958000000001</v>
          </cell>
          <cell r="P938">
            <v>128.69</v>
          </cell>
          <cell r="Q938">
            <v>17404.04</v>
          </cell>
          <cell r="R938">
            <v>17404.04</v>
          </cell>
        </row>
        <row r="939">
          <cell r="G939" t="str">
            <v>19.64</v>
          </cell>
          <cell r="H939" t="str">
            <v>SINAPI SET/25</v>
          </cell>
          <cell r="I939">
            <v>88270</v>
          </cell>
          <cell r="J939" t="str">
            <v>IMPERMEABILIZADOR COM ENCARGOS COMPLEMENTARES</v>
          </cell>
          <cell r="K939" t="str">
            <v>H</v>
          </cell>
          <cell r="L939">
            <v>5.32</v>
          </cell>
          <cell r="M939">
            <v>35.58</v>
          </cell>
          <cell r="N939" t="str">
            <v>C</v>
          </cell>
          <cell r="O939">
            <v>189.28559999999999</v>
          </cell>
          <cell r="P939">
            <v>44.48</v>
          </cell>
          <cell r="Q939">
            <v>236.63</v>
          </cell>
          <cell r="R939">
            <v>236.63</v>
          </cell>
        </row>
        <row r="940">
          <cell r="G940" t="str">
            <v>19.65</v>
          </cell>
          <cell r="H940" t="str">
            <v>SINAPI SET/25</v>
          </cell>
          <cell r="I940">
            <v>88243</v>
          </cell>
          <cell r="J940" t="str">
            <v>AJUDANTE ESPECIALIZADO COM ENCARGOS COMPLEMENTARES</v>
          </cell>
          <cell r="K940" t="str">
            <v>H</v>
          </cell>
          <cell r="L940">
            <v>23.6</v>
          </cell>
          <cell r="M940">
            <v>32.159999999999997</v>
          </cell>
          <cell r="N940" t="str">
            <v>C</v>
          </cell>
          <cell r="O940">
            <v>758.976</v>
          </cell>
          <cell r="P940">
            <v>40.200000000000003</v>
          </cell>
          <cell r="Q940">
            <v>948.72</v>
          </cell>
          <cell r="R940">
            <v>948.72</v>
          </cell>
        </row>
        <row r="941">
          <cell r="G941" t="str">
            <v/>
          </cell>
          <cell r="H941" t="str">
            <v/>
          </cell>
          <cell r="I941" t="str">
            <v/>
          </cell>
          <cell r="J941" t="str">
            <v>LIMPEZA GERAL</v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</row>
        <row r="942">
          <cell r="G942" t="str">
            <v>19.66</v>
          </cell>
          <cell r="H942" t="str">
            <v>SINAPI SET/25</v>
          </cell>
          <cell r="I942">
            <v>99807</v>
          </cell>
          <cell r="J942" t="str">
            <v>LIMPEZA DE REVESTIMENTO CERÂMICO EM PAREDE UTILIZANDO DETERGENTE NEUTRO E ESCOVAÇÃO MANUAL. AF_04/2019</v>
          </cell>
          <cell r="K942" t="str">
            <v>M2</v>
          </cell>
          <cell r="L942">
            <v>284.57</v>
          </cell>
          <cell r="M942">
            <v>2.33</v>
          </cell>
          <cell r="N942" t="str">
            <v>C</v>
          </cell>
          <cell r="O942">
            <v>663.04809999999998</v>
          </cell>
          <cell r="P942">
            <v>2.91</v>
          </cell>
          <cell r="Q942">
            <v>828.1</v>
          </cell>
          <cell r="R942">
            <v>828.1</v>
          </cell>
        </row>
        <row r="943">
          <cell r="G943" t="str">
            <v/>
          </cell>
          <cell r="H943" t="str">
            <v/>
          </cell>
          <cell r="I943" t="str">
            <v/>
          </cell>
          <cell r="J943" t="str">
            <v>TUBULAÇÕES E ITENS METÁLICOS APARENTES</v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</row>
        <row r="944">
          <cell r="G944" t="str">
            <v>19.67</v>
          </cell>
          <cell r="H944" t="str">
            <v>CDHU 199 AGO/25</v>
          </cell>
          <cell r="I944" t="str">
            <v>33.11.050</v>
          </cell>
          <cell r="J944" t="str">
            <v>ESMALTE À BASE ÁGUA EM SUPERFÍCIE METÁLICA, INCLUSIVE PREPARO</v>
          </cell>
          <cell r="K944" t="str">
            <v>M2</v>
          </cell>
          <cell r="L944">
            <v>15.24</v>
          </cell>
          <cell r="M944">
            <v>52.15</v>
          </cell>
          <cell r="N944" t="str">
            <v>C</v>
          </cell>
          <cell r="O944">
            <v>794.76599999999996</v>
          </cell>
          <cell r="P944">
            <v>65.19</v>
          </cell>
          <cell r="Q944">
            <v>993.5</v>
          </cell>
          <cell r="R944">
            <v>993.5</v>
          </cell>
        </row>
        <row r="945">
          <cell r="G945">
            <v>20</v>
          </cell>
          <cell r="H945" t="str">
            <v/>
          </cell>
          <cell r="I945" t="str">
            <v/>
          </cell>
          <cell r="J945" t="str">
            <v>RESERVATÓRIO PARQUE DO SOL</v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>
            <v>220973.91999999993</v>
          </cell>
        </row>
        <row r="946">
          <cell r="G946" t="str">
            <v/>
          </cell>
          <cell r="H946" t="str">
            <v/>
          </cell>
          <cell r="I946" t="str">
            <v/>
          </cell>
          <cell r="J946" t="str">
            <v>SERVIÇOS PRELIMINARES</v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</row>
        <row r="947">
          <cell r="G947" t="str">
            <v>20.1</v>
          </cell>
          <cell r="H947" t="str">
            <v>CDHU 199 AGO/25</v>
          </cell>
          <cell r="I947" t="str">
            <v>02.09.040</v>
          </cell>
          <cell r="J947" t="str">
            <v>LIMPEZA MECANIZADA DO TERRENO, INCLUSIVE TRONCOS ATÉ 15 CM DE DIÂMETRO, COM CAMINHÃO À DISPOSIÇÃO DENTRO E FORA DA OBRA, COM TRANSPORTE NO RAIO DE ATÉ 1 KM</v>
          </cell>
          <cell r="K947" t="str">
            <v>M2</v>
          </cell>
          <cell r="L947">
            <v>68.400000000000006</v>
          </cell>
          <cell r="M947">
            <v>5.69</v>
          </cell>
          <cell r="N947" t="str">
            <v>C</v>
          </cell>
          <cell r="O947">
            <v>389.19600000000008</v>
          </cell>
          <cell r="P947">
            <v>7.11</v>
          </cell>
          <cell r="Q947">
            <v>486.32</v>
          </cell>
          <cell r="R947">
            <v>486.32</v>
          </cell>
        </row>
        <row r="948">
          <cell r="G948" t="str">
            <v>20.2</v>
          </cell>
          <cell r="H948" t="str">
            <v>CDHU 199 AGO/25</v>
          </cell>
          <cell r="I948" t="str">
            <v>04.09.020</v>
          </cell>
          <cell r="J948" t="str">
            <v>RETIRADA DE ESQUADRIA METÁLICA EM GERAL</v>
          </cell>
          <cell r="K948" t="str">
            <v>M2</v>
          </cell>
          <cell r="L948">
            <v>2</v>
          </cell>
          <cell r="M948">
            <v>35.25</v>
          </cell>
          <cell r="N948" t="str">
            <v>C</v>
          </cell>
          <cell r="O948">
            <v>70.5</v>
          </cell>
          <cell r="P948">
            <v>44.06</v>
          </cell>
          <cell r="Q948">
            <v>88.12</v>
          </cell>
          <cell r="R948">
            <v>88.12</v>
          </cell>
        </row>
        <row r="949">
          <cell r="G949" t="str">
            <v>20.3</v>
          </cell>
          <cell r="H949" t="str">
            <v>CDHU 199 AGO/25</v>
          </cell>
          <cell r="I949" t="str">
            <v>04.01.100</v>
          </cell>
          <cell r="J949" t="str">
            <v>RETIRADA DE CERCA</v>
          </cell>
          <cell r="K949" t="str">
            <v>M</v>
          </cell>
          <cell r="L949">
            <v>45.6</v>
          </cell>
          <cell r="M949">
            <v>14.08</v>
          </cell>
          <cell r="N949" t="str">
            <v>C</v>
          </cell>
          <cell r="O949">
            <v>642.048</v>
          </cell>
          <cell r="P949">
            <v>17.600000000000001</v>
          </cell>
          <cell r="Q949">
            <v>802.56</v>
          </cell>
          <cell r="R949">
            <v>802.56</v>
          </cell>
        </row>
        <row r="950">
          <cell r="G950" t="str">
            <v>20.4</v>
          </cell>
          <cell r="H950" t="str">
            <v>CDHU 199 AGO/25</v>
          </cell>
          <cell r="I950" t="str">
            <v>02.02.130</v>
          </cell>
          <cell r="J950" t="str">
            <v>LOCAÇÃO DE CONTAINER TIPO ESCRITÓRIO COM 1 VASO SANITÁRIO, 1 LAVATÓRIO E 1 PONTO PARA CHUVEIRO - ÁREA MÍNIMA DE 13,80 M²</v>
          </cell>
          <cell r="K950" t="str">
            <v>UNMES</v>
          </cell>
          <cell r="L950">
            <v>2</v>
          </cell>
          <cell r="M950">
            <v>1596.19</v>
          </cell>
          <cell r="N950" t="str">
            <v>C</v>
          </cell>
          <cell r="O950">
            <v>3192.38</v>
          </cell>
          <cell r="P950">
            <v>1995.24</v>
          </cell>
          <cell r="Q950">
            <v>3990.48</v>
          </cell>
          <cell r="R950">
            <v>3990.48</v>
          </cell>
        </row>
        <row r="951">
          <cell r="G951" t="str">
            <v>20.5</v>
          </cell>
          <cell r="H951" t="str">
            <v>SINAPI SET/25</v>
          </cell>
          <cell r="I951">
            <v>101505</v>
          </cell>
          <cell r="J951" t="str">
            <v>ENTRADA DE ENERGIA ELÉTRICA, AÉREA, TRIFÁSICA, COM CAIXA DE SOBREPOR, CABO DE 10 MM2 E DISJUNTOR DIN 50A (NÃO INCLUSO O POSTE DE CONCRETO). AF_07/2020_PS</v>
          </cell>
          <cell r="K951" t="str">
            <v>UN</v>
          </cell>
          <cell r="L951">
            <v>1</v>
          </cell>
          <cell r="M951">
            <v>2100.44</v>
          </cell>
          <cell r="N951" t="str">
            <v>C</v>
          </cell>
          <cell r="O951">
            <v>2100.44</v>
          </cell>
          <cell r="P951">
            <v>2625.55</v>
          </cell>
          <cell r="Q951">
            <v>2625.55</v>
          </cell>
          <cell r="R951">
            <v>2625.55</v>
          </cell>
        </row>
        <row r="952">
          <cell r="G952" t="str">
            <v>20.6</v>
          </cell>
          <cell r="H952" t="str">
            <v>CDHU 199 AGO/25</v>
          </cell>
          <cell r="I952" t="str">
            <v>01.23.010</v>
          </cell>
          <cell r="J952" t="str">
            <v>TAXA DE MOBILIZAÇÃO E DESMOBILIZAÇÃO DE EQUIPAMENTOS PARA EXECUÇÃO DE CORTE EM CONCRETO ARMADO</v>
          </cell>
          <cell r="K952" t="str">
            <v>TX</v>
          </cell>
          <cell r="L952">
            <v>1</v>
          </cell>
          <cell r="M952">
            <v>411.99</v>
          </cell>
          <cell r="N952" t="str">
            <v>C</v>
          </cell>
          <cell r="O952">
            <v>411.99</v>
          </cell>
          <cell r="P952">
            <v>514.99</v>
          </cell>
          <cell r="Q952">
            <v>514.99</v>
          </cell>
          <cell r="R952">
            <v>514.99</v>
          </cell>
        </row>
        <row r="953">
          <cell r="G953" t="str">
            <v>20.7</v>
          </cell>
          <cell r="H953" t="str">
            <v>CDHU 199 AGO/25</v>
          </cell>
          <cell r="I953" t="str">
            <v>01.23.200</v>
          </cell>
          <cell r="J953" t="str">
            <v>TAXA DE MOBILIZAÇÃO E DESMOBILIZAÇÃO DE EQUIPAMENTOS PARA EXECUÇÃO DE PERFURAÇÃO EM CONCRETO</v>
          </cell>
          <cell r="K953" t="str">
            <v>TX</v>
          </cell>
          <cell r="L953">
            <v>1</v>
          </cell>
          <cell r="M953">
            <v>241.21</v>
          </cell>
          <cell r="N953" t="str">
            <v>C</v>
          </cell>
          <cell r="O953">
            <v>241.21</v>
          </cell>
          <cell r="P953">
            <v>301.51</v>
          </cell>
          <cell r="Q953">
            <v>301.51</v>
          </cell>
          <cell r="R953">
            <v>301.51</v>
          </cell>
        </row>
        <row r="954">
          <cell r="G954" t="str">
            <v>20.8</v>
          </cell>
          <cell r="H954" t="str">
            <v>CDHU 199 AGO/25</v>
          </cell>
          <cell r="I954" t="str">
            <v>02.05.060</v>
          </cell>
          <cell r="J954" t="str">
            <v>MONTAGEM E DESMONTAGEM DE ANDAIME TORRE METÁLICA COM ALTURA ATÉ 10 M</v>
          </cell>
          <cell r="K954" t="str">
            <v>M</v>
          </cell>
          <cell r="L954">
            <v>2</v>
          </cell>
          <cell r="M954">
            <v>13.83</v>
          </cell>
          <cell r="N954" t="str">
            <v>C</v>
          </cell>
          <cell r="O954">
            <v>27.66</v>
          </cell>
          <cell r="P954">
            <v>17.29</v>
          </cell>
          <cell r="Q954">
            <v>34.58</v>
          </cell>
          <cell r="R954">
            <v>34.58</v>
          </cell>
        </row>
        <row r="955">
          <cell r="G955" t="str">
            <v>20.9</v>
          </cell>
          <cell r="H955" t="str">
            <v>CDHU 199 AGO/25</v>
          </cell>
          <cell r="I955" t="str">
            <v>02.05.202</v>
          </cell>
          <cell r="J955" t="str">
            <v>ANDAIME TORRE METÁLICO (1,5 X 1,5 M) COM PISO METÁLICO</v>
          </cell>
          <cell r="K955" t="str">
            <v>MXMES</v>
          </cell>
          <cell r="L955">
            <v>4</v>
          </cell>
          <cell r="M955">
            <v>29.04</v>
          </cell>
          <cell r="N955" t="str">
            <v>C</v>
          </cell>
          <cell r="O955">
            <v>116.16</v>
          </cell>
          <cell r="P955">
            <v>36.299999999999997</v>
          </cell>
          <cell r="Q955">
            <v>145.19999999999999</v>
          </cell>
          <cell r="R955">
            <v>145.19999999999999</v>
          </cell>
        </row>
        <row r="956">
          <cell r="G956" t="str">
            <v>20.10</v>
          </cell>
          <cell r="H956" t="str">
            <v>CDHU 199 AGO/25</v>
          </cell>
          <cell r="I956" t="str">
            <v>43.05.100</v>
          </cell>
          <cell r="J956" t="str">
            <v>INSUFLADOR DE AR COMPACTO, PARA RENOVAÇÃO DE AR EM AMBIENTES, VAZÃO MÁXIMA 93 M³/H</v>
          </cell>
          <cell r="K956" t="str">
            <v>UN</v>
          </cell>
          <cell r="L956">
            <v>1</v>
          </cell>
          <cell r="M956">
            <v>386.09</v>
          </cell>
          <cell r="N956" t="str">
            <v>C</v>
          </cell>
          <cell r="O956">
            <v>386.09</v>
          </cell>
          <cell r="P956">
            <v>482.61</v>
          </cell>
          <cell r="Q956">
            <v>482.61</v>
          </cell>
          <cell r="R956">
            <v>482.61</v>
          </cell>
        </row>
        <row r="957">
          <cell r="G957" t="str">
            <v/>
          </cell>
          <cell r="H957" t="str">
            <v/>
          </cell>
          <cell r="I957" t="str">
            <v/>
          </cell>
          <cell r="J957" t="str">
            <v>RECUPERAÇÃO ESTRUTURAL DAS ESTRUTURAS DE CONCRETO EXTERNAS</v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</row>
        <row r="958">
          <cell r="G958" t="str">
            <v>20.11</v>
          </cell>
          <cell r="H958" t="str">
            <v>CDHU 199 AGO/25</v>
          </cell>
          <cell r="I958" t="str">
            <v>01.23.060</v>
          </cell>
          <cell r="J958" t="str">
            <v>CORTE DE CONCRETO DETERIORADO INCLUSIVE REMOÇÃO DOS DETRITOS</v>
          </cell>
          <cell r="K958" t="str">
            <v>M2</v>
          </cell>
          <cell r="L958">
            <v>86.62</v>
          </cell>
          <cell r="M958">
            <v>34.07</v>
          </cell>
          <cell r="N958" t="str">
            <v>C</v>
          </cell>
          <cell r="O958">
            <v>2951.1434000000004</v>
          </cell>
          <cell r="P958">
            <v>42.59</v>
          </cell>
          <cell r="Q958">
            <v>3689.15</v>
          </cell>
          <cell r="R958">
            <v>3689.15</v>
          </cell>
        </row>
        <row r="959">
          <cell r="G959" t="str">
            <v>20.12</v>
          </cell>
          <cell r="H959" t="str">
            <v>CDHU 199 AGO/25</v>
          </cell>
          <cell r="I959" t="str">
            <v>05.07.050</v>
          </cell>
          <cell r="J959" t="str">
            <v>REMOÇÃO DE ENTULHO DE OBRA COM CAÇAMBA METÁLICA - MATERIAL VOLUMOSO E MISTURADO POR ALVENARIA, TERRA, MADEIRA, PAPEL, PLÁSTICO E METAL</v>
          </cell>
          <cell r="K959" t="str">
            <v>M3</v>
          </cell>
          <cell r="L959">
            <v>18.150000000000002</v>
          </cell>
          <cell r="M959">
            <v>131.77000000000001</v>
          </cell>
          <cell r="N959" t="str">
            <v>C</v>
          </cell>
          <cell r="O959">
            <v>2391.6255000000006</v>
          </cell>
          <cell r="P959">
            <v>164.71</v>
          </cell>
          <cell r="Q959">
            <v>2989.49</v>
          </cell>
          <cell r="R959">
            <v>2989.49</v>
          </cell>
        </row>
        <row r="960">
          <cell r="G960" t="str">
            <v>20.13</v>
          </cell>
          <cell r="H960" t="str">
            <v>SABESP JUL/25</v>
          </cell>
          <cell r="I960">
            <v>70190009</v>
          </cell>
          <cell r="J960" t="str">
            <v>HIDROJATEAM. ALTA PRESSÃO C/ÁGUA QUENTE OU FRIA E SOLUÇÃO LIMPADORA ATÉ 17 MPA</v>
          </cell>
          <cell r="K960" t="str">
            <v>M2</v>
          </cell>
          <cell r="L960">
            <v>144.36000000000001</v>
          </cell>
          <cell r="M960">
            <v>14.7578125</v>
          </cell>
          <cell r="N960" t="str">
            <v>C</v>
          </cell>
          <cell r="O960">
            <v>2130.4378125000003</v>
          </cell>
          <cell r="P960">
            <v>18.45</v>
          </cell>
          <cell r="Q960">
            <v>2663.44</v>
          </cell>
          <cell r="R960">
            <v>2663.44</v>
          </cell>
        </row>
        <row r="961">
          <cell r="G961" t="str">
            <v>20.14</v>
          </cell>
          <cell r="H961" t="str">
            <v>CDHU 199 AGO/25</v>
          </cell>
          <cell r="I961" t="str">
            <v>01.23.020</v>
          </cell>
          <cell r="J961" t="str">
            <v>LIMPEZA DE ARMADURA COM ESCOVA DE AÇO</v>
          </cell>
          <cell r="K961" t="str">
            <v>M2</v>
          </cell>
          <cell r="L961">
            <v>43.309999999999995</v>
          </cell>
          <cell r="M961">
            <v>9.9600000000000009</v>
          </cell>
          <cell r="N961" t="str">
            <v>C</v>
          </cell>
          <cell r="O961">
            <v>431.36759999999998</v>
          </cell>
          <cell r="P961">
            <v>12.45</v>
          </cell>
          <cell r="Q961">
            <v>539.21</v>
          </cell>
          <cell r="R961">
            <v>539.21</v>
          </cell>
        </row>
        <row r="962">
          <cell r="G962" t="str">
            <v>20.15</v>
          </cell>
          <cell r="H962" t="str">
            <v>CDHU 199 AGO/25</v>
          </cell>
          <cell r="I962" t="str">
            <v>01.23.221</v>
          </cell>
          <cell r="J962" t="str">
            <v>FURAÇÃO PARA ATÉ 10MM X 100MM EM CONCRETO ARMADO, INCLUSIVE COLAGEM DE ARMADURA (PARA ATÉ 8MM)</v>
          </cell>
          <cell r="K962" t="str">
            <v>UN</v>
          </cell>
          <cell r="L962">
            <v>144</v>
          </cell>
          <cell r="M962">
            <v>13.4</v>
          </cell>
          <cell r="N962" t="str">
            <v>C</v>
          </cell>
          <cell r="O962">
            <v>1929.6000000000001</v>
          </cell>
          <cell r="P962">
            <v>16.75</v>
          </cell>
          <cell r="Q962">
            <v>2412</v>
          </cell>
          <cell r="R962">
            <v>2412</v>
          </cell>
        </row>
        <row r="963">
          <cell r="G963" t="str">
            <v>20.16</v>
          </cell>
          <cell r="H963" t="str">
            <v>CDHU 199 AGO/25</v>
          </cell>
          <cell r="I963" t="str">
            <v>10.01.040</v>
          </cell>
          <cell r="J963" t="str">
            <v>ARMADURA EM BARRA DE AÇO CA-50 (A OU B) FYK = 500 MPA</v>
          </cell>
          <cell r="K963" t="str">
            <v>KG</v>
          </cell>
          <cell r="L963">
            <v>422.26</v>
          </cell>
          <cell r="M963">
            <v>10.16</v>
          </cell>
          <cell r="N963" t="str">
            <v>C</v>
          </cell>
          <cell r="O963">
            <v>4290.1616000000004</v>
          </cell>
          <cell r="P963">
            <v>12.7</v>
          </cell>
          <cell r="Q963">
            <v>5362.7</v>
          </cell>
          <cell r="R963">
            <v>5362.7</v>
          </cell>
        </row>
        <row r="964">
          <cell r="G964" t="str">
            <v>20.17</v>
          </cell>
          <cell r="H964" t="str">
            <v>CDHU 199 AGO/25</v>
          </cell>
          <cell r="I964" t="str">
            <v>01.23.056</v>
          </cell>
          <cell r="J964" t="str">
            <v>TRATAMENTO DE ARMADURA COM PRODUTO ANTICORROSIVO A BASE DE ZINCO</v>
          </cell>
          <cell r="K964" t="str">
            <v>M2</v>
          </cell>
          <cell r="L964">
            <v>86.62</v>
          </cell>
          <cell r="M964">
            <v>69.83</v>
          </cell>
          <cell r="N964" t="str">
            <v>C</v>
          </cell>
          <cell r="O964">
            <v>6048.6746000000003</v>
          </cell>
          <cell r="P964">
            <v>87.29</v>
          </cell>
          <cell r="Q964">
            <v>7561.06</v>
          </cell>
          <cell r="R964">
            <v>7561.06</v>
          </cell>
        </row>
        <row r="965">
          <cell r="G965" t="str">
            <v>20.18</v>
          </cell>
          <cell r="H965" t="str">
            <v>CDHU 199 AGO/25</v>
          </cell>
          <cell r="I965" t="str">
            <v>11.05.030</v>
          </cell>
          <cell r="J965" t="str">
            <v>ARGAMASSA GRAUTE AUTONIVELANTE DE ALTA RESISTÊNCIA</v>
          </cell>
          <cell r="K965" t="str">
            <v>M3</v>
          </cell>
          <cell r="L965">
            <v>8.67</v>
          </cell>
          <cell r="M965">
            <v>3961.76</v>
          </cell>
          <cell r="N965" t="str">
            <v>C</v>
          </cell>
          <cell r="O965">
            <v>34348.459200000005</v>
          </cell>
          <cell r="P965">
            <v>4952.2</v>
          </cell>
          <cell r="Q965">
            <v>42935.57</v>
          </cell>
          <cell r="R965">
            <v>42935.57</v>
          </cell>
        </row>
        <row r="966">
          <cell r="G966" t="str">
            <v>20.19</v>
          </cell>
          <cell r="H966" t="str">
            <v>CDHU 199 AGO/25</v>
          </cell>
          <cell r="I966" t="str">
            <v>33.10.030</v>
          </cell>
          <cell r="J966" t="str">
            <v>TINTA ACRÍLICA ANTIMOFO EM MASSA, INCLUSIVE PREPARO</v>
          </cell>
          <cell r="K966" t="str">
            <v>M2</v>
          </cell>
          <cell r="L966">
            <v>80.16</v>
          </cell>
          <cell r="M966">
            <v>37.479999999999997</v>
          </cell>
          <cell r="N966" t="str">
            <v>C</v>
          </cell>
          <cell r="O966">
            <v>3004.3967999999995</v>
          </cell>
          <cell r="P966">
            <v>46.85</v>
          </cell>
          <cell r="Q966">
            <v>3755.5</v>
          </cell>
          <cell r="R966">
            <v>3755.5</v>
          </cell>
        </row>
        <row r="967">
          <cell r="G967" t="str">
            <v/>
          </cell>
          <cell r="H967" t="str">
            <v/>
          </cell>
          <cell r="I967" t="str">
            <v/>
          </cell>
          <cell r="J967" t="str">
            <v>RECUPERAÇÃO ESTRUTURAL DAS ESTRUTURAS DE CONCRETO INTERNAS</v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</row>
        <row r="968">
          <cell r="G968" t="str">
            <v>20.20</v>
          </cell>
          <cell r="H968" t="str">
            <v>CDHU 199 AGO/25</v>
          </cell>
          <cell r="I968" t="str">
            <v>01.23.060</v>
          </cell>
          <cell r="J968" t="str">
            <v>CORTE DE CONCRETO DETERIORADO INCLUSIVE REMOÇÃO DOS DETRITOS</v>
          </cell>
          <cell r="K968" t="str">
            <v>M2</v>
          </cell>
          <cell r="L968">
            <v>70.59</v>
          </cell>
          <cell r="M968">
            <v>34.07</v>
          </cell>
          <cell r="N968" t="str">
            <v>C</v>
          </cell>
          <cell r="O968">
            <v>2405.0013000000004</v>
          </cell>
          <cell r="P968">
            <v>42.59</v>
          </cell>
          <cell r="Q968">
            <v>3006.43</v>
          </cell>
          <cell r="R968">
            <v>3006.43</v>
          </cell>
        </row>
        <row r="969">
          <cell r="G969" t="str">
            <v>20.21</v>
          </cell>
          <cell r="H969" t="str">
            <v>CDHU 199 AGO/25</v>
          </cell>
          <cell r="I969" t="str">
            <v>05.07.050</v>
          </cell>
          <cell r="J969" t="str">
            <v>REMOÇÃO DE ENTULHO DE OBRA COM CAÇAMBA METÁLICA - MATERIAL VOLUMOSO E MISTURADO POR ALVENARIA, TERRA, MADEIRA, PAPEL, PLÁSTICO E METAL</v>
          </cell>
          <cell r="K969" t="str">
            <v>M3</v>
          </cell>
          <cell r="L969">
            <v>7.95</v>
          </cell>
          <cell r="M969">
            <v>131.77000000000001</v>
          </cell>
          <cell r="N969" t="str">
            <v>C</v>
          </cell>
          <cell r="O969">
            <v>1047.5715</v>
          </cell>
          <cell r="P969">
            <v>164.71</v>
          </cell>
          <cell r="Q969">
            <v>1309.44</v>
          </cell>
          <cell r="R969">
            <v>1309.44</v>
          </cell>
        </row>
        <row r="970">
          <cell r="G970" t="str">
            <v>20.22</v>
          </cell>
          <cell r="H970" t="str">
            <v>SABESP JUL/25</v>
          </cell>
          <cell r="I970">
            <v>70190009</v>
          </cell>
          <cell r="J970" t="str">
            <v>HIDROJATEAM. ALTA PRESSÃO C/ÁGUA QUENTE OU FRIA E SOLUÇÃO LIMPADORA ATÉ 17 MPA</v>
          </cell>
          <cell r="K970" t="str">
            <v>M2</v>
          </cell>
          <cell r="L970">
            <v>235.28</v>
          </cell>
          <cell r="M970">
            <v>14.7578125</v>
          </cell>
          <cell r="N970" t="str">
            <v>C</v>
          </cell>
          <cell r="O970">
            <v>3472.2181249999999</v>
          </cell>
          <cell r="P970">
            <v>18.45</v>
          </cell>
          <cell r="Q970">
            <v>4340.92</v>
          </cell>
          <cell r="R970">
            <v>4340.92</v>
          </cell>
        </row>
        <row r="971">
          <cell r="G971" t="str">
            <v>20.23</v>
          </cell>
          <cell r="H971" t="str">
            <v>CDHU 199 AGO/25</v>
          </cell>
          <cell r="I971" t="str">
            <v>01.23.020</v>
          </cell>
          <cell r="J971" t="str">
            <v>LIMPEZA DE ARMADURA COM ESCOVA DE AÇO</v>
          </cell>
          <cell r="K971" t="str">
            <v>M2</v>
          </cell>
          <cell r="L971">
            <v>35.299999999999997</v>
          </cell>
          <cell r="M971">
            <v>9.9600000000000009</v>
          </cell>
          <cell r="N971" t="str">
            <v>C</v>
          </cell>
          <cell r="O971">
            <v>351.58800000000002</v>
          </cell>
          <cell r="P971">
            <v>12.45</v>
          </cell>
          <cell r="Q971">
            <v>439.49</v>
          </cell>
          <cell r="R971">
            <v>439.49</v>
          </cell>
        </row>
        <row r="972">
          <cell r="G972" t="str">
            <v>20.24</v>
          </cell>
          <cell r="H972" t="str">
            <v>CDHU 199 AGO/25</v>
          </cell>
          <cell r="I972" t="str">
            <v>01.23.221</v>
          </cell>
          <cell r="J972" t="str">
            <v>FURAÇÃO PARA ATÉ 10MM X 100MM EM CONCRETO ARMADO, INCLUSIVE COLAGEM DE ARMADURA (PARA ATÉ 8MM)</v>
          </cell>
          <cell r="K972" t="str">
            <v>UN</v>
          </cell>
          <cell r="L972">
            <v>142</v>
          </cell>
          <cell r="M972">
            <v>13.4</v>
          </cell>
          <cell r="N972" t="str">
            <v>C</v>
          </cell>
          <cell r="O972">
            <v>1902.8</v>
          </cell>
          <cell r="P972">
            <v>16.75</v>
          </cell>
          <cell r="Q972">
            <v>2378.5</v>
          </cell>
          <cell r="R972">
            <v>2378.5</v>
          </cell>
        </row>
        <row r="973">
          <cell r="G973" t="str">
            <v>20.25</v>
          </cell>
          <cell r="H973" t="str">
            <v>CDHU 199 AGO/25</v>
          </cell>
          <cell r="I973" t="str">
            <v>10.01.040</v>
          </cell>
          <cell r="J973" t="str">
            <v>ARMADURA EM BARRA DE AÇO CA-50 (A OU B) FYK = 500 MPA</v>
          </cell>
          <cell r="K973" t="str">
            <v>KG</v>
          </cell>
          <cell r="L973">
            <v>206.45999999999998</v>
          </cell>
          <cell r="M973">
            <v>10.16</v>
          </cell>
          <cell r="N973" t="str">
            <v>C</v>
          </cell>
          <cell r="O973">
            <v>2097.6335999999997</v>
          </cell>
          <cell r="P973">
            <v>12.7</v>
          </cell>
          <cell r="Q973">
            <v>2622.04</v>
          </cell>
          <cell r="R973">
            <v>2622.04</v>
          </cell>
        </row>
        <row r="974">
          <cell r="G974" t="str">
            <v>20.26</v>
          </cell>
          <cell r="H974" t="str">
            <v>CDHU 199 AGO/25</v>
          </cell>
          <cell r="I974" t="str">
            <v>01.23.056</v>
          </cell>
          <cell r="J974" t="str">
            <v>TRATAMENTO DE ARMADURA COM PRODUTO ANTICORROSIVO A BASE DE ZINCO</v>
          </cell>
          <cell r="K974" t="str">
            <v>M2</v>
          </cell>
          <cell r="L974">
            <v>70.59</v>
          </cell>
          <cell r="M974">
            <v>69.83</v>
          </cell>
          <cell r="N974" t="str">
            <v>C</v>
          </cell>
          <cell r="O974">
            <v>4929.2997000000005</v>
          </cell>
          <cell r="P974">
            <v>87.29</v>
          </cell>
          <cell r="Q974">
            <v>6161.8</v>
          </cell>
          <cell r="R974">
            <v>6161.8</v>
          </cell>
        </row>
        <row r="975">
          <cell r="G975" t="str">
            <v>20.27</v>
          </cell>
          <cell r="H975" t="str">
            <v>CDHU 199 AGO/25</v>
          </cell>
          <cell r="I975" t="str">
            <v>11.05.030</v>
          </cell>
          <cell r="J975" t="str">
            <v>ARGAMASSA GRAUTE AUTONIVELANTE DE ALTA RESISTÊNCIA</v>
          </cell>
          <cell r="K975" t="str">
            <v>M3</v>
          </cell>
          <cell r="L975">
            <v>5.3</v>
          </cell>
          <cell r="M975">
            <v>3961.76</v>
          </cell>
          <cell r="N975" t="str">
            <v>C</v>
          </cell>
          <cell r="O975">
            <v>20997.328000000001</v>
          </cell>
          <cell r="P975">
            <v>4952.2</v>
          </cell>
          <cell r="Q975">
            <v>26246.66</v>
          </cell>
          <cell r="R975">
            <v>26246.66</v>
          </cell>
        </row>
        <row r="976">
          <cell r="G976" t="str">
            <v/>
          </cell>
          <cell r="H976" t="str">
            <v/>
          </cell>
          <cell r="I976" t="str">
            <v/>
          </cell>
          <cell r="J976" t="str">
            <v>EXECUÇÃO DE INJENÇÃO E SELAMENTO DE TRINCAS COM MOVIMENTAÇÃO</v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</row>
        <row r="977">
          <cell r="G977" t="str">
            <v>20.28</v>
          </cell>
          <cell r="H977" t="str">
            <v>CDHU 199 AGO/25</v>
          </cell>
          <cell r="I977" t="str">
            <v>01.23.222</v>
          </cell>
          <cell r="J977" t="str">
            <v>FURAÇÃO PARA 12,5MM X 100MM EM CONCRETO ARMADO, INCLUSIVE COLAGEM DE ARMADURA (PARA 10MM)</v>
          </cell>
          <cell r="K977" t="str">
            <v>UN</v>
          </cell>
          <cell r="L977">
            <v>45</v>
          </cell>
          <cell r="M977">
            <v>15.46</v>
          </cell>
          <cell r="N977" t="str">
            <v>C</v>
          </cell>
          <cell r="O977">
            <v>695.7</v>
          </cell>
          <cell r="P977">
            <v>19.329999999999998</v>
          </cell>
          <cell r="Q977">
            <v>869.85</v>
          </cell>
          <cell r="R977">
            <v>869.85</v>
          </cell>
        </row>
        <row r="978">
          <cell r="G978" t="str">
            <v>20.29</v>
          </cell>
          <cell r="H978" t="str">
            <v>SABESP JUL/25</v>
          </cell>
          <cell r="I978">
            <v>70190081</v>
          </cell>
          <cell r="J978" t="str">
            <v>SERVIÇOS DE PERFURAÇÃO E INSTALAÇÃO DE BICOS DE PERFURAÇÃO E INJEÇÃO DE (113X15)MM AO LONGO DE FISSURA E/OU TRINCA EM ESTRUTURAS DE CONCRETO SIMPLES E/OU ARMADO</v>
          </cell>
          <cell r="K978" t="str">
            <v>UN</v>
          </cell>
          <cell r="L978">
            <v>45</v>
          </cell>
          <cell r="M978">
            <v>24.40625</v>
          </cell>
          <cell r="N978" t="str">
            <v>C</v>
          </cell>
          <cell r="O978">
            <v>1098.28125</v>
          </cell>
          <cell r="P978">
            <v>30.51</v>
          </cell>
          <cell r="Q978">
            <v>1372.95</v>
          </cell>
          <cell r="R978">
            <v>1372.95</v>
          </cell>
        </row>
        <row r="979">
          <cell r="G979" t="str">
            <v>20.30</v>
          </cell>
          <cell r="H979" t="str">
            <v>SABESP JUL/25</v>
          </cell>
          <cell r="I979">
            <v>70190083</v>
          </cell>
          <cell r="J979" t="str">
            <v>TRATAMENTO DE JUNTA DE DILATAÇÃO COM INJEÇÃO DE ESPUMA A BASE DE POLIURETANO HIDROATIVADO</v>
          </cell>
          <cell r="K979" t="str">
            <v>L</v>
          </cell>
          <cell r="L979">
            <v>60</v>
          </cell>
          <cell r="M979">
            <v>152.0078125</v>
          </cell>
          <cell r="N979" t="str">
            <v>C</v>
          </cell>
          <cell r="O979">
            <v>9120.46875</v>
          </cell>
          <cell r="P979">
            <v>190.01</v>
          </cell>
          <cell r="Q979">
            <v>11400.6</v>
          </cell>
          <cell r="R979">
            <v>11400.6</v>
          </cell>
        </row>
        <row r="980">
          <cell r="G980" t="str">
            <v>20.31</v>
          </cell>
          <cell r="H980" t="str">
            <v>SABESP JUL/25</v>
          </cell>
          <cell r="I980">
            <v>70190082</v>
          </cell>
          <cell r="J980" t="str">
            <v>TRATAMENTO DE JUNTAS DE DILATAÇÃO COM INJEÇÃO DE GEL DE POLIURETANO</v>
          </cell>
          <cell r="K980" t="str">
            <v>L</v>
          </cell>
          <cell r="L980">
            <v>60</v>
          </cell>
          <cell r="M980">
            <v>83.0625</v>
          </cell>
          <cell r="N980" t="str">
            <v>C</v>
          </cell>
          <cell r="O980">
            <v>4983.75</v>
          </cell>
          <cell r="P980">
            <v>103.83</v>
          </cell>
          <cell r="Q980">
            <v>6229.8</v>
          </cell>
          <cell r="R980">
            <v>6229.8</v>
          </cell>
        </row>
        <row r="981">
          <cell r="G981" t="str">
            <v>20.32</v>
          </cell>
          <cell r="H981" t="str">
            <v>SABESP JUL/25</v>
          </cell>
          <cell r="I981">
            <v>70190072</v>
          </cell>
          <cell r="J981" t="str">
            <v>TRATAMENTO RÍGIDO POR TAMPONAMENTO C/INJEÇÃO DE RESINA EPÓXI</v>
          </cell>
          <cell r="K981" t="str">
            <v>KG</v>
          </cell>
          <cell r="L981">
            <v>20</v>
          </cell>
          <cell r="M981">
            <v>226.39062499999997</v>
          </cell>
          <cell r="N981" t="str">
            <v>C</v>
          </cell>
          <cell r="O981">
            <v>4527.8124999999991</v>
          </cell>
          <cell r="P981">
            <v>282.99</v>
          </cell>
          <cell r="Q981">
            <v>5659.8</v>
          </cell>
          <cell r="R981">
            <v>5659.8</v>
          </cell>
        </row>
        <row r="982">
          <cell r="G982" t="str">
            <v>20.33</v>
          </cell>
          <cell r="H982" t="str">
            <v>CDHU 199 AGO/25</v>
          </cell>
          <cell r="I982" t="str">
            <v>55.01.070</v>
          </cell>
          <cell r="J982" t="str">
            <v>LIMPEZA COMPLEMENTAR E ESPECIAL DE PISO COM PRODUTOS QUÍMICOS</v>
          </cell>
          <cell r="K982" t="str">
            <v>M2</v>
          </cell>
          <cell r="L982">
            <v>60</v>
          </cell>
          <cell r="M982">
            <v>6.69</v>
          </cell>
          <cell r="N982" t="str">
            <v>C</v>
          </cell>
          <cell r="O982">
            <v>401.40000000000003</v>
          </cell>
          <cell r="P982">
            <v>8.36</v>
          </cell>
          <cell r="Q982">
            <v>501.6</v>
          </cell>
          <cell r="R982">
            <v>501.6</v>
          </cell>
        </row>
        <row r="983">
          <cell r="G983" t="str">
            <v/>
          </cell>
          <cell r="H983" t="str">
            <v/>
          </cell>
          <cell r="I983" t="str">
            <v/>
          </cell>
          <cell r="J983" t="str">
            <v>IMPERMEABILIZAÇÃO</v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</row>
        <row r="984">
          <cell r="G984" t="str">
            <v>20.34</v>
          </cell>
          <cell r="H984" t="str">
            <v>CDHU 199 AGO/25</v>
          </cell>
          <cell r="I984" t="str">
            <v>55.01.140</v>
          </cell>
          <cell r="J984" t="str">
            <v>LIMPEZA DE SUPERFÍCIE COM HIDROJATEAMENTO</v>
          </cell>
          <cell r="K984" t="str">
            <v>M2</v>
          </cell>
          <cell r="L984">
            <v>299.48</v>
          </cell>
          <cell r="M984">
            <v>7.88</v>
          </cell>
          <cell r="N984" t="str">
            <v>C</v>
          </cell>
          <cell r="O984">
            <v>2359.9023999999999</v>
          </cell>
          <cell r="P984">
            <v>9.85</v>
          </cell>
          <cell r="Q984">
            <v>2949.88</v>
          </cell>
          <cell r="R984">
            <v>2949.88</v>
          </cell>
        </row>
        <row r="985">
          <cell r="G985" t="str">
            <v>20.35</v>
          </cell>
          <cell r="H985" t="str">
            <v>SABESP JUL/25</v>
          </cell>
          <cell r="I985">
            <v>70190133</v>
          </cell>
          <cell r="J985" t="str">
            <v>IMPERMEABIL.C/RESINA TERMOPLÁSTICA REFORÇADA C/TELA DE POLIÉSTER</v>
          </cell>
          <cell r="K985" t="str">
            <v>M2</v>
          </cell>
          <cell r="L985">
            <v>171.08</v>
          </cell>
          <cell r="M985">
            <v>82.71875</v>
          </cell>
          <cell r="N985" t="str">
            <v>C</v>
          </cell>
          <cell r="O985">
            <v>14151.52375</v>
          </cell>
          <cell r="P985">
            <v>103.4</v>
          </cell>
          <cell r="Q985">
            <v>17689.669999999998</v>
          </cell>
          <cell r="R985">
            <v>17689.669999999998</v>
          </cell>
        </row>
        <row r="986">
          <cell r="G986" t="str">
            <v>20.36</v>
          </cell>
          <cell r="H986" t="str">
            <v>SABESP JUL/25</v>
          </cell>
          <cell r="I986">
            <v>70190136</v>
          </cell>
          <cell r="J986" t="str">
            <v>IMPERBEABIL.C/RESINA À BASE DE POLÍMERO ACRÍLICO REFORCADA C/TELA DE POLIÉSTER</v>
          </cell>
          <cell r="K986" t="str">
            <v>M2</v>
          </cell>
          <cell r="L986">
            <v>64.2</v>
          </cell>
          <cell r="M986">
            <v>124.2578125</v>
          </cell>
          <cell r="N986" t="str">
            <v>C</v>
          </cell>
          <cell r="O986">
            <v>7977.3515625</v>
          </cell>
          <cell r="P986">
            <v>155.32</v>
          </cell>
          <cell r="Q986">
            <v>9971.5400000000009</v>
          </cell>
          <cell r="R986">
            <v>9971.5400000000009</v>
          </cell>
        </row>
        <row r="987">
          <cell r="G987" t="str">
            <v>20.37</v>
          </cell>
          <cell r="H987" t="str">
            <v>FDE ABR/25</v>
          </cell>
          <cell r="I987" t="str">
            <v>11.02.035</v>
          </cell>
          <cell r="J987" t="str">
            <v>IMPERMEAB C/ MANTA ASF PRE-FABR 4MM ACAB ALUMIN SEM PROT MECANICA</v>
          </cell>
          <cell r="K987" t="str">
            <v>M2</v>
          </cell>
          <cell r="L987">
            <v>64.2</v>
          </cell>
          <cell r="M987">
            <v>169.17</v>
          </cell>
          <cell r="N987" t="str">
            <v>C</v>
          </cell>
          <cell r="O987">
            <v>10860.714</v>
          </cell>
          <cell r="P987">
            <v>176.96</v>
          </cell>
          <cell r="Q987">
            <v>11360.83</v>
          </cell>
          <cell r="R987">
            <v>11360.83</v>
          </cell>
        </row>
        <row r="988">
          <cell r="G988" t="str">
            <v/>
          </cell>
          <cell r="H988" t="str">
            <v/>
          </cell>
          <cell r="I988" t="str">
            <v/>
          </cell>
          <cell r="J988" t="str">
            <v>ACESSO AO LOCAL - ESCADA DE MADEIRA</v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</row>
        <row r="989">
          <cell r="G989" t="str">
            <v>20.38</v>
          </cell>
          <cell r="H989" t="str">
            <v>CDHU 199 AGO/25</v>
          </cell>
          <cell r="I989" t="str">
            <v>02.09.040</v>
          </cell>
          <cell r="J989" t="str">
            <v>LIMPEZA MECANIZADA DO TERRENO, INCLUSIVE TRONCOS ATÉ 15 CM DE DIÂMETRO, COM CAMINHÃO À DISPOSIÇÃO DENTRO E FORA DA OBRA, COM TRANSPORTE NO RAIO DE ATÉ 1 KM</v>
          </cell>
          <cell r="K989" t="str">
            <v>M2</v>
          </cell>
          <cell r="L989">
            <v>30</v>
          </cell>
          <cell r="M989">
            <v>5.69</v>
          </cell>
          <cell r="N989" t="str">
            <v>C</v>
          </cell>
          <cell r="O989">
            <v>170.70000000000002</v>
          </cell>
          <cell r="P989">
            <v>7.11</v>
          </cell>
          <cell r="Q989">
            <v>213.3</v>
          </cell>
          <cell r="R989">
            <v>213.3</v>
          </cell>
        </row>
        <row r="990">
          <cell r="G990" t="str">
            <v>20.39</v>
          </cell>
          <cell r="H990" t="str">
            <v>CDHU 199 AGO/25</v>
          </cell>
          <cell r="I990" t="str">
            <v>15.20.020</v>
          </cell>
          <cell r="J990" t="str">
            <v>FORNECIMENTO DE PEÇAS DIVERSAS PARA ESTRUTURA EM MADEIRA</v>
          </cell>
          <cell r="K990" t="str">
            <v>M3</v>
          </cell>
          <cell r="L990">
            <v>0.39</v>
          </cell>
          <cell r="M990">
            <v>5784.74</v>
          </cell>
          <cell r="N990" t="str">
            <v>C</v>
          </cell>
          <cell r="O990">
            <v>2256.0486000000001</v>
          </cell>
          <cell r="P990">
            <v>7230.93</v>
          </cell>
          <cell r="Q990">
            <v>2820.06</v>
          </cell>
          <cell r="R990">
            <v>2820.06</v>
          </cell>
        </row>
        <row r="991">
          <cell r="G991" t="str">
            <v>20.40</v>
          </cell>
          <cell r="H991" t="str">
            <v>CDHU 199 AGO/25</v>
          </cell>
          <cell r="I991" t="str">
            <v>33.05.010</v>
          </cell>
          <cell r="J991" t="str">
            <v>VERNIZ FUNGICIDA PARA MADEIRA</v>
          </cell>
          <cell r="K991" t="str">
            <v>M2</v>
          </cell>
          <cell r="L991">
            <v>28.55</v>
          </cell>
          <cell r="M991">
            <v>26.13</v>
          </cell>
          <cell r="N991" t="str">
            <v>C</v>
          </cell>
          <cell r="O991">
            <v>746.01149999999996</v>
          </cell>
          <cell r="P991">
            <v>32.659999999999997</v>
          </cell>
          <cell r="Q991">
            <v>932.44</v>
          </cell>
          <cell r="R991">
            <v>932.44</v>
          </cell>
        </row>
        <row r="992">
          <cell r="G992" t="str">
            <v>20.41</v>
          </cell>
          <cell r="H992" t="str">
            <v>SINAPI SET/25</v>
          </cell>
          <cell r="I992">
            <v>88262</v>
          </cell>
          <cell r="J992" t="str">
            <v>CARPINTEIRO DE FORMAS COM ENCARGOS COMPLEMENTARES</v>
          </cell>
          <cell r="K992" t="str">
            <v>H</v>
          </cell>
          <cell r="L992">
            <v>27</v>
          </cell>
          <cell r="M992">
            <v>35.11</v>
          </cell>
          <cell r="N992" t="str">
            <v>C</v>
          </cell>
          <cell r="O992">
            <v>947.97</v>
          </cell>
          <cell r="P992">
            <v>43.89</v>
          </cell>
          <cell r="Q992">
            <v>1185.03</v>
          </cell>
          <cell r="R992">
            <v>1185.03</v>
          </cell>
        </row>
        <row r="993">
          <cell r="G993" t="str">
            <v>20.42</v>
          </cell>
          <cell r="H993" t="str">
            <v>SINAPI SET/25</v>
          </cell>
          <cell r="I993">
            <v>88239</v>
          </cell>
          <cell r="J993" t="str">
            <v>AJUDANTE DE CARPINTEIRO COM ENCARGOS COMPLEMENTARES</v>
          </cell>
          <cell r="K993" t="str">
            <v>H</v>
          </cell>
          <cell r="L993">
            <v>27</v>
          </cell>
          <cell r="M993">
            <v>33.049999999999997</v>
          </cell>
          <cell r="N993" t="str">
            <v>C</v>
          </cell>
          <cell r="O993">
            <v>892.34999999999991</v>
          </cell>
          <cell r="P993">
            <v>41.31</v>
          </cell>
          <cell r="Q993">
            <v>1115.3699999999999</v>
          </cell>
          <cell r="R993">
            <v>1115.3699999999999</v>
          </cell>
        </row>
        <row r="994">
          <cell r="G994" t="str">
            <v>20.43</v>
          </cell>
          <cell r="H994" t="str">
            <v>SABESP JUL/25</v>
          </cell>
          <cell r="I994" t="str">
            <v>CV00190</v>
          </cell>
          <cell r="J994" t="str">
            <v>CIMENTO PORTLAND CP II-E32 COMPOSTO COM ESCÓRIA NBR 11578</v>
          </cell>
          <cell r="K994" t="str">
            <v>KG</v>
          </cell>
          <cell r="L994">
            <v>100</v>
          </cell>
          <cell r="M994">
            <v>0.62</v>
          </cell>
          <cell r="N994" t="str">
            <v>C</v>
          </cell>
          <cell r="O994">
            <v>62</v>
          </cell>
          <cell r="P994">
            <v>0.78</v>
          </cell>
          <cell r="Q994">
            <v>78</v>
          </cell>
          <cell r="R994">
            <v>78</v>
          </cell>
        </row>
        <row r="995">
          <cell r="G995" t="str">
            <v>20.44</v>
          </cell>
          <cell r="H995" t="str">
            <v>CDHU 199 AGO/25</v>
          </cell>
          <cell r="I995" t="str">
            <v>06.12.020</v>
          </cell>
          <cell r="J995" t="str">
            <v>ATERRO MANUAL APILOADO DE ÁREA INTERNA COM MAÇO DE 30 KG</v>
          </cell>
          <cell r="K995" t="str">
            <v>M3</v>
          </cell>
          <cell r="L995">
            <v>7</v>
          </cell>
          <cell r="M995">
            <v>70.150000000000006</v>
          </cell>
          <cell r="N995" t="str">
            <v>C</v>
          </cell>
          <cell r="O995">
            <v>491.05000000000007</v>
          </cell>
          <cell r="P995">
            <v>87.69</v>
          </cell>
          <cell r="Q995">
            <v>613.83000000000004</v>
          </cell>
          <cell r="R995">
            <v>613.83000000000004</v>
          </cell>
        </row>
        <row r="996">
          <cell r="G996" t="str">
            <v/>
          </cell>
          <cell r="H996" t="str">
            <v/>
          </cell>
          <cell r="I996" t="str">
            <v/>
          </cell>
          <cell r="J996" t="str">
            <v>SERVIÇOS COMPLEMENTARES</v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</row>
        <row r="997">
          <cell r="G997" t="str">
            <v>20.45</v>
          </cell>
          <cell r="H997" t="str">
            <v>CDHU 199 AGO/25</v>
          </cell>
          <cell r="I997" t="str">
            <v>03.10.100</v>
          </cell>
          <cell r="J997" t="str">
            <v>REMOÇÃO DE PINTURA EM SUPERFÍCIES DE MADEIRA E/OU METÁLICAS COM LIXAMENTO</v>
          </cell>
          <cell r="K997" t="str">
            <v>M2</v>
          </cell>
          <cell r="L997">
            <v>5.0599999999999996</v>
          </cell>
          <cell r="M997">
            <v>10.33</v>
          </cell>
          <cell r="N997" t="str">
            <v>C</v>
          </cell>
          <cell r="O997">
            <v>52.269799999999996</v>
          </cell>
          <cell r="P997">
            <v>12.91</v>
          </cell>
          <cell r="Q997">
            <v>65.319999999999993</v>
          </cell>
          <cell r="R997">
            <v>65.319999999999993</v>
          </cell>
        </row>
        <row r="998">
          <cell r="G998" t="str">
            <v>20.46</v>
          </cell>
          <cell r="H998" t="str">
            <v>CDHU 199 AGO/25</v>
          </cell>
          <cell r="I998" t="str">
            <v>33.01.350</v>
          </cell>
          <cell r="J998" t="str">
            <v>PREPARO DE BASE PARA SUPERFÍCIE METÁLICA COM FUNDO ANTIOXIDANTE</v>
          </cell>
          <cell r="K998" t="str">
            <v>M2</v>
          </cell>
          <cell r="L998">
            <v>14.06</v>
          </cell>
          <cell r="M998">
            <v>18.899999999999999</v>
          </cell>
          <cell r="N998" t="str">
            <v>C</v>
          </cell>
          <cell r="O998">
            <v>265.73399999999998</v>
          </cell>
          <cell r="P998">
            <v>23.63</v>
          </cell>
          <cell r="Q998">
            <v>332.24</v>
          </cell>
          <cell r="R998">
            <v>332.24</v>
          </cell>
        </row>
        <row r="999">
          <cell r="G999" t="str">
            <v>20.47</v>
          </cell>
          <cell r="H999" t="str">
            <v>CDHU 199 AGO/25</v>
          </cell>
          <cell r="I999" t="str">
            <v>33.11.050</v>
          </cell>
          <cell r="J999" t="str">
            <v>ESMALTE À BASE ÁGUA EM SUPERFÍCIE METÁLICA, INCLUSIVE PREPARO</v>
          </cell>
          <cell r="K999" t="str">
            <v>M2</v>
          </cell>
          <cell r="L999">
            <v>14.06</v>
          </cell>
          <cell r="M999">
            <v>52.15</v>
          </cell>
          <cell r="N999" t="str">
            <v>C</v>
          </cell>
          <cell r="O999">
            <v>733.22900000000004</v>
          </cell>
          <cell r="P999">
            <v>65.19</v>
          </cell>
          <cell r="Q999">
            <v>916.57</v>
          </cell>
          <cell r="R999">
            <v>916.57</v>
          </cell>
        </row>
        <row r="1000">
          <cell r="G1000" t="str">
            <v>20.48</v>
          </cell>
          <cell r="H1000" t="str">
            <v>CDHU 199 AGO/25</v>
          </cell>
          <cell r="I1000" t="str">
            <v>34.05.050</v>
          </cell>
          <cell r="J1000" t="str">
            <v>CERCA EM TELA DE AÇO GALVANIZADO DE 2´, MONTANTES EM MOURÕES DE CONCRETO COM PONTA INCLINADA E ARAME FARPADO</v>
          </cell>
          <cell r="K1000" t="str">
            <v>M</v>
          </cell>
          <cell r="L1000">
            <v>45.6</v>
          </cell>
          <cell r="M1000">
            <v>216.82</v>
          </cell>
          <cell r="N1000" t="str">
            <v>C</v>
          </cell>
          <cell r="O1000">
            <v>9886.9920000000002</v>
          </cell>
          <cell r="P1000">
            <v>271.02999999999997</v>
          </cell>
          <cell r="Q1000">
            <v>12358.97</v>
          </cell>
          <cell r="R1000">
            <v>12358.97</v>
          </cell>
        </row>
        <row r="1001">
          <cell r="G1001" t="str">
            <v>20.49</v>
          </cell>
          <cell r="H1001" t="str">
            <v>SABESP JUL/25</v>
          </cell>
          <cell r="I1001">
            <v>70150008</v>
          </cell>
          <cell r="J1001" t="str">
            <v>GRADE METÁLICA DE 1/2", ESPAÇAMENTO DE 10 CM</v>
          </cell>
          <cell r="K1001" t="str">
            <v>M2</v>
          </cell>
          <cell r="L1001">
            <v>3</v>
          </cell>
          <cell r="M1001">
            <v>502.67187499999994</v>
          </cell>
          <cell r="N1001" t="str">
            <v>C</v>
          </cell>
          <cell r="O1001">
            <v>1508.0156249999998</v>
          </cell>
          <cell r="P1001">
            <v>628.34</v>
          </cell>
          <cell r="Q1001">
            <v>1885.02</v>
          </cell>
          <cell r="R1001">
            <v>1885.02</v>
          </cell>
        </row>
        <row r="1002">
          <cell r="G1002" t="str">
            <v>20.50</v>
          </cell>
          <cell r="H1002" t="str">
            <v>SABESP JUL/25</v>
          </cell>
          <cell r="I1002">
            <v>70150001</v>
          </cell>
          <cell r="J1002" t="str">
            <v>PORTÃO DE TELA</v>
          </cell>
          <cell r="K1002" t="str">
            <v>M2</v>
          </cell>
          <cell r="L1002">
            <v>2</v>
          </cell>
          <cell r="M1002">
            <v>474.8671875</v>
          </cell>
          <cell r="N1002" t="str">
            <v>C</v>
          </cell>
          <cell r="O1002">
            <v>949.734375</v>
          </cell>
          <cell r="P1002">
            <v>593.58000000000004</v>
          </cell>
          <cell r="Q1002">
            <v>1187.1600000000001</v>
          </cell>
          <cell r="R1002">
            <v>1187.1600000000001</v>
          </cell>
        </row>
        <row r="1003">
          <cell r="G1003" t="str">
            <v>20.51</v>
          </cell>
          <cell r="H1003" t="str">
            <v>SABESP JUL/25</v>
          </cell>
          <cell r="I1003">
            <v>70190144</v>
          </cell>
          <cell r="J1003" t="str">
            <v>LIMPEZA DA OBRA</v>
          </cell>
          <cell r="K1003" t="str">
            <v>M2</v>
          </cell>
          <cell r="L1003">
            <v>109.6</v>
          </cell>
          <cell r="M1003">
            <v>10.0625</v>
          </cell>
          <cell r="N1003" t="str">
            <v>C</v>
          </cell>
          <cell r="O1003">
            <v>1102.8499999999999</v>
          </cell>
          <cell r="P1003">
            <v>12.58</v>
          </cell>
          <cell r="Q1003">
            <v>1378.77</v>
          </cell>
          <cell r="R1003">
            <v>1378.77</v>
          </cell>
        </row>
        <row r="1004">
          <cell r="G1004">
            <v>21</v>
          </cell>
          <cell r="H1004" t="str">
            <v/>
          </cell>
          <cell r="I1004" t="str">
            <v/>
          </cell>
          <cell r="J1004" t="str">
            <v>RECALQUE PARQUE DO SOL</v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>
            <v>82845.490000000005</v>
          </cell>
        </row>
        <row r="1005">
          <cell r="G1005" t="str">
            <v/>
          </cell>
          <cell r="H1005" t="str">
            <v/>
          </cell>
          <cell r="I1005" t="str">
            <v/>
          </cell>
          <cell r="J1005" t="str">
            <v>SERVIÇOS PRELIMINARES</v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</row>
        <row r="1006">
          <cell r="G1006" t="str">
            <v>21.1</v>
          </cell>
          <cell r="H1006" t="str">
            <v>CDHU 199 AGO/25</v>
          </cell>
          <cell r="I1006" t="str">
            <v>02.09.040</v>
          </cell>
          <cell r="J1006" t="str">
            <v>LIMPEZA MECANIZADA DO TERRENO, INCLUSIVE TRONCOS ATÉ 15 CM DE DIÂMETRO, COM CAMINHÃO À DISPOSIÇÃO DENTRO E FORA DA OBRA, COM TRANSPORTE NO RAIO DE ATÉ 1 KM</v>
          </cell>
          <cell r="K1006" t="str">
            <v>M2</v>
          </cell>
          <cell r="L1006">
            <v>63.6</v>
          </cell>
          <cell r="M1006">
            <v>5.69</v>
          </cell>
          <cell r="N1006" t="str">
            <v>C</v>
          </cell>
          <cell r="O1006">
            <v>361.88400000000001</v>
          </cell>
          <cell r="P1006">
            <v>7.11</v>
          </cell>
          <cell r="Q1006">
            <v>452.2</v>
          </cell>
          <cell r="R1006">
            <v>452.2</v>
          </cell>
        </row>
        <row r="1007">
          <cell r="G1007" t="str">
            <v>21.2</v>
          </cell>
          <cell r="H1007" t="str">
            <v>CDHU 199 AGO/25</v>
          </cell>
          <cell r="I1007" t="str">
            <v>04.09.020</v>
          </cell>
          <cell r="J1007" t="str">
            <v>RETIRADA DE ESQUADRIA METÁLICA EM GERAL</v>
          </cell>
          <cell r="K1007" t="str">
            <v>M2</v>
          </cell>
          <cell r="L1007">
            <v>2.2000000000000002</v>
          </cell>
          <cell r="M1007">
            <v>35.25</v>
          </cell>
          <cell r="N1007" t="str">
            <v>C</v>
          </cell>
          <cell r="O1007">
            <v>77.550000000000011</v>
          </cell>
          <cell r="P1007">
            <v>44.06</v>
          </cell>
          <cell r="Q1007">
            <v>96.93</v>
          </cell>
          <cell r="R1007">
            <v>96.93</v>
          </cell>
        </row>
        <row r="1008">
          <cell r="G1008" t="str">
            <v>21.3</v>
          </cell>
          <cell r="H1008" t="str">
            <v>CDHU 199 AGO/25</v>
          </cell>
          <cell r="I1008" t="str">
            <v>04.01.100</v>
          </cell>
          <cell r="J1008" t="str">
            <v>RETIRADA DE CERCA</v>
          </cell>
          <cell r="K1008" t="str">
            <v>M</v>
          </cell>
          <cell r="L1008">
            <v>28.2</v>
          </cell>
          <cell r="M1008">
            <v>14.08</v>
          </cell>
          <cell r="N1008" t="str">
            <v>C</v>
          </cell>
          <cell r="O1008">
            <v>397.05599999999998</v>
          </cell>
          <cell r="P1008">
            <v>17.600000000000001</v>
          </cell>
          <cell r="Q1008">
            <v>496.32</v>
          </cell>
          <cell r="R1008">
            <v>496.32</v>
          </cell>
        </row>
        <row r="1009">
          <cell r="G1009" t="str">
            <v>21.4</v>
          </cell>
          <cell r="H1009" t="str">
            <v>CDHU 199 AGO/25</v>
          </cell>
          <cell r="I1009" t="str">
            <v>01.23.010</v>
          </cell>
          <cell r="J1009" t="str">
            <v>TAXA DE MOBILIZAÇÃO E DESMOBILIZAÇÃO DE EQUIPAMENTOS PARA EXECUÇÃO DE CORTE EM CONCRETO ARMADO</v>
          </cell>
          <cell r="K1009" t="str">
            <v>TX</v>
          </cell>
          <cell r="L1009">
            <v>1</v>
          </cell>
          <cell r="M1009">
            <v>411.99</v>
          </cell>
          <cell r="N1009" t="str">
            <v>C</v>
          </cell>
          <cell r="O1009">
            <v>411.99</v>
          </cell>
          <cell r="P1009">
            <v>514.99</v>
          </cell>
          <cell r="Q1009">
            <v>514.99</v>
          </cell>
          <cell r="R1009">
            <v>514.99</v>
          </cell>
        </row>
        <row r="1010">
          <cell r="G1010" t="str">
            <v>21.5</v>
          </cell>
          <cell r="H1010" t="str">
            <v>CDHU 199 AGO/25</v>
          </cell>
          <cell r="I1010" t="str">
            <v>01.23.200</v>
          </cell>
          <cell r="J1010" t="str">
            <v>TAXA DE MOBILIZAÇÃO E DESMOBILIZAÇÃO DE EQUIPAMENTOS PARA EXECUÇÃO DE PERFURAÇÃO EM CONCRETO</v>
          </cell>
          <cell r="K1010" t="str">
            <v>TX</v>
          </cell>
          <cell r="L1010">
            <v>1</v>
          </cell>
          <cell r="M1010">
            <v>241.21</v>
          </cell>
          <cell r="N1010" t="str">
            <v>C</v>
          </cell>
          <cell r="O1010">
            <v>241.21</v>
          </cell>
          <cell r="P1010">
            <v>301.51</v>
          </cell>
          <cell r="Q1010">
            <v>301.51</v>
          </cell>
          <cell r="R1010">
            <v>301.51</v>
          </cell>
        </row>
        <row r="1011">
          <cell r="G1011" t="str">
            <v>21.6</v>
          </cell>
          <cell r="H1011" t="str">
            <v>CDHU 199 AGO/25</v>
          </cell>
          <cell r="I1011" t="str">
            <v>02.05.060</v>
          </cell>
          <cell r="J1011" t="str">
            <v>MONTAGEM E DESMONTAGEM DE ANDAIME TORRE METÁLICA COM ALTURA ATÉ 10 M</v>
          </cell>
          <cell r="K1011" t="str">
            <v>M</v>
          </cell>
          <cell r="L1011">
            <v>2</v>
          </cell>
          <cell r="M1011">
            <v>13.83</v>
          </cell>
          <cell r="N1011" t="str">
            <v>C</v>
          </cell>
          <cell r="O1011">
            <v>27.66</v>
          </cell>
          <cell r="P1011">
            <v>17.29</v>
          </cell>
          <cell r="Q1011">
            <v>34.58</v>
          </cell>
          <cell r="R1011">
            <v>34.58</v>
          </cell>
        </row>
        <row r="1012">
          <cell r="G1012" t="str">
            <v>21.7</v>
          </cell>
          <cell r="H1012" t="str">
            <v>CDHU 199 AGO/25</v>
          </cell>
          <cell r="I1012" t="str">
            <v>02.05.202</v>
          </cell>
          <cell r="J1012" t="str">
            <v>ANDAIME TORRE METÁLICO (1,5 X 1,5 M) COM PISO METÁLICO</v>
          </cell>
          <cell r="K1012" t="str">
            <v>MXMES</v>
          </cell>
          <cell r="L1012">
            <v>4</v>
          </cell>
          <cell r="M1012">
            <v>29.04</v>
          </cell>
          <cell r="N1012" t="str">
            <v>C</v>
          </cell>
          <cell r="O1012">
            <v>116.16</v>
          </cell>
          <cell r="P1012">
            <v>36.299999999999997</v>
          </cell>
          <cell r="Q1012">
            <v>145.19999999999999</v>
          </cell>
          <cell r="R1012">
            <v>145.19999999999999</v>
          </cell>
        </row>
        <row r="1013">
          <cell r="G1013" t="str">
            <v>21.8</v>
          </cell>
          <cell r="H1013" t="str">
            <v>CDHU 199 AGO/25</v>
          </cell>
          <cell r="I1013" t="str">
            <v>43.05.100</v>
          </cell>
          <cell r="J1013" t="str">
            <v>INSUFLADOR DE AR COMPACTO, PARA RENOVAÇÃO DE AR EM AMBIENTES, VAZÃO MÁXIMA 93 M³/H</v>
          </cell>
          <cell r="K1013" t="str">
            <v>UN</v>
          </cell>
          <cell r="L1013">
            <v>1</v>
          </cell>
          <cell r="M1013">
            <v>386.09</v>
          </cell>
          <cell r="N1013" t="str">
            <v>C</v>
          </cell>
          <cell r="O1013">
            <v>386.09</v>
          </cell>
          <cell r="P1013">
            <v>482.61</v>
          </cell>
          <cell r="Q1013">
            <v>482.61</v>
          </cell>
          <cell r="R1013">
            <v>482.61</v>
          </cell>
        </row>
        <row r="1014">
          <cell r="G1014" t="str">
            <v/>
          </cell>
          <cell r="H1014" t="str">
            <v/>
          </cell>
          <cell r="I1014" t="str">
            <v/>
          </cell>
          <cell r="J1014" t="str">
            <v>RECUPERAÇÃO ESTRUTURAL DAS ESTRUTURAS DE CONCRETO EXTERNAS</v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</row>
        <row r="1015">
          <cell r="G1015" t="str">
            <v>21.9</v>
          </cell>
          <cell r="H1015" t="str">
            <v>CDHU 199 AGO/25</v>
          </cell>
          <cell r="I1015" t="str">
            <v>01.23.060</v>
          </cell>
          <cell r="J1015" t="str">
            <v>CORTE DE CONCRETO DETERIORADO INCLUSIVE REMOÇÃO DOS DETRITOS</v>
          </cell>
          <cell r="K1015" t="str">
            <v>M2</v>
          </cell>
          <cell r="L1015">
            <v>22.71</v>
          </cell>
          <cell r="M1015">
            <v>34.07</v>
          </cell>
          <cell r="N1015" t="str">
            <v>C</v>
          </cell>
          <cell r="O1015">
            <v>773.72969999999998</v>
          </cell>
          <cell r="P1015">
            <v>42.59</v>
          </cell>
          <cell r="Q1015">
            <v>967.22</v>
          </cell>
          <cell r="R1015">
            <v>967.22</v>
          </cell>
        </row>
        <row r="1016">
          <cell r="G1016" t="str">
            <v>21.10</v>
          </cell>
          <cell r="H1016" t="str">
            <v>CDHU 199 AGO/25</v>
          </cell>
          <cell r="I1016" t="str">
            <v>05.07.050</v>
          </cell>
          <cell r="J1016" t="str">
            <v>REMOÇÃO DE ENTULHO DE OBRA COM CAÇAMBA METÁLICA - MATERIAL VOLUMOSO E MISTURADO POR ALVENARIA, TERRA, MADEIRA, PAPEL, PLÁSTICO E METAL</v>
          </cell>
          <cell r="K1016" t="str">
            <v>M3</v>
          </cell>
          <cell r="L1016">
            <v>9.73</v>
          </cell>
          <cell r="M1016">
            <v>131.77000000000001</v>
          </cell>
          <cell r="N1016" t="str">
            <v>C</v>
          </cell>
          <cell r="O1016">
            <v>1282.1221</v>
          </cell>
          <cell r="P1016">
            <v>164.71</v>
          </cell>
          <cell r="Q1016">
            <v>1602.63</v>
          </cell>
          <cell r="R1016">
            <v>1602.63</v>
          </cell>
        </row>
        <row r="1017">
          <cell r="G1017" t="str">
            <v>21.11</v>
          </cell>
          <cell r="H1017" t="str">
            <v>SABESP JUL/25</v>
          </cell>
          <cell r="I1017">
            <v>70190009</v>
          </cell>
          <cell r="J1017" t="str">
            <v>HIDROJATEAM. ALTA PRESSÃO C/ÁGUA QUENTE OU FRIA E SOLUÇÃO LIMPADORA ATÉ 17 MPA</v>
          </cell>
          <cell r="K1017" t="str">
            <v>M2</v>
          </cell>
          <cell r="L1017">
            <v>27.3</v>
          </cell>
          <cell r="M1017">
            <v>14.7578125</v>
          </cell>
          <cell r="N1017" t="str">
            <v>C</v>
          </cell>
          <cell r="O1017">
            <v>402.88828125000003</v>
          </cell>
          <cell r="P1017">
            <v>18.45</v>
          </cell>
          <cell r="Q1017">
            <v>503.69</v>
          </cell>
          <cell r="R1017">
            <v>503.69</v>
          </cell>
        </row>
        <row r="1018">
          <cell r="G1018" t="str">
            <v>21.12</v>
          </cell>
          <cell r="H1018" t="str">
            <v>CDHU 199 AGO/25</v>
          </cell>
          <cell r="I1018" t="str">
            <v>01.23.020</v>
          </cell>
          <cell r="J1018" t="str">
            <v>LIMPEZA DE ARMADURA COM ESCOVA DE AÇO</v>
          </cell>
          <cell r="K1018" t="str">
            <v>M2</v>
          </cell>
          <cell r="L1018">
            <v>11.36</v>
          </cell>
          <cell r="M1018">
            <v>9.9600000000000009</v>
          </cell>
          <cell r="N1018" t="str">
            <v>C</v>
          </cell>
          <cell r="O1018">
            <v>113.1456</v>
          </cell>
          <cell r="P1018">
            <v>12.45</v>
          </cell>
          <cell r="Q1018">
            <v>141.43</v>
          </cell>
          <cell r="R1018">
            <v>141.43</v>
          </cell>
        </row>
        <row r="1019">
          <cell r="G1019" t="str">
            <v>21.13</v>
          </cell>
          <cell r="H1019" t="str">
            <v>CDHU 199 AGO/25</v>
          </cell>
          <cell r="I1019" t="str">
            <v>01.23.221</v>
          </cell>
          <cell r="J1019" t="str">
            <v>FURAÇÃO PARA ATÉ 10MM X 100MM EM CONCRETO ARMADO, INCLUSIVE COLAGEM DE ARMADURA (PARA ATÉ 8MM)</v>
          </cell>
          <cell r="K1019" t="str">
            <v>UN</v>
          </cell>
          <cell r="L1019">
            <v>45</v>
          </cell>
          <cell r="M1019">
            <v>13.4</v>
          </cell>
          <cell r="N1019" t="str">
            <v>C</v>
          </cell>
          <cell r="O1019">
            <v>603</v>
          </cell>
          <cell r="P1019">
            <v>16.75</v>
          </cell>
          <cell r="Q1019">
            <v>753.75</v>
          </cell>
          <cell r="R1019">
            <v>753.75</v>
          </cell>
        </row>
        <row r="1020">
          <cell r="G1020" t="str">
            <v>21.14</v>
          </cell>
          <cell r="H1020" t="str">
            <v>CDHU 199 AGO/25</v>
          </cell>
          <cell r="I1020" t="str">
            <v>10.01.040</v>
          </cell>
          <cell r="J1020" t="str">
            <v>ARMADURA EM BARRA DE AÇO CA-50 (A OU B) FYK = 500 MPA</v>
          </cell>
          <cell r="K1020" t="str">
            <v>KG</v>
          </cell>
          <cell r="L1020">
            <v>110.72</v>
          </cell>
          <cell r="M1020">
            <v>10.16</v>
          </cell>
          <cell r="N1020" t="str">
            <v>C</v>
          </cell>
          <cell r="O1020">
            <v>1124.9151999999999</v>
          </cell>
          <cell r="P1020">
            <v>12.7</v>
          </cell>
          <cell r="Q1020">
            <v>1406.14</v>
          </cell>
          <cell r="R1020">
            <v>1406.14</v>
          </cell>
        </row>
        <row r="1021">
          <cell r="G1021" t="str">
            <v>21.15</v>
          </cell>
          <cell r="H1021" t="str">
            <v>CDHU 199 AGO/25</v>
          </cell>
          <cell r="I1021" t="str">
            <v>01.23.056</v>
          </cell>
          <cell r="J1021" t="str">
            <v>TRATAMENTO DE ARMADURA COM PRODUTO ANTICORROSIVO A BASE DE ZINCO</v>
          </cell>
          <cell r="K1021" t="str">
            <v>M2</v>
          </cell>
          <cell r="L1021">
            <v>22.71</v>
          </cell>
          <cell r="M1021">
            <v>69.83</v>
          </cell>
          <cell r="N1021" t="str">
            <v>C</v>
          </cell>
          <cell r="O1021">
            <v>1585.8393000000001</v>
          </cell>
          <cell r="P1021">
            <v>87.29</v>
          </cell>
          <cell r="Q1021">
            <v>1982.36</v>
          </cell>
          <cell r="R1021">
            <v>1982.36</v>
          </cell>
        </row>
        <row r="1022">
          <cell r="G1022" t="str">
            <v>21.16</v>
          </cell>
          <cell r="H1022" t="str">
            <v>CDHU 199 AGO/25</v>
          </cell>
          <cell r="I1022" t="str">
            <v>11.05.030</v>
          </cell>
          <cell r="J1022" t="str">
            <v>ARGAMASSA GRAUTE AUTONIVELANTE DE ALTA RESISTÊNCIA</v>
          </cell>
          <cell r="K1022" t="str">
            <v>M3</v>
          </cell>
          <cell r="L1022">
            <v>3.75</v>
          </cell>
          <cell r="M1022">
            <v>3961.76</v>
          </cell>
          <cell r="N1022" t="str">
            <v>C</v>
          </cell>
          <cell r="O1022">
            <v>14856.6</v>
          </cell>
          <cell r="P1022">
            <v>4952.2</v>
          </cell>
          <cell r="Q1022">
            <v>18570.75</v>
          </cell>
          <cell r="R1022">
            <v>18570.75</v>
          </cell>
        </row>
        <row r="1023">
          <cell r="G1023" t="str">
            <v>21.17</v>
          </cell>
          <cell r="H1023" t="str">
            <v>CDHU 199 AGO/25</v>
          </cell>
          <cell r="I1023" t="str">
            <v>33.10.030</v>
          </cell>
          <cell r="J1023" t="str">
            <v>TINTA ACRÍLICA ANTIMOFO EM MASSA, INCLUSIVE PREPARO</v>
          </cell>
          <cell r="K1023" t="str">
            <v>M2</v>
          </cell>
          <cell r="L1023">
            <v>155.63999999999999</v>
          </cell>
          <cell r="M1023">
            <v>37.479999999999997</v>
          </cell>
          <cell r="N1023" t="str">
            <v>C</v>
          </cell>
          <cell r="O1023">
            <v>5833.3871999999992</v>
          </cell>
          <cell r="P1023">
            <v>46.85</v>
          </cell>
          <cell r="Q1023">
            <v>7291.73</v>
          </cell>
          <cell r="R1023">
            <v>7291.73</v>
          </cell>
        </row>
        <row r="1024">
          <cell r="G1024" t="str">
            <v>21.18</v>
          </cell>
          <cell r="H1024" t="str">
            <v>CDHU 199 AGO/25</v>
          </cell>
          <cell r="I1024" t="str">
            <v>33.11.050</v>
          </cell>
          <cell r="J1024" t="str">
            <v>ESMALTE À BASE ÁGUA EM SUPERFÍCIE METÁLICA, INCLUSIVE PREPARO</v>
          </cell>
          <cell r="K1024" t="str">
            <v>M2</v>
          </cell>
          <cell r="L1024">
            <v>6.24</v>
          </cell>
          <cell r="M1024">
            <v>52.15</v>
          </cell>
          <cell r="N1024" t="str">
            <v>C</v>
          </cell>
          <cell r="O1024">
            <v>325.416</v>
          </cell>
          <cell r="P1024">
            <v>65.19</v>
          </cell>
          <cell r="Q1024">
            <v>406.79</v>
          </cell>
          <cell r="R1024">
            <v>406.79</v>
          </cell>
        </row>
        <row r="1025">
          <cell r="G1025" t="str">
            <v>21.19</v>
          </cell>
          <cell r="H1025" t="str">
            <v>CDHU 199 AGO/25</v>
          </cell>
          <cell r="I1025" t="str">
            <v>33.12.011</v>
          </cell>
          <cell r="J1025" t="str">
            <v>ESMALTE À BASE DE ÁGUA EM MADEIRA, INCLUSIVE PREPARO</v>
          </cell>
          <cell r="K1025" t="str">
            <v>M2</v>
          </cell>
          <cell r="L1025">
            <v>5.04</v>
          </cell>
          <cell r="M1025">
            <v>52.58</v>
          </cell>
          <cell r="N1025" t="str">
            <v>C</v>
          </cell>
          <cell r="O1025">
            <v>265.00319999999999</v>
          </cell>
          <cell r="P1025">
            <v>65.73</v>
          </cell>
          <cell r="Q1025">
            <v>331.28</v>
          </cell>
          <cell r="R1025">
            <v>331.28</v>
          </cell>
        </row>
        <row r="1026">
          <cell r="G1026" t="str">
            <v/>
          </cell>
          <cell r="H1026" t="str">
            <v/>
          </cell>
          <cell r="I1026" t="str">
            <v/>
          </cell>
          <cell r="J1026" t="str">
            <v>RECUPERAÇÃO ESTRUTURAL DAS ESTRUTURAS DE CONCRETO INTERNAS</v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</row>
        <row r="1027">
          <cell r="G1027" t="str">
            <v>21.20</v>
          </cell>
          <cell r="H1027" t="str">
            <v>CDHU 199 AGO/25</v>
          </cell>
          <cell r="I1027" t="str">
            <v>01.23.060</v>
          </cell>
          <cell r="J1027" t="str">
            <v>CORTE DE CONCRETO DETERIORADO INCLUSIVE REMOÇÃO DOS DETRITOS</v>
          </cell>
          <cell r="K1027" t="str">
            <v>M2</v>
          </cell>
          <cell r="L1027">
            <v>28.34</v>
          </cell>
          <cell r="M1027">
            <v>34.07</v>
          </cell>
          <cell r="N1027" t="str">
            <v>C</v>
          </cell>
          <cell r="O1027">
            <v>965.54380000000003</v>
          </cell>
          <cell r="P1027">
            <v>42.59</v>
          </cell>
          <cell r="Q1027">
            <v>1207</v>
          </cell>
          <cell r="R1027">
            <v>1207</v>
          </cell>
        </row>
        <row r="1028">
          <cell r="G1028" t="str">
            <v>21.21</v>
          </cell>
          <cell r="H1028" t="str">
            <v>CDHU 199 AGO/25</v>
          </cell>
          <cell r="I1028" t="str">
            <v>05.07.050</v>
          </cell>
          <cell r="J1028" t="str">
            <v>REMOÇÃO DE ENTULHO DE OBRA COM CAÇAMBA METÁLICA - MATERIAL VOLUMOSO E MISTURADO POR ALVENARIA, TERRA, MADEIRA, PAPEL, PLÁSTICO E METAL</v>
          </cell>
          <cell r="K1028" t="str">
            <v>M3</v>
          </cell>
          <cell r="L1028">
            <v>3.19</v>
          </cell>
          <cell r="M1028">
            <v>131.77000000000001</v>
          </cell>
          <cell r="N1028" t="str">
            <v>C</v>
          </cell>
          <cell r="O1028">
            <v>420.34630000000004</v>
          </cell>
          <cell r="P1028">
            <v>164.71</v>
          </cell>
          <cell r="Q1028">
            <v>525.41999999999996</v>
          </cell>
          <cell r="R1028">
            <v>525.41999999999996</v>
          </cell>
        </row>
        <row r="1029">
          <cell r="G1029" t="str">
            <v>21.22</v>
          </cell>
          <cell r="H1029" t="str">
            <v>SABESP JUL/25</v>
          </cell>
          <cell r="I1029">
            <v>70190009</v>
          </cell>
          <cell r="J1029" t="str">
            <v>HIDROJATEAM. ALTA PRESSÃO C/ÁGUA QUENTE OU FRIA E SOLUÇÃO LIMPADORA ATÉ 17 MPA</v>
          </cell>
          <cell r="K1029" t="str">
            <v>M2</v>
          </cell>
          <cell r="L1029">
            <v>68.64</v>
          </cell>
          <cell r="M1029">
            <v>14.7578125</v>
          </cell>
          <cell r="N1029" t="str">
            <v>C</v>
          </cell>
          <cell r="O1029">
            <v>1012.9762500000001</v>
          </cell>
          <cell r="P1029">
            <v>18.45</v>
          </cell>
          <cell r="Q1029">
            <v>1266.4100000000001</v>
          </cell>
          <cell r="R1029">
            <v>1266.4100000000001</v>
          </cell>
        </row>
        <row r="1030">
          <cell r="G1030" t="str">
            <v>21.23</v>
          </cell>
          <cell r="H1030" t="str">
            <v>CDHU 199 AGO/25</v>
          </cell>
          <cell r="I1030" t="str">
            <v>01.23.020</v>
          </cell>
          <cell r="J1030" t="str">
            <v>LIMPEZA DE ARMADURA COM ESCOVA DE AÇO</v>
          </cell>
          <cell r="K1030" t="str">
            <v>M2</v>
          </cell>
          <cell r="L1030">
            <v>14.17</v>
          </cell>
          <cell r="M1030">
            <v>9.9600000000000009</v>
          </cell>
          <cell r="N1030" t="str">
            <v>C</v>
          </cell>
          <cell r="O1030">
            <v>141.13320000000002</v>
          </cell>
          <cell r="P1030">
            <v>12.45</v>
          </cell>
          <cell r="Q1030">
            <v>176.42</v>
          </cell>
          <cell r="R1030">
            <v>176.42</v>
          </cell>
        </row>
        <row r="1031">
          <cell r="G1031" t="str">
            <v>21.24</v>
          </cell>
          <cell r="H1031" t="str">
            <v>CDHU 199 AGO/25</v>
          </cell>
          <cell r="I1031" t="str">
            <v>01.23.221</v>
          </cell>
          <cell r="J1031" t="str">
            <v>FURAÇÃO PARA ATÉ 10MM X 100MM EM CONCRETO ARMADO, INCLUSIVE COLAGEM DE ARMADURA (PARA ATÉ 8MM)</v>
          </cell>
          <cell r="K1031" t="str">
            <v>UN</v>
          </cell>
          <cell r="L1031">
            <v>30</v>
          </cell>
          <cell r="M1031">
            <v>13.4</v>
          </cell>
          <cell r="N1031" t="str">
            <v>C</v>
          </cell>
          <cell r="O1031">
            <v>402</v>
          </cell>
          <cell r="P1031">
            <v>16.75</v>
          </cell>
          <cell r="Q1031">
            <v>502.5</v>
          </cell>
          <cell r="R1031">
            <v>502.5</v>
          </cell>
        </row>
        <row r="1032">
          <cell r="G1032" t="str">
            <v>21.25</v>
          </cell>
          <cell r="H1032" t="str">
            <v>CDHU 199 AGO/25</v>
          </cell>
          <cell r="I1032" t="str">
            <v>10.01.040</v>
          </cell>
          <cell r="J1032" t="str">
            <v>ARMADURA EM BARRA DE AÇO CA-50 (A OU B) FYK = 500 MPA</v>
          </cell>
          <cell r="K1032" t="str">
            <v>KG</v>
          </cell>
          <cell r="L1032">
            <v>82.88000000000001</v>
          </cell>
          <cell r="M1032">
            <v>10.16</v>
          </cell>
          <cell r="N1032" t="str">
            <v>C</v>
          </cell>
          <cell r="O1032">
            <v>842.06080000000009</v>
          </cell>
          <cell r="P1032">
            <v>12.7</v>
          </cell>
          <cell r="Q1032">
            <v>1052.58</v>
          </cell>
          <cell r="R1032">
            <v>1052.58</v>
          </cell>
        </row>
        <row r="1033">
          <cell r="G1033" t="str">
            <v>21.26</v>
          </cell>
          <cell r="H1033" t="str">
            <v>CDHU 199 AGO/25</v>
          </cell>
          <cell r="I1033" t="str">
            <v>01.23.056</v>
          </cell>
          <cell r="J1033" t="str">
            <v>TRATAMENTO DE ARMADURA COM PRODUTO ANTICORROSIVO A BASE DE ZINCO</v>
          </cell>
          <cell r="K1033" t="str">
            <v>M2</v>
          </cell>
          <cell r="L1033">
            <v>28.34</v>
          </cell>
          <cell r="M1033">
            <v>69.83</v>
          </cell>
          <cell r="N1033" t="str">
            <v>C</v>
          </cell>
          <cell r="O1033">
            <v>1978.9821999999999</v>
          </cell>
          <cell r="P1033">
            <v>87.29</v>
          </cell>
          <cell r="Q1033">
            <v>2473.8000000000002</v>
          </cell>
          <cell r="R1033">
            <v>2473.8000000000002</v>
          </cell>
        </row>
        <row r="1034">
          <cell r="G1034" t="str">
            <v>21.27</v>
          </cell>
          <cell r="H1034" t="str">
            <v>CDHU 199 AGO/25</v>
          </cell>
          <cell r="I1034" t="str">
            <v>11.05.030</v>
          </cell>
          <cell r="J1034" t="str">
            <v>ARGAMASSA GRAUTE AUTONIVELANTE DE ALTA RESISTÊNCIA</v>
          </cell>
          <cell r="K1034" t="str">
            <v>M3</v>
          </cell>
          <cell r="L1034">
            <v>2.13</v>
          </cell>
          <cell r="M1034">
            <v>3961.76</v>
          </cell>
          <cell r="N1034" t="str">
            <v>C</v>
          </cell>
          <cell r="O1034">
            <v>8438.5488000000005</v>
          </cell>
          <cell r="P1034">
            <v>4952.2</v>
          </cell>
          <cell r="Q1034">
            <v>10548.19</v>
          </cell>
          <cell r="R1034">
            <v>10548.19</v>
          </cell>
        </row>
        <row r="1035">
          <cell r="G1035" t="str">
            <v/>
          </cell>
          <cell r="H1035" t="str">
            <v/>
          </cell>
          <cell r="I1035" t="str">
            <v/>
          </cell>
          <cell r="J1035" t="str">
            <v>EXECUÇÃO DE INJENÇÃO E SELAMENTO DE TRINCAS COM MOVIMENTAÇÃO</v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</row>
        <row r="1036">
          <cell r="G1036" t="str">
            <v>21.28</v>
          </cell>
          <cell r="H1036" t="str">
            <v>CDHU 199 AGO/25</v>
          </cell>
          <cell r="I1036" t="str">
            <v>01.23.222</v>
          </cell>
          <cell r="J1036" t="str">
            <v>FURAÇÃO PARA 12,5MM X 100MM EM CONCRETO ARMADO, INCLUSIVE COLAGEM DE ARMADURA (PARA 10MM)</v>
          </cell>
          <cell r="K1036" t="str">
            <v>UN</v>
          </cell>
          <cell r="L1036">
            <v>15</v>
          </cell>
          <cell r="M1036">
            <v>15.46</v>
          </cell>
          <cell r="N1036" t="str">
            <v>C</v>
          </cell>
          <cell r="O1036">
            <v>231.9</v>
          </cell>
          <cell r="P1036">
            <v>19.329999999999998</v>
          </cell>
          <cell r="Q1036">
            <v>289.95</v>
          </cell>
          <cell r="R1036">
            <v>289.95</v>
          </cell>
        </row>
        <row r="1037">
          <cell r="G1037" t="str">
            <v>21.29</v>
          </cell>
          <cell r="H1037" t="str">
            <v>SABESP JUL/25</v>
          </cell>
          <cell r="I1037">
            <v>70190081</v>
          </cell>
          <cell r="J1037" t="str">
            <v>SERVIÇOS DE PERFURAÇÃO E INSTALAÇÃO DE BICOS DE PERFURAÇÃO E INJEÇÃO DE (113X15)MM AO LONGO DE FISSURA E/OU TRINCA EM ESTRUTURAS DE CONCRETO SIMPLES E/OU ARMADO</v>
          </cell>
          <cell r="K1037" t="str">
            <v>UN</v>
          </cell>
          <cell r="L1037">
            <v>15</v>
          </cell>
          <cell r="M1037">
            <v>24.40625</v>
          </cell>
          <cell r="N1037" t="str">
            <v>C</v>
          </cell>
          <cell r="O1037">
            <v>366.09375</v>
          </cell>
          <cell r="P1037">
            <v>30.51</v>
          </cell>
          <cell r="Q1037">
            <v>457.65</v>
          </cell>
          <cell r="R1037">
            <v>457.65</v>
          </cell>
        </row>
        <row r="1038">
          <cell r="G1038" t="str">
            <v>21.30</v>
          </cell>
          <cell r="H1038" t="str">
            <v>SABESP JUL/25</v>
          </cell>
          <cell r="I1038">
            <v>70190083</v>
          </cell>
          <cell r="J1038" t="str">
            <v>TRATAMENTO DE JUNTA DE DILATAÇÃO COM INJEÇÃO DE ESPUMA A BASE DE POLIURETANO HIDROATIVADO</v>
          </cell>
          <cell r="K1038" t="str">
            <v>L</v>
          </cell>
          <cell r="L1038">
            <v>10.5</v>
          </cell>
          <cell r="M1038">
            <v>152.0078125</v>
          </cell>
          <cell r="N1038" t="str">
            <v>C</v>
          </cell>
          <cell r="O1038">
            <v>1596.08203125</v>
          </cell>
          <cell r="P1038">
            <v>190.01</v>
          </cell>
          <cell r="Q1038">
            <v>1995.11</v>
          </cell>
          <cell r="R1038">
            <v>1995.11</v>
          </cell>
        </row>
        <row r="1039">
          <cell r="G1039" t="str">
            <v>21.31</v>
          </cell>
          <cell r="H1039" t="str">
            <v>SABESP JUL/25</v>
          </cell>
          <cell r="I1039">
            <v>70190082</v>
          </cell>
          <cell r="J1039" t="str">
            <v>TRATAMENTO DE JUNTAS DE DILATAÇÃO COM INJEÇÃO DE GEL DE POLIURETANO</v>
          </cell>
          <cell r="K1039" t="str">
            <v>L</v>
          </cell>
          <cell r="L1039">
            <v>10.5</v>
          </cell>
          <cell r="M1039">
            <v>83.0625</v>
          </cell>
          <cell r="N1039" t="str">
            <v>C</v>
          </cell>
          <cell r="O1039">
            <v>872.15625</v>
          </cell>
          <cell r="P1039">
            <v>103.83</v>
          </cell>
          <cell r="Q1039">
            <v>1090.22</v>
          </cell>
          <cell r="R1039">
            <v>1090.22</v>
          </cell>
        </row>
        <row r="1040">
          <cell r="G1040" t="str">
            <v>21.32</v>
          </cell>
          <cell r="H1040" t="str">
            <v>SABESP JUL/25</v>
          </cell>
          <cell r="I1040">
            <v>70190072</v>
          </cell>
          <cell r="J1040" t="str">
            <v>TRATAMENTO RÍGIDO POR TAMPONAMENTO C/INJEÇÃO DE RESINA EPÓXI</v>
          </cell>
          <cell r="K1040" t="str">
            <v>KG</v>
          </cell>
          <cell r="L1040">
            <v>6</v>
          </cell>
          <cell r="M1040">
            <v>226.39062499999997</v>
          </cell>
          <cell r="N1040" t="str">
            <v>C</v>
          </cell>
          <cell r="O1040">
            <v>1358.3437499999998</v>
          </cell>
          <cell r="P1040">
            <v>282.99</v>
          </cell>
          <cell r="Q1040">
            <v>1697.94</v>
          </cell>
          <cell r="R1040">
            <v>1697.94</v>
          </cell>
        </row>
        <row r="1041">
          <cell r="G1041" t="str">
            <v>21.33</v>
          </cell>
          <cell r="H1041" t="str">
            <v>CDHU 199 AGO/25</v>
          </cell>
          <cell r="I1041" t="str">
            <v>55.01.070</v>
          </cell>
          <cell r="J1041" t="str">
            <v>LIMPEZA COMPLEMENTAR E ESPECIAL DE PISO COM PRODUTOS QUÍMICOS</v>
          </cell>
          <cell r="K1041" t="str">
            <v>M2</v>
          </cell>
          <cell r="L1041">
            <v>2</v>
          </cell>
          <cell r="M1041">
            <v>6.69</v>
          </cell>
          <cell r="N1041" t="str">
            <v>C</v>
          </cell>
          <cell r="O1041">
            <v>13.38</v>
          </cell>
          <cell r="P1041">
            <v>8.36</v>
          </cell>
          <cell r="Q1041">
            <v>16.72</v>
          </cell>
          <cell r="R1041">
            <v>16.72</v>
          </cell>
        </row>
        <row r="1042">
          <cell r="G1042" t="str">
            <v/>
          </cell>
          <cell r="H1042" t="str">
            <v/>
          </cell>
          <cell r="I1042" t="str">
            <v/>
          </cell>
          <cell r="J1042" t="str">
            <v>IMPERMEABILIZAÇÃO</v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</row>
        <row r="1043">
          <cell r="G1043" t="str">
            <v>21.34</v>
          </cell>
          <cell r="H1043" t="str">
            <v>CDHU 199 AGO/25</v>
          </cell>
          <cell r="I1043" t="str">
            <v>55.01.140</v>
          </cell>
          <cell r="J1043" t="str">
            <v>LIMPEZA DE SUPERFÍCIE COM HIDROJATEAMENTO</v>
          </cell>
          <cell r="K1043" t="str">
            <v>M2</v>
          </cell>
          <cell r="L1043">
            <v>82.42</v>
          </cell>
          <cell r="M1043">
            <v>7.88</v>
          </cell>
          <cell r="N1043" t="str">
            <v>C</v>
          </cell>
          <cell r="O1043">
            <v>649.46960000000001</v>
          </cell>
          <cell r="P1043">
            <v>9.85</v>
          </cell>
          <cell r="Q1043">
            <v>811.84</v>
          </cell>
          <cell r="R1043">
            <v>811.84</v>
          </cell>
        </row>
        <row r="1044">
          <cell r="G1044" t="str">
            <v>21.35</v>
          </cell>
          <cell r="H1044" t="str">
            <v>SABESP JUL/25</v>
          </cell>
          <cell r="I1044">
            <v>70190133</v>
          </cell>
          <cell r="J1044" t="str">
            <v>IMPERMEABIL.C/RESINA TERMOPLÁSTICA REFORÇADA C/TELA DE POLIÉSTER</v>
          </cell>
          <cell r="K1044" t="str">
            <v>M2</v>
          </cell>
          <cell r="L1044">
            <v>54.86</v>
          </cell>
          <cell r="M1044">
            <v>82.71875</v>
          </cell>
          <cell r="N1044" t="str">
            <v>C</v>
          </cell>
          <cell r="O1044">
            <v>4537.9506250000004</v>
          </cell>
          <cell r="P1044">
            <v>103.4</v>
          </cell>
          <cell r="Q1044">
            <v>5672.52</v>
          </cell>
          <cell r="R1044">
            <v>5672.52</v>
          </cell>
        </row>
        <row r="1045">
          <cell r="G1045" t="str">
            <v>21.36</v>
          </cell>
          <cell r="H1045" t="str">
            <v>SABESP JUL/25</v>
          </cell>
          <cell r="I1045">
            <v>70190136</v>
          </cell>
          <cell r="J1045" t="str">
            <v>IMPERBEABIL.C/RESINA À BASE DE POLÍMERO ACRÍLICO REFORCADA C/TELA DE POLIÉSTER</v>
          </cell>
          <cell r="K1045" t="str">
            <v>M2</v>
          </cell>
          <cell r="L1045">
            <v>13.78</v>
          </cell>
          <cell r="M1045">
            <v>124.2578125</v>
          </cell>
          <cell r="N1045" t="str">
            <v>C</v>
          </cell>
          <cell r="O1045">
            <v>1712.27265625</v>
          </cell>
          <cell r="P1045">
            <v>155.32</v>
          </cell>
          <cell r="Q1045">
            <v>2140.31</v>
          </cell>
          <cell r="R1045">
            <v>2140.31</v>
          </cell>
        </row>
        <row r="1046">
          <cell r="G1046" t="str">
            <v>21.37</v>
          </cell>
          <cell r="H1046" t="str">
            <v>FDE ABR/25</v>
          </cell>
          <cell r="I1046" t="str">
            <v>11.02.035</v>
          </cell>
          <cell r="J1046" t="str">
            <v>IMPERMEAB C/ MANTA ASF PRE-FABR 4MM ACAB ALUMIN SEM PROT MECANICA</v>
          </cell>
          <cell r="K1046" t="str">
            <v>M2</v>
          </cell>
          <cell r="L1046">
            <v>13.78</v>
          </cell>
          <cell r="M1046">
            <v>169.17</v>
          </cell>
          <cell r="N1046" t="str">
            <v>C</v>
          </cell>
          <cell r="O1046">
            <v>2331.1625999999997</v>
          </cell>
          <cell r="P1046">
            <v>176.96</v>
          </cell>
          <cell r="Q1046">
            <v>2438.5100000000002</v>
          </cell>
          <cell r="R1046">
            <v>2438.5100000000002</v>
          </cell>
        </row>
        <row r="1047">
          <cell r="G1047" t="str">
            <v/>
          </cell>
          <cell r="H1047" t="str">
            <v/>
          </cell>
          <cell r="I1047" t="str">
            <v/>
          </cell>
          <cell r="J1047" t="str">
            <v>SERVIÇOS COMPLEMENTARES</v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</row>
        <row r="1048">
          <cell r="G1048" t="str">
            <v>21.38</v>
          </cell>
          <cell r="H1048" t="str">
            <v>CDHU 199 AGO/25</v>
          </cell>
          <cell r="I1048" t="str">
            <v>24.03.100</v>
          </cell>
          <cell r="J1048" t="str">
            <v>ALÇAPÃO/TAMPA EM CHAPA DE FERRO COM PORTA CADEADO</v>
          </cell>
          <cell r="K1048" t="str">
            <v>M2</v>
          </cell>
          <cell r="L1048">
            <v>0.64</v>
          </cell>
          <cell r="M1048">
            <v>1486.85</v>
          </cell>
          <cell r="N1048" t="str">
            <v>C</v>
          </cell>
          <cell r="O1048">
            <v>951.58399999999995</v>
          </cell>
          <cell r="P1048">
            <v>1858.56</v>
          </cell>
          <cell r="Q1048">
            <v>1189.48</v>
          </cell>
          <cell r="R1048">
            <v>1189.48</v>
          </cell>
        </row>
        <row r="1049">
          <cell r="G1049" t="str">
            <v>21.39</v>
          </cell>
          <cell r="H1049" t="str">
            <v>CDHU 199 AGO/25</v>
          </cell>
          <cell r="I1049" t="str">
            <v>33.01.350</v>
          </cell>
          <cell r="J1049" t="str">
            <v>PREPARO DE BASE PARA SUPERFÍCIE METÁLICA COM FUNDO ANTIOXIDANTE</v>
          </cell>
          <cell r="K1049" t="str">
            <v>M2</v>
          </cell>
          <cell r="L1049">
            <v>7</v>
          </cell>
          <cell r="M1049">
            <v>18.899999999999999</v>
          </cell>
          <cell r="N1049" t="str">
            <v>C</v>
          </cell>
          <cell r="O1049">
            <v>132.29999999999998</v>
          </cell>
          <cell r="P1049">
            <v>23.63</v>
          </cell>
          <cell r="Q1049">
            <v>165.41</v>
          </cell>
          <cell r="R1049">
            <v>165.41</v>
          </cell>
        </row>
        <row r="1050">
          <cell r="G1050" t="str">
            <v>21.40</v>
          </cell>
          <cell r="H1050" t="str">
            <v>CDHU 199 AGO/25</v>
          </cell>
          <cell r="I1050" t="str">
            <v>33.11.050</v>
          </cell>
          <cell r="J1050" t="str">
            <v>ESMALTE À BASE ÁGUA EM SUPERFÍCIE METÁLICA, INCLUSIVE PREPARO</v>
          </cell>
          <cell r="K1050" t="str">
            <v>M2</v>
          </cell>
          <cell r="L1050">
            <v>7</v>
          </cell>
          <cell r="M1050">
            <v>52.15</v>
          </cell>
          <cell r="N1050" t="str">
            <v>C</v>
          </cell>
          <cell r="O1050">
            <v>365.05</v>
          </cell>
          <cell r="P1050">
            <v>65.19</v>
          </cell>
          <cell r="Q1050">
            <v>456.33</v>
          </cell>
          <cell r="R1050">
            <v>456.33</v>
          </cell>
        </row>
        <row r="1051">
          <cell r="G1051" t="str">
            <v>21.41</v>
          </cell>
          <cell r="H1051" t="str">
            <v>CDHU 199 AGO/25</v>
          </cell>
          <cell r="I1051" t="str">
            <v>34.05.050</v>
          </cell>
          <cell r="J1051" t="str">
            <v>CERCA EM TELA DE AÇO GALVANIZADO DE 2´, MONTANTES EM MOURÕES DE CONCRETO COM PONTA INCLINADA E ARAME FARPADO</v>
          </cell>
          <cell r="K1051" t="str">
            <v>M</v>
          </cell>
          <cell r="L1051">
            <v>28.2</v>
          </cell>
          <cell r="M1051">
            <v>216.82</v>
          </cell>
          <cell r="N1051" t="str">
            <v>C</v>
          </cell>
          <cell r="O1051">
            <v>6114.3239999999996</v>
          </cell>
          <cell r="P1051">
            <v>271.02999999999997</v>
          </cell>
          <cell r="Q1051">
            <v>7643.05</v>
          </cell>
          <cell r="R1051">
            <v>7643.05</v>
          </cell>
        </row>
        <row r="1052">
          <cell r="G1052" t="str">
            <v>21.42</v>
          </cell>
          <cell r="H1052" t="str">
            <v>SABESP JUL/25</v>
          </cell>
          <cell r="I1052">
            <v>70150001</v>
          </cell>
          <cell r="J1052" t="str">
            <v>PORTÃO DE TELA</v>
          </cell>
          <cell r="K1052" t="str">
            <v>M2</v>
          </cell>
          <cell r="L1052">
            <v>2.2000000000000002</v>
          </cell>
          <cell r="M1052">
            <v>474.8671875</v>
          </cell>
          <cell r="N1052" t="str">
            <v>C</v>
          </cell>
          <cell r="O1052">
            <v>1044.7078125</v>
          </cell>
          <cell r="P1052">
            <v>593.58000000000004</v>
          </cell>
          <cell r="Q1052">
            <v>1305.8800000000001</v>
          </cell>
          <cell r="R1052">
            <v>1305.8800000000001</v>
          </cell>
        </row>
        <row r="1053">
          <cell r="G1053" t="str">
            <v>21.43</v>
          </cell>
          <cell r="H1053" t="str">
            <v>SABESP JUL/25</v>
          </cell>
          <cell r="I1053">
            <v>70190144</v>
          </cell>
          <cell r="J1053" t="str">
            <v>LIMPEZA DA OBRA</v>
          </cell>
          <cell r="K1053" t="str">
            <v>M2</v>
          </cell>
          <cell r="L1053">
            <v>98.58</v>
          </cell>
          <cell r="M1053">
            <v>10.0625</v>
          </cell>
          <cell r="N1053" t="str">
            <v>C</v>
          </cell>
          <cell r="O1053">
            <v>991.96124999999995</v>
          </cell>
          <cell r="P1053">
            <v>12.58</v>
          </cell>
          <cell r="Q1053">
            <v>1240.1400000000001</v>
          </cell>
          <cell r="R1053">
            <v>1240.1400000000001</v>
          </cell>
        </row>
        <row r="1054">
          <cell r="G1054" t="str">
            <v>21.44</v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</row>
        <row r="1055">
          <cell r="G1055" t="str">
            <v>21.45</v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</row>
        <row r="1056">
          <cell r="G1056" t="str">
            <v>21.46</v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</row>
        <row r="1057">
          <cell r="G1057" t="str">
            <v>21.47</v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</row>
        <row r="1058">
          <cell r="G1058" t="str">
            <v>21.48</v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</row>
        <row r="1059">
          <cell r="G1059" t="str">
            <v>21.49</v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</row>
        <row r="1060">
          <cell r="G1060" t="str">
            <v>21.50</v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</row>
        <row r="1061">
          <cell r="G1061" t="str">
            <v>21.51</v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</row>
        <row r="1062">
          <cell r="G1062" t="str">
            <v>21.52</v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</row>
        <row r="1063">
          <cell r="G1063" t="str">
            <v>21.53</v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</row>
        <row r="1064">
          <cell r="G1064" t="str">
            <v>21.54</v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</row>
        <row r="1065">
          <cell r="G1065" t="str">
            <v>21.55</v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</row>
        <row r="1066">
          <cell r="G1066" t="str">
            <v>21.56</v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</row>
        <row r="1067">
          <cell r="G1067" t="str">
            <v>21.57</v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</row>
        <row r="1068">
          <cell r="G1068" t="str">
            <v>21.58</v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</row>
        <row r="1069">
          <cell r="G1069" t="str">
            <v>21.59</v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</row>
        <row r="1070">
          <cell r="G1070" t="str">
            <v>21.60</v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</row>
        <row r="1071">
          <cell r="G1071" t="str">
            <v>21.61</v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</row>
        <row r="1072">
          <cell r="G1072" t="str">
            <v>21.62</v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</row>
        <row r="1073">
          <cell r="G1073" t="str">
            <v>21.63</v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</row>
        <row r="1074">
          <cell r="G1074" t="str">
            <v>21.64</v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</row>
        <row r="1075">
          <cell r="G1075" t="str">
            <v>21.65</v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</row>
        <row r="1076">
          <cell r="G1076" t="str">
            <v>21.66</v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</row>
        <row r="1077">
          <cell r="G1077" t="str">
            <v>21.67</v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</row>
        <row r="1078">
          <cell r="G1078" t="str">
            <v>21.68</v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</row>
        <row r="1079">
          <cell r="G1079" t="str">
            <v>21.69</v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</row>
        <row r="1080">
          <cell r="G1080" t="str">
            <v>21.70</v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</row>
        <row r="1081">
          <cell r="G1081" t="str">
            <v>21.71</v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</row>
        <row r="1082">
          <cell r="G1082" t="str">
            <v>21.72</v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</row>
        <row r="1083">
          <cell r="G1083" t="str">
            <v>21.73</v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</row>
        <row r="1084">
          <cell r="G1084" t="str">
            <v>21.74</v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</row>
        <row r="1085">
          <cell r="G1085" t="str">
            <v>21.75</v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</row>
        <row r="1086">
          <cell r="G1086" t="str">
            <v>21.76</v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</row>
        <row r="1087">
          <cell r="G1087" t="str">
            <v>21.77</v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</row>
        <row r="1088">
          <cell r="G1088" t="str">
            <v>21.78</v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</row>
        <row r="1089">
          <cell r="G1089" t="str">
            <v>21.79</v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</row>
        <row r="1090">
          <cell r="G1090" t="str">
            <v>21.80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</row>
        <row r="1091">
          <cell r="G1091" t="str">
            <v>21.81</v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</row>
        <row r="1092">
          <cell r="G1092" t="str">
            <v>21.82</v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</row>
        <row r="1093">
          <cell r="G1093" t="str">
            <v>21.83</v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</row>
        <row r="1094">
          <cell r="G1094" t="str">
            <v>21.84</v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</row>
        <row r="1095">
          <cell r="G1095" t="str">
            <v>21.85</v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</row>
        <row r="1096">
          <cell r="G1096" t="str">
            <v>21.86</v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</row>
        <row r="1097">
          <cell r="G1097" t="str">
            <v>21.87</v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</row>
        <row r="1098">
          <cell r="G1098" t="str">
            <v>21.88</v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</row>
        <row r="1099">
          <cell r="G1099" t="str">
            <v>21.89</v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</row>
        <row r="1100">
          <cell r="G1100" t="str">
            <v>21.90</v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</row>
        <row r="1101">
          <cell r="G1101" t="str">
            <v>21.91</v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</row>
        <row r="1102">
          <cell r="G1102" t="str">
            <v>21.92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</row>
        <row r="1103">
          <cell r="G1103" t="str">
            <v>21.93</v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</row>
        <row r="1104">
          <cell r="G1104" t="str">
            <v>21.94</v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</row>
        <row r="1105">
          <cell r="G1105" t="str">
            <v>21.95</v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</row>
        <row r="1106">
          <cell r="G1106" t="str">
            <v>21.96</v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</row>
        <row r="1107">
          <cell r="G1107" t="str">
            <v>21.97</v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</row>
        <row r="1108">
          <cell r="G1108" t="str">
            <v>21.98</v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</row>
        <row r="1109">
          <cell r="G1109" t="str">
            <v>21.99</v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</row>
        <row r="1110">
          <cell r="G1110" t="str">
            <v>21.100</v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</row>
        <row r="1111">
          <cell r="G1111" t="str">
            <v>21.101</v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</row>
        <row r="1112">
          <cell r="G1112" t="str">
            <v>21.102</v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</row>
        <row r="1113">
          <cell r="G1113" t="str">
            <v>21.103</v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</row>
        <row r="1114">
          <cell r="G1114" t="str">
            <v>21.104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</row>
        <row r="1115">
          <cell r="G1115" t="str">
            <v>21.105</v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</row>
        <row r="1116">
          <cell r="G1116" t="str">
            <v>21.106</v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</row>
        <row r="1117">
          <cell r="G1117" t="str">
            <v>21.107</v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</row>
        <row r="1118">
          <cell r="G1118" t="str">
            <v>21.108</v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</row>
        <row r="1119">
          <cell r="G1119" t="str">
            <v>21.109</v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</row>
        <row r="1120">
          <cell r="G1120" t="str">
            <v>21.110</v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</row>
        <row r="1121">
          <cell r="G1121" t="str">
            <v>21.111</v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</row>
        <row r="1122">
          <cell r="G1122" t="str">
            <v>21.112</v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</row>
        <row r="1123">
          <cell r="G1123" t="str">
            <v>21.113</v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</row>
        <row r="1124">
          <cell r="G1124" t="str">
            <v>21.114</v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</row>
        <row r="1125">
          <cell r="G1125" t="str">
            <v>21.115</v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</row>
        <row r="1126">
          <cell r="G1126" t="str">
            <v>21.116</v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</row>
        <row r="1127">
          <cell r="G1127" t="str">
            <v>21.117</v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</row>
        <row r="1128">
          <cell r="G1128" t="str">
            <v>21.118</v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</row>
        <row r="1129">
          <cell r="G1129" t="str">
            <v>21.119</v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</row>
        <row r="1130">
          <cell r="G1130" t="str">
            <v>21.120</v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</row>
        <row r="1131">
          <cell r="G1131" t="str">
            <v>21.121</v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</row>
        <row r="1132">
          <cell r="G1132" t="str">
            <v>21.122</v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</row>
        <row r="1133">
          <cell r="G1133" t="str">
            <v>21.123</v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</row>
        <row r="1134">
          <cell r="G1134" t="str">
            <v>21.124</v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</row>
        <row r="1135">
          <cell r="G1135" t="str">
            <v>21.125</v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</row>
        <row r="1136">
          <cell r="G1136" t="str">
            <v>21.126</v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</row>
        <row r="1137">
          <cell r="G1137" t="str">
            <v>21.127</v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</row>
        <row r="1138">
          <cell r="G1138" t="str">
            <v>21.128</v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</row>
        <row r="1139">
          <cell r="G1139" t="str">
            <v>21.129</v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</row>
        <row r="1140">
          <cell r="G1140" t="str">
            <v>21.130</v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</row>
        <row r="1141">
          <cell r="G1141" t="str">
            <v>21.131</v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</row>
        <row r="1142">
          <cell r="G1142" t="str">
            <v>21.132</v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</row>
        <row r="1143">
          <cell r="G1143" t="str">
            <v>21.133</v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</row>
        <row r="1144">
          <cell r="G1144" t="str">
            <v>21.134</v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</row>
        <row r="1145">
          <cell r="G1145" t="str">
            <v>21.135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</row>
        <row r="1146">
          <cell r="G1146" t="str">
            <v>21.136</v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</row>
        <row r="1147">
          <cell r="G1147" t="str">
            <v>21.137</v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</row>
        <row r="1148">
          <cell r="G1148" t="str">
            <v>21.138</v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</row>
        <row r="1149">
          <cell r="G1149" t="str">
            <v>21.139</v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</row>
        <row r="1150">
          <cell r="G1150" t="str">
            <v>21.140</v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</row>
        <row r="1151">
          <cell r="G1151" t="str">
            <v>21.141</v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</row>
        <row r="1152">
          <cell r="G1152" t="str">
            <v>21.142</v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</row>
        <row r="1153">
          <cell r="G1153" t="str">
            <v>21.143</v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</row>
        <row r="1154">
          <cell r="G1154" t="str">
            <v>21.144</v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</row>
        <row r="1155">
          <cell r="G1155" t="str">
            <v>21.145</v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</row>
        <row r="1156">
          <cell r="G1156" t="str">
            <v>21.146</v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</row>
        <row r="1157">
          <cell r="G1157" t="str">
            <v>21.147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</row>
        <row r="1158">
          <cell r="G1158" t="str">
            <v>21.148</v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</row>
        <row r="1159">
          <cell r="G1159" t="str">
            <v>21.149</v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</row>
        <row r="1160">
          <cell r="G1160" t="str">
            <v>21.150</v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</row>
        <row r="1161">
          <cell r="G1161" t="str">
            <v>21.151</v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</row>
        <row r="1162">
          <cell r="G1162" t="str">
            <v>21.152</v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</row>
        <row r="1163">
          <cell r="G1163" t="str">
            <v>21.153</v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</row>
        <row r="1164">
          <cell r="G1164" t="str">
            <v>21.154</v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</row>
        <row r="1165">
          <cell r="G1165" t="str">
            <v>21.155</v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</row>
        <row r="1166">
          <cell r="G1166" t="str">
            <v>21.156</v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</row>
        <row r="1167">
          <cell r="G1167" t="str">
            <v>21.157</v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</row>
        <row r="1168">
          <cell r="G1168" t="str">
            <v>21.158</v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</row>
        <row r="1169">
          <cell r="G1169" t="str">
            <v>21.159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</row>
        <row r="1170">
          <cell r="G1170" t="str">
            <v>21.160</v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</row>
        <row r="1171">
          <cell r="G1171" t="str">
            <v>21.161</v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</row>
        <row r="1172">
          <cell r="G1172" t="str">
            <v>21.162</v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</row>
        <row r="1173">
          <cell r="G1173" t="str">
            <v>21.163</v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</row>
        <row r="1174">
          <cell r="G1174" t="str">
            <v>21.164</v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</row>
        <row r="1175">
          <cell r="G1175" t="str">
            <v>21.165</v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</row>
        <row r="1176">
          <cell r="G1176" t="str">
            <v>21.166</v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</row>
        <row r="1177">
          <cell r="G1177" t="str">
            <v>21.167</v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</row>
        <row r="1178">
          <cell r="G1178" t="str">
            <v>21.168</v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</row>
        <row r="1179">
          <cell r="G1179" t="str">
            <v>21.169</v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</row>
        <row r="1180">
          <cell r="G1180" t="str">
            <v>21.170</v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</row>
        <row r="1181">
          <cell r="G1181" t="str">
            <v>21.171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</row>
        <row r="1182">
          <cell r="G1182" t="str">
            <v>21.172</v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</row>
        <row r="1183">
          <cell r="G1183" t="str">
            <v>21.173</v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</row>
        <row r="1184">
          <cell r="G1184" t="str">
            <v>21.174</v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</row>
        <row r="1185">
          <cell r="G1185" t="str">
            <v>21.175</v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</row>
        <row r="1186">
          <cell r="G1186" t="str">
            <v>21.176</v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</row>
        <row r="1187">
          <cell r="G1187" t="str">
            <v>21.177</v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</row>
        <row r="1188">
          <cell r="G1188" t="str">
            <v>21.178</v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</row>
        <row r="1189">
          <cell r="G1189" t="str">
            <v>21.179</v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</row>
        <row r="1190">
          <cell r="G1190" t="str">
            <v>21.180</v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</row>
        <row r="1191">
          <cell r="G1191" t="str">
            <v>21.181</v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</row>
        <row r="1192">
          <cell r="G1192" t="str">
            <v>21.182</v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</row>
        <row r="1193">
          <cell r="G1193" t="str">
            <v>21.183</v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</row>
        <row r="1194">
          <cell r="G1194" t="str">
            <v>21.184</v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</row>
        <row r="1195">
          <cell r="G1195" t="str">
            <v>21.185</v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</row>
        <row r="1196">
          <cell r="G1196" t="str">
            <v>21.186</v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</row>
        <row r="1197">
          <cell r="G1197" t="str">
            <v>21.187</v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</row>
        <row r="1198">
          <cell r="G1198" t="str">
            <v>21.188</v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</row>
        <row r="1199">
          <cell r="G1199" t="str">
            <v>21.189</v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</row>
        <row r="1200">
          <cell r="G1200" t="str">
            <v>21.190</v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</row>
        <row r="1201">
          <cell r="G1201" t="str">
            <v>21.191</v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</row>
        <row r="1202">
          <cell r="G1202" t="str">
            <v>21.192</v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</row>
        <row r="1203">
          <cell r="G1203" t="str">
            <v>21.193</v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</row>
        <row r="1204">
          <cell r="G1204" t="str">
            <v>21.194</v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</row>
        <row r="1205">
          <cell r="G1205" t="str">
            <v>21.195</v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</row>
        <row r="1206">
          <cell r="G1206" t="str">
            <v>21.196</v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</row>
        <row r="1207">
          <cell r="G1207" t="str">
            <v>21.197</v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</row>
        <row r="1208">
          <cell r="G1208" t="str">
            <v>21.198</v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</row>
        <row r="1209">
          <cell r="G1209" t="str">
            <v>21.199</v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</row>
        <row r="1210">
          <cell r="G1210" t="str">
            <v>21.200</v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</row>
        <row r="1211">
          <cell r="G1211" t="str">
            <v>21.201</v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</row>
        <row r="1212">
          <cell r="G1212" t="str">
            <v>21.202</v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</row>
        <row r="1213">
          <cell r="G1213" t="str">
            <v>21.203</v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</row>
        <row r="1214">
          <cell r="G1214" t="str">
            <v>21.204</v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</row>
        <row r="1215">
          <cell r="G1215" t="str">
            <v>21.205</v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</row>
        <row r="1216">
          <cell r="G1216" t="str">
            <v>21.206</v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</row>
        <row r="1217">
          <cell r="G1217" t="str">
            <v>21.207</v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</row>
        <row r="1218">
          <cell r="G1218" t="str">
            <v>21.208</v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</row>
        <row r="1219">
          <cell r="G1219" t="str">
            <v>21.209</v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</row>
        <row r="1220">
          <cell r="G1220" t="str">
            <v>21.210</v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</row>
        <row r="1221">
          <cell r="G1221" t="str">
            <v>21.211</v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</row>
        <row r="1222">
          <cell r="G1222" t="str">
            <v>21.212</v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</row>
        <row r="1223">
          <cell r="G1223" t="str">
            <v>21.213</v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</row>
        <row r="1224">
          <cell r="G1224" t="str">
            <v>21.214</v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</row>
        <row r="1225">
          <cell r="G1225" t="str">
            <v>21.215</v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</row>
        <row r="1226">
          <cell r="G1226" t="str">
            <v>21.216</v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</row>
        <row r="1227">
          <cell r="G1227" t="str">
            <v>21.217</v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</row>
        <row r="1228">
          <cell r="G1228" t="str">
            <v>21.218</v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</row>
        <row r="1229">
          <cell r="G1229" t="str">
            <v>21.219</v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</row>
        <row r="1230">
          <cell r="G1230" t="str">
            <v>21.220</v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</row>
        <row r="1231">
          <cell r="G1231" t="str">
            <v>21.221</v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</row>
        <row r="1232">
          <cell r="G1232" t="str">
            <v>21.222</v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</row>
        <row r="1233">
          <cell r="G1233" t="str">
            <v>21.223</v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</row>
        <row r="1234">
          <cell r="G1234" t="str">
            <v>21.224</v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</row>
        <row r="1235">
          <cell r="G1235" t="str">
            <v>21.225</v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</row>
        <row r="1236">
          <cell r="G1236" t="str">
            <v>21.226</v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</row>
        <row r="1237">
          <cell r="G1237" t="str">
            <v>21.227</v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</row>
        <row r="1238">
          <cell r="G1238" t="str">
            <v>21.228</v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</row>
        <row r="1239">
          <cell r="G1239" t="str">
            <v>21.229</v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</row>
        <row r="1240">
          <cell r="G1240" t="str">
            <v>21.230</v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</row>
        <row r="1241">
          <cell r="G1241" t="str">
            <v>21.231</v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</row>
        <row r="1242">
          <cell r="G1242" t="str">
            <v>21.232</v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</row>
        <row r="1243">
          <cell r="G1243" t="str">
            <v>21.233</v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</row>
        <row r="1244">
          <cell r="G1244" t="str">
            <v>21.234</v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</row>
        <row r="1245">
          <cell r="G1245" t="str">
            <v>21.235</v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</row>
        <row r="1246">
          <cell r="G1246" t="str">
            <v>21.236</v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</row>
        <row r="1247">
          <cell r="G1247" t="str">
            <v>21.237</v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</row>
        <row r="1248">
          <cell r="G1248" t="str">
            <v>21.238</v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</row>
        <row r="1249">
          <cell r="G1249" t="str">
            <v>21.239</v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</row>
        <row r="1250">
          <cell r="G1250" t="str">
            <v>21.240</v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</row>
        <row r="1251">
          <cell r="G1251" t="str">
            <v>21.241</v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</row>
        <row r="1252">
          <cell r="G1252" t="str">
            <v>21.242</v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</row>
        <row r="1253">
          <cell r="G1253" t="str">
            <v>21.243</v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</row>
        <row r="1254">
          <cell r="G1254" t="str">
            <v>21.244</v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</row>
        <row r="1255">
          <cell r="G1255" t="str">
            <v>21.245</v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</row>
        <row r="1256">
          <cell r="G1256" t="str">
            <v>21.246</v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</row>
        <row r="1257">
          <cell r="G1257" t="str">
            <v>21.247</v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</row>
        <row r="1258">
          <cell r="G1258" t="str">
            <v>21.248</v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</row>
        <row r="1259">
          <cell r="G1259" t="str">
            <v>21.249</v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</row>
        <row r="1260">
          <cell r="G1260" t="str">
            <v>21.250</v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</row>
        <row r="1261">
          <cell r="G1261" t="str">
            <v>21.251</v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</row>
        <row r="1262">
          <cell r="G1262" t="str">
            <v>21.252</v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</row>
        <row r="1263">
          <cell r="G1263" t="str">
            <v>21.253</v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</row>
        <row r="1264">
          <cell r="G1264" t="str">
            <v>21.254</v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</row>
        <row r="1265">
          <cell r="G1265" t="str">
            <v>21.255</v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</row>
        <row r="1266">
          <cell r="G1266" t="str">
            <v>21.256</v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</row>
        <row r="1267">
          <cell r="G1267" t="str">
            <v>21.257</v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</row>
        <row r="1268">
          <cell r="G1268" t="str">
            <v>21.258</v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</row>
        <row r="1269">
          <cell r="G1269" t="str">
            <v>21.259</v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</row>
        <row r="1270">
          <cell r="G1270" t="str">
            <v>21.260</v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</row>
        <row r="1271">
          <cell r="G1271" t="str">
            <v>21.261</v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</row>
        <row r="1272">
          <cell r="G1272" t="str">
            <v>21.262</v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</row>
        <row r="1273">
          <cell r="G1273" t="str">
            <v>21.263</v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</row>
        <row r="1274">
          <cell r="G1274" t="str">
            <v>21.264</v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</row>
        <row r="1275">
          <cell r="G1275" t="str">
            <v>21.265</v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</row>
        <row r="1276">
          <cell r="G1276" t="str">
            <v>21.266</v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</row>
        <row r="1277">
          <cell r="G1277" t="str">
            <v>21.267</v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</row>
        <row r="1278">
          <cell r="G1278" t="str">
            <v>21.268</v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</row>
        <row r="1279">
          <cell r="G1279" t="str">
            <v>21.269</v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</row>
        <row r="1280">
          <cell r="G1280" t="str">
            <v>21.270</v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</row>
        <row r="1281">
          <cell r="G1281" t="str">
            <v>21.271</v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</row>
        <row r="1282">
          <cell r="G1282" t="str">
            <v>21.272</v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</row>
        <row r="1283">
          <cell r="G1283" t="str">
            <v>21.273</v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</row>
        <row r="1284">
          <cell r="G1284" t="str">
            <v>21.274</v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</row>
        <row r="1285">
          <cell r="G1285" t="str">
            <v>21.275</v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</row>
        <row r="1286">
          <cell r="G1286" t="str">
            <v>21.276</v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</row>
        <row r="1287">
          <cell r="G1287" t="str">
            <v>21.277</v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</row>
        <row r="1288">
          <cell r="G1288" t="str">
            <v>21.278</v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</row>
        <row r="1289">
          <cell r="G1289" t="str">
            <v>21.279</v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</row>
        <row r="1290">
          <cell r="G1290" t="str">
            <v>21.280</v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</row>
        <row r="1291">
          <cell r="G1291" t="str">
            <v>21.281</v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</row>
        <row r="1292">
          <cell r="G1292" t="str">
            <v>21.282</v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</row>
        <row r="1293">
          <cell r="G1293" t="str">
            <v>21.283</v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</row>
        <row r="1294">
          <cell r="G1294" t="str">
            <v>21.284</v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</row>
        <row r="1295">
          <cell r="G1295" t="str">
            <v>21.285</v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</row>
        <row r="1296">
          <cell r="G1296" t="str">
            <v>21.286</v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</row>
        <row r="1297">
          <cell r="G1297" t="str">
            <v>21.287</v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</row>
        <row r="1298">
          <cell r="G1298" t="str">
            <v>21.288</v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</row>
        <row r="1299">
          <cell r="G1299" t="str">
            <v>21.289</v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</row>
        <row r="1300">
          <cell r="G1300" t="str">
            <v>21.290</v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</row>
        <row r="1301">
          <cell r="G1301" t="str">
            <v>21.291</v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</row>
        <row r="1302">
          <cell r="G1302" t="str">
            <v>21.292</v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</row>
        <row r="1303">
          <cell r="G1303" t="str">
            <v>21.293</v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</row>
        <row r="1304">
          <cell r="G1304" t="str">
            <v>21.294</v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</row>
        <row r="1305">
          <cell r="G1305" t="str">
            <v>21.295</v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</row>
        <row r="1306">
          <cell r="G1306" t="str">
            <v>21.296</v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</row>
        <row r="1307">
          <cell r="G1307" t="str">
            <v>21.297</v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</row>
        <row r="1308">
          <cell r="G1308" t="str">
            <v>21.298</v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</row>
        <row r="1309">
          <cell r="G1309" t="str">
            <v>21.299</v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</row>
        <row r="1310">
          <cell r="G1310" t="str">
            <v>21.300</v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</row>
        <row r="1311">
          <cell r="G1311" t="str">
            <v>21.301</v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</row>
        <row r="1312">
          <cell r="G1312" t="str">
            <v>21.302</v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</row>
        <row r="1313">
          <cell r="G1313" t="str">
            <v>21.303</v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</row>
        <row r="1314">
          <cell r="G1314" t="str">
            <v>21.304</v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</row>
        <row r="1315">
          <cell r="G1315" t="str">
            <v>21.305</v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</row>
        <row r="1316">
          <cell r="G1316" t="str">
            <v>21.306</v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</row>
        <row r="1317">
          <cell r="G1317" t="str">
            <v>21.307</v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</row>
        <row r="1318">
          <cell r="G1318" t="str">
            <v>21.308</v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</row>
        <row r="1319">
          <cell r="G1319" t="str">
            <v>21.309</v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</row>
        <row r="1320">
          <cell r="G1320" t="str">
            <v>21.310</v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</row>
        <row r="1321">
          <cell r="G1321" t="str">
            <v>21.311</v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</row>
        <row r="1322">
          <cell r="G1322" t="str">
            <v>21.312</v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</row>
        <row r="1323">
          <cell r="G1323" t="str">
            <v>21.313</v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</row>
        <row r="1324">
          <cell r="G1324" t="str">
            <v>21.314</v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</row>
        <row r="1325">
          <cell r="G1325" t="str">
            <v>21.315</v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</row>
        <row r="1326">
          <cell r="G1326" t="str">
            <v>21.316</v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</row>
        <row r="1327">
          <cell r="G1327" t="str">
            <v>21.317</v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</row>
        <row r="1328">
          <cell r="G1328" t="str">
            <v>21.318</v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</row>
        <row r="1329">
          <cell r="G1329" t="str">
            <v>21.319</v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</row>
        <row r="1330">
          <cell r="G1330" t="str">
            <v>21.320</v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</row>
        <row r="1331">
          <cell r="G1331" t="str">
            <v>21.321</v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</row>
        <row r="1332">
          <cell r="G1332" t="str">
            <v>21.322</v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</row>
        <row r="1333">
          <cell r="G1333" t="str">
            <v>21.323</v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</row>
        <row r="1334">
          <cell r="G1334" t="str">
            <v>21.324</v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</row>
        <row r="1335">
          <cell r="G1335" t="str">
            <v>21.325</v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</row>
        <row r="1336">
          <cell r="G1336" t="str">
            <v>21.326</v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</row>
        <row r="1337">
          <cell r="G1337" t="str">
            <v>21.327</v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</row>
        <row r="1338">
          <cell r="G1338" t="str">
            <v>21.328</v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</row>
        <row r="1339">
          <cell r="G1339" t="str">
            <v>21.329</v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</row>
        <row r="1340">
          <cell r="G1340" t="str">
            <v>21.330</v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</row>
        <row r="1341">
          <cell r="G1341" t="str">
            <v>21.331</v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</row>
        <row r="1342">
          <cell r="G1342" t="str">
            <v>21.332</v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</row>
        <row r="1343">
          <cell r="G1343" t="str">
            <v>21.333</v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</row>
        <row r="1344">
          <cell r="G1344" t="str">
            <v>21.334</v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</row>
        <row r="1345">
          <cell r="G1345" t="str">
            <v>21.335</v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</row>
        <row r="1346">
          <cell r="G1346" t="str">
            <v>21.336</v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</row>
        <row r="1347">
          <cell r="G1347" t="str">
            <v>21.337</v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</row>
        <row r="1348">
          <cell r="G1348" t="str">
            <v>21.338</v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</row>
        <row r="1349">
          <cell r="G1349" t="str">
            <v>21.339</v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</row>
        <row r="1350">
          <cell r="G1350" t="str">
            <v>21.340</v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</row>
        <row r="1351">
          <cell r="G1351" t="str">
            <v>21.341</v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</row>
        <row r="1352">
          <cell r="G1352" t="str">
            <v>21.342</v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</row>
        <row r="1353">
          <cell r="G1353" t="str">
            <v>21.343</v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</row>
        <row r="1354">
          <cell r="G1354" t="str">
            <v>21.344</v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</row>
        <row r="1355">
          <cell r="G1355" t="str">
            <v>21.345</v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</row>
        <row r="1356">
          <cell r="G1356" t="str">
            <v>21.346</v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</row>
        <row r="1357">
          <cell r="G1357" t="str">
            <v>21.347</v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</row>
        <row r="1358">
          <cell r="G1358" t="str">
            <v>21.348</v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</row>
        <row r="1359">
          <cell r="G1359" t="str">
            <v>21.349</v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</row>
        <row r="1360">
          <cell r="G1360" t="str">
            <v>21.350</v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</row>
        <row r="1361">
          <cell r="G1361" t="str">
            <v>21.351</v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</row>
        <row r="1362">
          <cell r="G1362" t="str">
            <v>21.352</v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</row>
        <row r="1363">
          <cell r="G1363" t="str">
            <v>21.353</v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</row>
        <row r="1364">
          <cell r="G1364" t="str">
            <v>21.354</v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</row>
        <row r="1365">
          <cell r="G1365" t="str">
            <v>21.355</v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</row>
        <row r="1366">
          <cell r="G1366" t="str">
            <v>21.356</v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</row>
        <row r="1367">
          <cell r="G1367" t="str">
            <v>21.357</v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</row>
        <row r="1368">
          <cell r="G1368" t="str">
            <v>21.358</v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</row>
        <row r="1369">
          <cell r="G1369" t="str">
            <v>21.359</v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</row>
        <row r="1370">
          <cell r="G1370" t="str">
            <v>21.360</v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</row>
        <row r="1371">
          <cell r="G1371" t="str">
            <v>21.361</v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</row>
        <row r="1372">
          <cell r="G1372" t="str">
            <v>21.362</v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</row>
        <row r="1373">
          <cell r="G1373" t="str">
            <v>21.363</v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</row>
        <row r="1374">
          <cell r="G1374" t="str">
            <v>21.364</v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</row>
        <row r="1375">
          <cell r="G1375" t="str">
            <v>21.365</v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</row>
        <row r="1376">
          <cell r="G1376" t="str">
            <v>21.366</v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</row>
        <row r="1377">
          <cell r="G1377" t="str">
            <v>21.367</v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</row>
        <row r="1378">
          <cell r="G1378" t="str">
            <v>21.368</v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</row>
        <row r="1379">
          <cell r="G1379" t="str">
            <v>21.369</v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</row>
        <row r="1380">
          <cell r="G1380" t="str">
            <v>21.370</v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</row>
        <row r="1381">
          <cell r="G1381" t="str">
            <v>21.371</v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</row>
        <row r="1382">
          <cell r="G1382" t="str">
            <v>21.372</v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</row>
        <row r="1383">
          <cell r="G1383" t="str">
            <v>21.373</v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</row>
        <row r="1384">
          <cell r="G1384" t="str">
            <v>21.374</v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</row>
        <row r="1385">
          <cell r="G1385" t="str">
            <v>21.375</v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</row>
        <row r="1386">
          <cell r="G1386" t="str">
            <v>21.376</v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</row>
        <row r="1387">
          <cell r="G1387" t="str">
            <v>21.377</v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</row>
        <row r="1388">
          <cell r="G1388" t="str">
            <v>21.378</v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</row>
        <row r="1389">
          <cell r="G1389" t="str">
            <v>21.379</v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</row>
        <row r="1390">
          <cell r="G1390" t="str">
            <v>21.380</v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</row>
        <row r="1391">
          <cell r="G1391" t="str">
            <v>21.381</v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</row>
        <row r="1392">
          <cell r="G1392" t="str">
            <v>21.382</v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</row>
        <row r="1393">
          <cell r="G1393" t="str">
            <v>21.383</v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</row>
        <row r="1394">
          <cell r="G1394" t="str">
            <v>21.384</v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</row>
        <row r="1395">
          <cell r="G1395" t="str">
            <v>21.385</v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</row>
        <row r="1396">
          <cell r="G1396" t="str">
            <v>21.386</v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</row>
        <row r="1397">
          <cell r="G1397" t="str">
            <v>21.387</v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</row>
        <row r="1398">
          <cell r="G1398" t="str">
            <v>21.388</v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</row>
        <row r="1399">
          <cell r="G1399" t="str">
            <v>21.389</v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</row>
        <row r="1400">
          <cell r="G1400" t="str">
            <v>21.390</v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</row>
        <row r="1401">
          <cell r="G1401" t="str">
            <v>21.391</v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</row>
        <row r="1402">
          <cell r="G1402" t="str">
            <v>21.392</v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</row>
        <row r="1403">
          <cell r="G1403" t="str">
            <v>21.393</v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</row>
        <row r="1404">
          <cell r="G1404" t="str">
            <v>21.394</v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</row>
        <row r="1405">
          <cell r="G1405" t="str">
            <v>21.395</v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</row>
        <row r="1406">
          <cell r="G1406" t="str">
            <v>21.396</v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</row>
        <row r="1407">
          <cell r="G1407" t="str">
            <v>21.397</v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</row>
        <row r="1408">
          <cell r="G1408" t="str">
            <v>21.398</v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</row>
        <row r="1409">
          <cell r="G1409" t="str">
            <v>21.399</v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</row>
        <row r="1410">
          <cell r="G1410" t="str">
            <v>21.400</v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</row>
        <row r="1411">
          <cell r="G1411" t="str">
            <v>21.401</v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</row>
        <row r="1412">
          <cell r="G1412" t="str">
            <v>21.402</v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</row>
        <row r="1413">
          <cell r="G1413" t="str">
            <v>21.403</v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</row>
        <row r="1414">
          <cell r="G1414" t="str">
            <v>21.404</v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</row>
        <row r="1415">
          <cell r="G1415" t="str">
            <v>21.405</v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</row>
        <row r="1416">
          <cell r="G1416" t="str">
            <v>21.406</v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</row>
        <row r="1417">
          <cell r="G1417" t="str">
            <v>21.407</v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</row>
        <row r="1418">
          <cell r="G1418" t="str">
            <v>21.408</v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</row>
        <row r="1419">
          <cell r="G1419" t="str">
            <v>21.409</v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</row>
        <row r="1420">
          <cell r="G1420" t="str">
            <v>21.410</v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</row>
        <row r="1421">
          <cell r="G1421" t="str">
            <v>21.411</v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</row>
        <row r="1422">
          <cell r="G1422" t="str">
            <v>21.412</v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</row>
        <row r="1423">
          <cell r="G1423" t="str">
            <v>21.413</v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</row>
        <row r="1424">
          <cell r="G1424" t="str">
            <v>21.414</v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</row>
        <row r="1425">
          <cell r="G1425" t="str">
            <v>21.415</v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</row>
        <row r="1426">
          <cell r="G1426" t="str">
            <v>21.416</v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</row>
        <row r="1427">
          <cell r="G1427" t="str">
            <v>21.417</v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</row>
        <row r="1428">
          <cell r="G1428" t="str">
            <v>21.418</v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</row>
        <row r="1429">
          <cell r="G1429" t="str">
            <v>21.419</v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</row>
        <row r="1430">
          <cell r="G1430" t="str">
            <v>21.420</v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</row>
        <row r="1431">
          <cell r="G1431" t="str">
            <v>21.421</v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</row>
        <row r="1432">
          <cell r="G1432" t="str">
            <v>21.422</v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</row>
        <row r="1433">
          <cell r="G1433" t="str">
            <v>21.423</v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</row>
        <row r="1434">
          <cell r="G1434" t="str">
            <v>21.424</v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</row>
        <row r="1435">
          <cell r="G1435" t="str">
            <v>21.425</v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</row>
        <row r="1436">
          <cell r="G1436" t="str">
            <v>21.426</v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</row>
        <row r="1437">
          <cell r="G1437" t="str">
            <v>21.427</v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</row>
        <row r="1438">
          <cell r="G1438" t="str">
            <v>21.428</v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</row>
        <row r="1439">
          <cell r="G1439" t="str">
            <v>21.429</v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</row>
        <row r="1440">
          <cell r="G1440" t="str">
            <v>21.430</v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</row>
        <row r="1441">
          <cell r="G1441" t="str">
            <v>21.431</v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</row>
        <row r="1442">
          <cell r="G1442" t="str">
            <v>21.432</v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</row>
        <row r="1443">
          <cell r="G1443" t="str">
            <v>21.433</v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</row>
        <row r="1444">
          <cell r="G1444" t="str">
            <v>21.434</v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</row>
        <row r="1445">
          <cell r="G1445" t="str">
            <v>21.435</v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</row>
        <row r="1446">
          <cell r="G1446" t="str">
            <v>21.436</v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</row>
        <row r="1447">
          <cell r="G1447" t="str">
            <v>21.437</v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</row>
        <row r="1448">
          <cell r="G1448" t="str">
            <v>21.438</v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</row>
        <row r="1449">
          <cell r="G1449" t="str">
            <v>21.439</v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</row>
        <row r="1450">
          <cell r="G1450" t="str">
            <v>21.440</v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</row>
        <row r="1451">
          <cell r="G1451" t="str">
            <v>21.441</v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</row>
        <row r="1452">
          <cell r="G1452" t="str">
            <v>21.442</v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</row>
        <row r="1453">
          <cell r="G1453" t="str">
            <v>21.443</v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</row>
        <row r="1454">
          <cell r="G1454" t="str">
            <v>21.444</v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</row>
        <row r="1455">
          <cell r="G1455" t="str">
            <v>21.445</v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</row>
        <row r="1456">
          <cell r="G1456" t="str">
            <v>21.446</v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</row>
        <row r="1457">
          <cell r="G1457" t="str">
            <v>21.447</v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</row>
        <row r="1458">
          <cell r="G1458" t="str">
            <v>21.448</v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</row>
        <row r="1459">
          <cell r="G1459" t="str">
            <v>21.449</v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</row>
        <row r="1460">
          <cell r="G1460" t="str">
            <v>21.450</v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</row>
        <row r="1461">
          <cell r="G1461" t="str">
            <v>21.451</v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</row>
        <row r="1462">
          <cell r="G1462" t="str">
            <v>21.452</v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</row>
        <row r="1463">
          <cell r="G1463" t="str">
            <v>21.453</v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</row>
        <row r="1464">
          <cell r="G1464" t="str">
            <v>21.454</v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</row>
        <row r="1465">
          <cell r="G1465" t="str">
            <v>21.455</v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</row>
        <row r="1466">
          <cell r="G1466" t="str">
            <v>21.456</v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</row>
        <row r="1467">
          <cell r="G1467" t="str">
            <v>21.457</v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</row>
        <row r="1468">
          <cell r="G1468" t="str">
            <v>21.458</v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</row>
        <row r="1469">
          <cell r="G1469" t="str">
            <v>21.459</v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</row>
        <row r="1470">
          <cell r="G1470" t="str">
            <v>21.460</v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</row>
        <row r="1471">
          <cell r="G1471" t="str">
            <v>21.461</v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</row>
        <row r="1472">
          <cell r="G1472" t="str">
            <v>21.462</v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</row>
        <row r="1473">
          <cell r="G1473" t="str">
            <v>21.463</v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</row>
        <row r="1474">
          <cell r="G1474" t="str">
            <v>21.464</v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</row>
        <row r="1475">
          <cell r="G1475" t="str">
            <v>21.465</v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</row>
        <row r="1476">
          <cell r="G1476" t="str">
            <v>21.466</v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</row>
        <row r="1477">
          <cell r="G1477" t="str">
            <v>21.467</v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</row>
        <row r="1478">
          <cell r="G1478" t="str">
            <v>21.468</v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</row>
        <row r="1479">
          <cell r="G1479" t="str">
            <v>21.469</v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</row>
        <row r="1480">
          <cell r="G1480" t="str">
            <v>21.470</v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</row>
        <row r="1481">
          <cell r="G1481" t="str">
            <v>21.471</v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</row>
        <row r="1482">
          <cell r="G1482" t="str">
            <v>21.472</v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</row>
        <row r="1483">
          <cell r="G1483" t="str">
            <v>21.473</v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</row>
        <row r="1484">
          <cell r="G1484" t="str">
            <v>21.474</v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</row>
        <row r="1485">
          <cell r="G1485" t="str">
            <v>21.475</v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</row>
        <row r="1486">
          <cell r="G1486" t="str">
            <v>21.476</v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</row>
        <row r="1487">
          <cell r="G1487" t="str">
            <v>21.477</v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</row>
        <row r="1488">
          <cell r="G1488" t="str">
            <v>21.478</v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</row>
        <row r="1489">
          <cell r="G1489" t="str">
            <v>21.479</v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</row>
        <row r="1490">
          <cell r="G1490" t="str">
            <v>21.480</v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</row>
        <row r="1491">
          <cell r="G1491" t="str">
            <v>21.481</v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</row>
        <row r="1492">
          <cell r="G1492" t="str">
            <v>21.482</v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</row>
        <row r="1493">
          <cell r="G1493" t="str">
            <v>21.483</v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</row>
        <row r="1494">
          <cell r="G1494" t="str">
            <v>21.484</v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</row>
        <row r="1495">
          <cell r="G1495" t="str">
            <v>21.485</v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</row>
        <row r="1496">
          <cell r="G1496" t="str">
            <v>21.486</v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</row>
        <row r="1497">
          <cell r="G1497" t="str">
            <v>21.487</v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</row>
        <row r="1498">
          <cell r="G1498" t="str">
            <v>21.488</v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</row>
        <row r="1499">
          <cell r="G1499" t="str">
            <v>21.489</v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</row>
        <row r="1500">
          <cell r="G1500" t="str">
            <v>21.490</v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</row>
        <row r="1501">
          <cell r="G1501" t="str">
            <v>21.491</v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</row>
        <row r="1502">
          <cell r="G1502" t="str">
            <v>21.492</v>
          </cell>
          <cell r="H1502" t="str">
            <v/>
          </cell>
          <cell r="I1502" t="str">
            <v/>
          </cell>
          <cell r="J1502" t="str">
            <v/>
          </cell>
          <cell r="K1502" t="str">
            <v/>
          </cell>
          <cell r="L1502" t="str">
            <v/>
          </cell>
          <cell r="M1502" t="str">
            <v/>
          </cell>
          <cell r="N1502" t="str">
            <v/>
          </cell>
          <cell r="O1502" t="str">
            <v/>
          </cell>
          <cell r="P1502" t="str">
            <v/>
          </cell>
          <cell r="Q1502" t="str">
            <v/>
          </cell>
          <cell r="R1502" t="str">
            <v/>
          </cell>
        </row>
        <row r="1503">
          <cell r="G1503" t="str">
            <v>21.493</v>
          </cell>
          <cell r="H1503" t="str">
            <v/>
          </cell>
          <cell r="I1503" t="str">
            <v/>
          </cell>
          <cell r="J1503" t="str">
            <v/>
          </cell>
          <cell r="K1503" t="str">
            <v/>
          </cell>
          <cell r="L1503" t="str">
            <v/>
          </cell>
          <cell r="M1503" t="str">
            <v/>
          </cell>
          <cell r="N1503" t="str">
            <v/>
          </cell>
          <cell r="O1503" t="str">
            <v/>
          </cell>
          <cell r="P1503" t="str">
            <v/>
          </cell>
          <cell r="Q1503" t="str">
            <v/>
          </cell>
          <cell r="R1503" t="str">
            <v/>
          </cell>
        </row>
        <row r="1504">
          <cell r="G1504" t="str">
            <v>21.494</v>
          </cell>
          <cell r="H1504" t="str">
            <v/>
          </cell>
          <cell r="I1504" t="str">
            <v/>
          </cell>
          <cell r="J1504" t="str">
            <v/>
          </cell>
          <cell r="K1504" t="str">
            <v/>
          </cell>
          <cell r="L1504" t="str">
            <v/>
          </cell>
          <cell r="M1504" t="str">
            <v/>
          </cell>
          <cell r="N1504" t="str">
            <v/>
          </cell>
          <cell r="O1504" t="str">
            <v/>
          </cell>
          <cell r="P1504" t="str">
            <v/>
          </cell>
          <cell r="Q1504" t="str">
            <v/>
          </cell>
          <cell r="R1504" t="str">
            <v/>
          </cell>
        </row>
        <row r="1505">
          <cell r="G1505" t="str">
            <v>21.495</v>
          </cell>
          <cell r="H1505" t="str">
            <v/>
          </cell>
          <cell r="I1505" t="str">
            <v/>
          </cell>
          <cell r="J1505" t="str">
            <v/>
          </cell>
          <cell r="K1505" t="str">
            <v/>
          </cell>
          <cell r="L1505" t="str">
            <v/>
          </cell>
          <cell r="M1505" t="str">
            <v/>
          </cell>
          <cell r="N1505" t="str">
            <v/>
          </cell>
          <cell r="O1505" t="str">
            <v/>
          </cell>
          <cell r="P1505" t="str">
            <v/>
          </cell>
          <cell r="Q1505" t="str">
            <v/>
          </cell>
          <cell r="R1505" t="str">
            <v/>
          </cell>
        </row>
        <row r="1506">
          <cell r="G1506" t="str">
            <v>21.496</v>
          </cell>
          <cell r="H1506" t="str">
            <v/>
          </cell>
          <cell r="I1506" t="str">
            <v/>
          </cell>
          <cell r="J1506" t="str">
            <v/>
          </cell>
          <cell r="K1506" t="str">
            <v/>
          </cell>
          <cell r="L1506" t="str">
            <v/>
          </cell>
          <cell r="M1506" t="str">
            <v/>
          </cell>
          <cell r="N1506" t="str">
            <v/>
          </cell>
          <cell r="O1506" t="str">
            <v/>
          </cell>
          <cell r="P1506" t="str">
            <v/>
          </cell>
          <cell r="Q1506" t="str">
            <v/>
          </cell>
          <cell r="R1506" t="str">
            <v/>
          </cell>
        </row>
        <row r="1507">
          <cell r="G1507" t="str">
            <v>21.497</v>
          </cell>
          <cell r="H1507" t="str">
            <v/>
          </cell>
          <cell r="I1507" t="str">
            <v/>
          </cell>
          <cell r="J1507" t="str">
            <v/>
          </cell>
          <cell r="K1507" t="str">
            <v/>
          </cell>
          <cell r="L1507" t="str">
            <v/>
          </cell>
          <cell r="M1507" t="str">
            <v/>
          </cell>
          <cell r="N1507" t="str">
            <v/>
          </cell>
          <cell r="O1507" t="str">
            <v/>
          </cell>
          <cell r="P1507" t="str">
            <v/>
          </cell>
          <cell r="Q1507" t="str">
            <v/>
          </cell>
          <cell r="R1507" t="str">
            <v/>
          </cell>
        </row>
        <row r="1508">
          <cell r="G1508" t="str">
            <v>21.498</v>
          </cell>
          <cell r="H1508" t="str">
            <v/>
          </cell>
          <cell r="I1508" t="str">
            <v/>
          </cell>
          <cell r="J1508" t="str">
            <v/>
          </cell>
          <cell r="K1508" t="str">
            <v/>
          </cell>
          <cell r="L1508" t="str">
            <v/>
          </cell>
          <cell r="M1508" t="str">
            <v/>
          </cell>
          <cell r="N1508" t="str">
            <v/>
          </cell>
          <cell r="O1508" t="str">
            <v/>
          </cell>
          <cell r="P1508" t="str">
            <v/>
          </cell>
          <cell r="Q1508" t="str">
            <v/>
          </cell>
          <cell r="R1508" t="str">
            <v/>
          </cell>
        </row>
        <row r="1509">
          <cell r="G1509" t="str">
            <v>21.499</v>
          </cell>
          <cell r="H1509" t="str">
            <v/>
          </cell>
          <cell r="I1509" t="str">
            <v/>
          </cell>
          <cell r="J1509" t="str">
            <v/>
          </cell>
          <cell r="K1509" t="str">
            <v/>
          </cell>
          <cell r="L1509" t="str">
            <v/>
          </cell>
          <cell r="M1509" t="str">
            <v/>
          </cell>
          <cell r="N1509" t="str">
            <v/>
          </cell>
          <cell r="O1509" t="str">
            <v/>
          </cell>
          <cell r="P1509" t="str">
            <v/>
          </cell>
          <cell r="Q1509" t="str">
            <v/>
          </cell>
          <cell r="R1509" t="str">
            <v/>
          </cell>
        </row>
        <row r="1510">
          <cell r="G1510" t="str">
            <v>21.500</v>
          </cell>
          <cell r="H1510" t="str">
            <v/>
          </cell>
          <cell r="I1510" t="str">
            <v/>
          </cell>
          <cell r="J1510" t="str">
            <v/>
          </cell>
          <cell r="K1510" t="str">
            <v/>
          </cell>
          <cell r="L1510" t="str">
            <v/>
          </cell>
          <cell r="M1510" t="str">
            <v/>
          </cell>
          <cell r="N1510" t="str">
            <v/>
          </cell>
          <cell r="O1510" t="str">
            <v/>
          </cell>
          <cell r="P1510" t="str">
            <v/>
          </cell>
          <cell r="Q1510" t="str">
            <v/>
          </cell>
          <cell r="R1510" t="str">
            <v/>
          </cell>
        </row>
        <row r="1511">
          <cell r="G1511" t="str">
            <v>21.501</v>
          </cell>
          <cell r="H1511" t="str">
            <v/>
          </cell>
          <cell r="I1511" t="str">
            <v/>
          </cell>
          <cell r="J1511" t="str">
            <v/>
          </cell>
          <cell r="K1511" t="str">
            <v/>
          </cell>
          <cell r="L1511" t="str">
            <v/>
          </cell>
          <cell r="M1511" t="str">
            <v/>
          </cell>
          <cell r="N1511" t="str">
            <v/>
          </cell>
          <cell r="O1511" t="str">
            <v/>
          </cell>
          <cell r="P1511" t="str">
            <v/>
          </cell>
          <cell r="Q1511" t="str">
            <v/>
          </cell>
          <cell r="R1511" t="str">
            <v/>
          </cell>
        </row>
        <row r="1512">
          <cell r="G1512" t="str">
            <v>21.502</v>
          </cell>
          <cell r="H1512" t="str">
            <v/>
          </cell>
          <cell r="I1512" t="str">
            <v/>
          </cell>
          <cell r="J1512" t="str">
            <v/>
          </cell>
          <cell r="K1512" t="str">
            <v/>
          </cell>
          <cell r="L1512" t="str">
            <v/>
          </cell>
          <cell r="M1512" t="str">
            <v/>
          </cell>
          <cell r="N1512" t="str">
            <v/>
          </cell>
          <cell r="O1512" t="str">
            <v/>
          </cell>
          <cell r="P1512" t="str">
            <v/>
          </cell>
          <cell r="Q1512" t="str">
            <v/>
          </cell>
          <cell r="R1512" t="str">
            <v/>
          </cell>
        </row>
        <row r="1513">
          <cell r="G1513" t="str">
            <v>21.503</v>
          </cell>
          <cell r="H1513" t="str">
            <v/>
          </cell>
          <cell r="I1513" t="str">
            <v/>
          </cell>
          <cell r="J1513" t="str">
            <v/>
          </cell>
          <cell r="K1513" t="str">
            <v/>
          </cell>
          <cell r="L1513" t="str">
            <v/>
          </cell>
          <cell r="M1513" t="str">
            <v/>
          </cell>
          <cell r="N1513" t="str">
            <v/>
          </cell>
          <cell r="O1513" t="str">
            <v/>
          </cell>
          <cell r="P1513" t="str">
            <v/>
          </cell>
          <cell r="Q1513" t="str">
            <v/>
          </cell>
          <cell r="R1513" t="str">
            <v/>
          </cell>
        </row>
        <row r="1514">
          <cell r="G1514" t="str">
            <v>21.504</v>
          </cell>
          <cell r="H1514" t="str">
            <v/>
          </cell>
          <cell r="I1514" t="str">
            <v/>
          </cell>
          <cell r="J1514" t="str">
            <v/>
          </cell>
          <cell r="K1514" t="str">
            <v/>
          </cell>
          <cell r="L1514" t="str">
            <v/>
          </cell>
          <cell r="M1514" t="str">
            <v/>
          </cell>
          <cell r="N1514" t="str">
            <v/>
          </cell>
          <cell r="O1514" t="str">
            <v/>
          </cell>
          <cell r="P1514" t="str">
            <v/>
          </cell>
          <cell r="Q1514" t="str">
            <v/>
          </cell>
          <cell r="R1514" t="str">
            <v/>
          </cell>
        </row>
        <row r="1515">
          <cell r="G1515" t="str">
            <v>21.505</v>
          </cell>
          <cell r="H1515" t="str">
            <v/>
          </cell>
          <cell r="I1515" t="str">
            <v/>
          </cell>
          <cell r="J1515" t="str">
            <v/>
          </cell>
          <cell r="K1515" t="str">
            <v/>
          </cell>
          <cell r="L1515" t="str">
            <v/>
          </cell>
          <cell r="M1515" t="str">
            <v/>
          </cell>
          <cell r="N1515" t="str">
            <v/>
          </cell>
          <cell r="O1515" t="str">
            <v/>
          </cell>
          <cell r="P1515" t="str">
            <v/>
          </cell>
          <cell r="Q1515" t="str">
            <v/>
          </cell>
          <cell r="R1515" t="str">
            <v/>
          </cell>
        </row>
        <row r="1516">
          <cell r="G1516" t="str">
            <v>21.506</v>
          </cell>
          <cell r="H1516" t="str">
            <v/>
          </cell>
          <cell r="I1516" t="str">
            <v/>
          </cell>
          <cell r="J1516" t="str">
            <v/>
          </cell>
          <cell r="K1516" t="str">
            <v/>
          </cell>
          <cell r="L1516" t="str">
            <v/>
          </cell>
          <cell r="M1516" t="str">
            <v/>
          </cell>
          <cell r="N1516" t="str">
            <v/>
          </cell>
          <cell r="O1516" t="str">
            <v/>
          </cell>
          <cell r="P1516" t="str">
            <v/>
          </cell>
          <cell r="Q1516" t="str">
            <v/>
          </cell>
          <cell r="R1516" t="str">
            <v/>
          </cell>
        </row>
        <row r="1517">
          <cell r="G1517" t="str">
            <v>21.507</v>
          </cell>
          <cell r="H1517" t="str">
            <v/>
          </cell>
          <cell r="I1517" t="str">
            <v/>
          </cell>
          <cell r="J1517" t="str">
            <v/>
          </cell>
          <cell r="K1517" t="str">
            <v/>
          </cell>
          <cell r="L1517" t="str">
            <v/>
          </cell>
          <cell r="M1517" t="str">
            <v/>
          </cell>
          <cell r="N1517" t="str">
            <v/>
          </cell>
          <cell r="O1517" t="str">
            <v/>
          </cell>
          <cell r="P1517" t="str">
            <v/>
          </cell>
          <cell r="Q1517" t="str">
            <v/>
          </cell>
          <cell r="R1517" t="str">
            <v/>
          </cell>
        </row>
        <row r="1518">
          <cell r="G1518" t="str">
            <v>21.508</v>
          </cell>
          <cell r="H1518" t="str">
            <v/>
          </cell>
          <cell r="I1518" t="str">
            <v/>
          </cell>
          <cell r="J1518" t="str">
            <v/>
          </cell>
          <cell r="K1518" t="str">
            <v/>
          </cell>
          <cell r="L1518" t="str">
            <v/>
          </cell>
          <cell r="M1518" t="str">
            <v/>
          </cell>
          <cell r="N1518" t="str">
            <v/>
          </cell>
          <cell r="O1518" t="str">
            <v/>
          </cell>
          <cell r="P1518" t="str">
            <v/>
          </cell>
          <cell r="Q1518" t="str">
            <v/>
          </cell>
          <cell r="R1518" t="str">
            <v/>
          </cell>
        </row>
        <row r="1519">
          <cell r="G1519" t="str">
            <v>21.509</v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/>
          </cell>
          <cell r="N1519" t="str">
            <v/>
          </cell>
          <cell r="O1519" t="str">
            <v/>
          </cell>
          <cell r="P1519" t="str">
            <v/>
          </cell>
          <cell r="Q1519" t="str">
            <v/>
          </cell>
          <cell r="R1519" t="str">
            <v/>
          </cell>
        </row>
        <row r="1520">
          <cell r="G1520" t="str">
            <v>21.510</v>
          </cell>
          <cell r="H1520" t="str">
            <v/>
          </cell>
          <cell r="I1520" t="str">
            <v/>
          </cell>
          <cell r="J1520" t="str">
            <v/>
          </cell>
          <cell r="K1520" t="str">
            <v/>
          </cell>
          <cell r="L1520" t="str">
            <v/>
          </cell>
          <cell r="M1520" t="str">
            <v/>
          </cell>
          <cell r="N1520" t="str">
            <v/>
          </cell>
          <cell r="O1520" t="str">
            <v/>
          </cell>
          <cell r="P1520" t="str">
            <v/>
          </cell>
          <cell r="Q1520" t="str">
            <v/>
          </cell>
          <cell r="R1520" t="str">
            <v/>
          </cell>
        </row>
        <row r="1521">
          <cell r="G1521" t="str">
            <v>21.511</v>
          </cell>
          <cell r="H1521" t="str">
            <v/>
          </cell>
          <cell r="I1521" t="str">
            <v/>
          </cell>
          <cell r="J1521" t="str">
            <v/>
          </cell>
          <cell r="K1521" t="str">
            <v/>
          </cell>
          <cell r="L1521" t="str">
            <v/>
          </cell>
          <cell r="M1521" t="str">
            <v/>
          </cell>
          <cell r="N1521" t="str">
            <v/>
          </cell>
          <cell r="O1521" t="str">
            <v/>
          </cell>
          <cell r="P1521" t="str">
            <v/>
          </cell>
          <cell r="Q1521" t="str">
            <v/>
          </cell>
          <cell r="R1521" t="str">
            <v/>
          </cell>
        </row>
        <row r="1522">
          <cell r="G1522" t="str">
            <v>21.512</v>
          </cell>
          <cell r="H1522" t="str">
            <v/>
          </cell>
          <cell r="I1522" t="str">
            <v/>
          </cell>
          <cell r="J1522" t="str">
            <v/>
          </cell>
          <cell r="K1522" t="str">
            <v/>
          </cell>
          <cell r="L1522" t="str">
            <v/>
          </cell>
          <cell r="M1522" t="str">
            <v/>
          </cell>
          <cell r="N1522" t="str">
            <v/>
          </cell>
          <cell r="O1522" t="str">
            <v/>
          </cell>
          <cell r="P1522" t="str">
            <v/>
          </cell>
          <cell r="Q1522" t="str">
            <v/>
          </cell>
          <cell r="R1522" t="str">
            <v/>
          </cell>
        </row>
        <row r="1523">
          <cell r="G1523" t="str">
            <v>21.513</v>
          </cell>
          <cell r="H1523" t="str">
            <v/>
          </cell>
          <cell r="I1523" t="str">
            <v/>
          </cell>
          <cell r="J1523" t="str">
            <v/>
          </cell>
          <cell r="K1523" t="str">
            <v/>
          </cell>
          <cell r="L1523" t="str">
            <v/>
          </cell>
          <cell r="M1523" t="str">
            <v/>
          </cell>
          <cell r="N1523" t="str">
            <v/>
          </cell>
          <cell r="O1523" t="str">
            <v/>
          </cell>
          <cell r="P1523" t="str">
            <v/>
          </cell>
          <cell r="Q1523" t="str">
            <v/>
          </cell>
          <cell r="R1523" t="str">
            <v/>
          </cell>
        </row>
        <row r="1524">
          <cell r="G1524" t="str">
            <v>21.514</v>
          </cell>
          <cell r="H1524" t="str">
            <v/>
          </cell>
          <cell r="I1524" t="str">
            <v/>
          </cell>
          <cell r="J1524" t="str">
            <v/>
          </cell>
          <cell r="K1524" t="str">
            <v/>
          </cell>
          <cell r="L1524" t="str">
            <v/>
          </cell>
          <cell r="M1524" t="str">
            <v/>
          </cell>
          <cell r="N1524" t="str">
            <v/>
          </cell>
          <cell r="O1524" t="str">
            <v/>
          </cell>
          <cell r="P1524" t="str">
            <v/>
          </cell>
          <cell r="Q1524" t="str">
            <v/>
          </cell>
          <cell r="R1524" t="str">
            <v/>
          </cell>
        </row>
        <row r="1525">
          <cell r="G1525" t="str">
            <v>21.515</v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/>
          </cell>
          <cell r="N1525" t="str">
            <v/>
          </cell>
          <cell r="O1525" t="str">
            <v/>
          </cell>
          <cell r="P1525" t="str">
            <v/>
          </cell>
          <cell r="Q1525" t="str">
            <v/>
          </cell>
          <cell r="R1525" t="str">
            <v/>
          </cell>
        </row>
        <row r="1526">
          <cell r="G1526" t="str">
            <v>21.516</v>
          </cell>
          <cell r="H1526" t="str">
            <v/>
          </cell>
          <cell r="I1526" t="str">
            <v/>
          </cell>
          <cell r="J1526" t="str">
            <v/>
          </cell>
          <cell r="K1526" t="str">
            <v/>
          </cell>
          <cell r="L1526" t="str">
            <v/>
          </cell>
          <cell r="M1526" t="str">
            <v/>
          </cell>
          <cell r="N1526" t="str">
            <v/>
          </cell>
          <cell r="O1526" t="str">
            <v/>
          </cell>
          <cell r="P1526" t="str">
            <v/>
          </cell>
          <cell r="Q1526" t="str">
            <v/>
          </cell>
          <cell r="R1526" t="str">
            <v/>
          </cell>
        </row>
        <row r="1527">
          <cell r="G1527" t="str">
            <v>21.517</v>
          </cell>
          <cell r="H1527" t="str">
            <v/>
          </cell>
          <cell r="I1527" t="str">
            <v/>
          </cell>
          <cell r="J1527" t="str">
            <v/>
          </cell>
          <cell r="K1527" t="str">
            <v/>
          </cell>
          <cell r="L1527" t="str">
            <v/>
          </cell>
          <cell r="M1527" t="str">
            <v/>
          </cell>
          <cell r="N1527" t="str">
            <v/>
          </cell>
          <cell r="O1527" t="str">
            <v/>
          </cell>
          <cell r="P1527" t="str">
            <v/>
          </cell>
          <cell r="Q1527" t="str">
            <v/>
          </cell>
          <cell r="R1527" t="str">
            <v/>
          </cell>
        </row>
        <row r="1528">
          <cell r="G1528" t="str">
            <v>21.518</v>
          </cell>
          <cell r="H1528" t="str">
            <v/>
          </cell>
          <cell r="I1528" t="str">
            <v/>
          </cell>
          <cell r="J1528" t="str">
            <v/>
          </cell>
          <cell r="K1528" t="str">
            <v/>
          </cell>
          <cell r="L1528" t="str">
            <v/>
          </cell>
          <cell r="M1528" t="str">
            <v/>
          </cell>
          <cell r="N1528" t="str">
            <v/>
          </cell>
          <cell r="O1528" t="str">
            <v/>
          </cell>
          <cell r="P1528" t="str">
            <v/>
          </cell>
          <cell r="Q1528" t="str">
            <v/>
          </cell>
          <cell r="R1528" t="str">
            <v/>
          </cell>
        </row>
        <row r="1529">
          <cell r="G1529" t="str">
            <v>21.519</v>
          </cell>
          <cell r="H1529" t="str">
            <v/>
          </cell>
          <cell r="I1529" t="str">
            <v/>
          </cell>
          <cell r="J1529" t="str">
            <v/>
          </cell>
          <cell r="K1529" t="str">
            <v/>
          </cell>
          <cell r="L1529" t="str">
            <v/>
          </cell>
          <cell r="M1529" t="str">
            <v/>
          </cell>
          <cell r="N1529" t="str">
            <v/>
          </cell>
          <cell r="O1529" t="str">
            <v/>
          </cell>
          <cell r="P1529" t="str">
            <v/>
          </cell>
          <cell r="Q1529" t="str">
            <v/>
          </cell>
          <cell r="R1529" t="str">
            <v/>
          </cell>
        </row>
        <row r="1530">
          <cell r="G1530" t="str">
            <v>21.520</v>
          </cell>
          <cell r="H1530" t="str">
            <v/>
          </cell>
          <cell r="I1530" t="str">
            <v/>
          </cell>
          <cell r="J1530" t="str">
            <v/>
          </cell>
          <cell r="K1530" t="str">
            <v/>
          </cell>
          <cell r="L1530" t="str">
            <v/>
          </cell>
          <cell r="M1530" t="str">
            <v/>
          </cell>
          <cell r="N1530" t="str">
            <v/>
          </cell>
          <cell r="O1530" t="str">
            <v/>
          </cell>
          <cell r="P1530" t="str">
            <v/>
          </cell>
          <cell r="Q1530" t="str">
            <v/>
          </cell>
          <cell r="R1530" t="str">
            <v/>
          </cell>
        </row>
        <row r="1531">
          <cell r="G1531" t="str">
            <v>21.521</v>
          </cell>
          <cell r="H1531" t="str">
            <v/>
          </cell>
          <cell r="I1531" t="str">
            <v/>
          </cell>
          <cell r="J1531" t="str">
            <v/>
          </cell>
          <cell r="K1531" t="str">
            <v/>
          </cell>
          <cell r="L1531" t="str">
            <v/>
          </cell>
          <cell r="M1531" t="str">
            <v/>
          </cell>
          <cell r="N1531" t="str">
            <v/>
          </cell>
          <cell r="O1531" t="str">
            <v/>
          </cell>
          <cell r="P1531" t="str">
            <v/>
          </cell>
          <cell r="Q1531" t="str">
            <v/>
          </cell>
          <cell r="R1531" t="str">
            <v/>
          </cell>
        </row>
        <row r="1532">
          <cell r="G1532" t="str">
            <v>21.522</v>
          </cell>
          <cell r="H1532" t="str">
            <v/>
          </cell>
          <cell r="I1532" t="str">
            <v/>
          </cell>
          <cell r="J1532" t="str">
            <v/>
          </cell>
          <cell r="K1532" t="str">
            <v/>
          </cell>
          <cell r="L1532" t="str">
            <v/>
          </cell>
          <cell r="M1532" t="str">
            <v/>
          </cell>
          <cell r="N1532" t="str">
            <v/>
          </cell>
          <cell r="O1532" t="str">
            <v/>
          </cell>
          <cell r="P1532" t="str">
            <v/>
          </cell>
          <cell r="Q1532" t="str">
            <v/>
          </cell>
          <cell r="R1532" t="str">
            <v/>
          </cell>
        </row>
        <row r="1533">
          <cell r="G1533" t="str">
            <v>21.523</v>
          </cell>
          <cell r="H1533" t="str">
            <v/>
          </cell>
          <cell r="I1533" t="str">
            <v/>
          </cell>
          <cell r="J1533" t="str">
            <v/>
          </cell>
          <cell r="K1533" t="str">
            <v/>
          </cell>
          <cell r="L1533" t="str">
            <v/>
          </cell>
          <cell r="M1533" t="str">
            <v/>
          </cell>
          <cell r="N1533" t="str">
            <v/>
          </cell>
          <cell r="O1533" t="str">
            <v/>
          </cell>
          <cell r="P1533" t="str">
            <v/>
          </cell>
          <cell r="Q1533" t="str">
            <v/>
          </cell>
          <cell r="R1533" t="str">
            <v/>
          </cell>
        </row>
        <row r="1534">
          <cell r="G1534" t="str">
            <v>21.524</v>
          </cell>
          <cell r="H1534" t="str">
            <v/>
          </cell>
          <cell r="I1534" t="str">
            <v/>
          </cell>
          <cell r="J1534" t="str">
            <v/>
          </cell>
          <cell r="K1534" t="str">
            <v/>
          </cell>
          <cell r="L1534" t="str">
            <v/>
          </cell>
          <cell r="M1534" t="str">
            <v/>
          </cell>
          <cell r="N1534" t="str">
            <v/>
          </cell>
          <cell r="O1534" t="str">
            <v/>
          </cell>
          <cell r="P1534" t="str">
            <v/>
          </cell>
          <cell r="Q1534" t="str">
            <v/>
          </cell>
          <cell r="R1534" t="str">
            <v/>
          </cell>
        </row>
        <row r="1535">
          <cell r="G1535" t="str">
            <v>21.525</v>
          </cell>
          <cell r="H1535" t="str">
            <v/>
          </cell>
          <cell r="I1535" t="str">
            <v/>
          </cell>
          <cell r="J1535" t="str">
            <v/>
          </cell>
          <cell r="K1535" t="str">
            <v/>
          </cell>
          <cell r="L1535" t="str">
            <v/>
          </cell>
          <cell r="M1535" t="str">
            <v/>
          </cell>
          <cell r="N1535" t="str">
            <v/>
          </cell>
          <cell r="O1535" t="str">
            <v/>
          </cell>
          <cell r="P1535" t="str">
            <v/>
          </cell>
          <cell r="Q1535" t="str">
            <v/>
          </cell>
          <cell r="R1535" t="str">
            <v/>
          </cell>
        </row>
        <row r="1536">
          <cell r="G1536" t="str">
            <v>21.526</v>
          </cell>
          <cell r="H1536" t="str">
            <v/>
          </cell>
          <cell r="I1536" t="str">
            <v/>
          </cell>
          <cell r="J1536" t="str">
            <v/>
          </cell>
          <cell r="K1536" t="str">
            <v/>
          </cell>
          <cell r="L1536" t="str">
            <v/>
          </cell>
          <cell r="M1536" t="str">
            <v/>
          </cell>
          <cell r="N1536" t="str">
            <v/>
          </cell>
          <cell r="O1536" t="str">
            <v/>
          </cell>
          <cell r="P1536" t="str">
            <v/>
          </cell>
          <cell r="Q1536" t="str">
            <v/>
          </cell>
          <cell r="R1536" t="str">
            <v/>
          </cell>
        </row>
        <row r="1537">
          <cell r="G1537" t="str">
            <v>21.527</v>
          </cell>
          <cell r="H1537" t="str">
            <v/>
          </cell>
          <cell r="I1537" t="str">
            <v/>
          </cell>
          <cell r="J1537" t="str">
            <v/>
          </cell>
          <cell r="K1537" t="str">
            <v/>
          </cell>
          <cell r="L1537" t="str">
            <v/>
          </cell>
          <cell r="M1537" t="str">
            <v/>
          </cell>
          <cell r="N1537" t="str">
            <v/>
          </cell>
          <cell r="O1537" t="str">
            <v/>
          </cell>
          <cell r="P1537" t="str">
            <v/>
          </cell>
          <cell r="Q1537" t="str">
            <v/>
          </cell>
          <cell r="R1537" t="str">
            <v/>
          </cell>
        </row>
        <row r="1538">
          <cell r="G1538" t="str">
            <v>21.528</v>
          </cell>
          <cell r="H1538" t="str">
            <v/>
          </cell>
          <cell r="I1538" t="str">
            <v/>
          </cell>
          <cell r="J1538" t="str">
            <v/>
          </cell>
          <cell r="K1538" t="str">
            <v/>
          </cell>
          <cell r="L1538" t="str">
            <v/>
          </cell>
          <cell r="M1538" t="str">
            <v/>
          </cell>
          <cell r="N1538" t="str">
            <v/>
          </cell>
          <cell r="O1538" t="str">
            <v/>
          </cell>
          <cell r="P1538" t="str">
            <v/>
          </cell>
          <cell r="Q1538" t="str">
            <v/>
          </cell>
          <cell r="R1538" t="str">
            <v/>
          </cell>
        </row>
        <row r="1539">
          <cell r="G1539" t="str">
            <v>21.529</v>
          </cell>
          <cell r="H1539" t="str">
            <v/>
          </cell>
          <cell r="I1539" t="str">
            <v/>
          </cell>
          <cell r="J1539" t="str">
            <v/>
          </cell>
          <cell r="K1539" t="str">
            <v/>
          </cell>
          <cell r="L1539" t="str">
            <v/>
          </cell>
          <cell r="M1539" t="str">
            <v/>
          </cell>
          <cell r="N1539" t="str">
            <v/>
          </cell>
          <cell r="O1539" t="str">
            <v/>
          </cell>
          <cell r="P1539" t="str">
            <v/>
          </cell>
          <cell r="Q1539" t="str">
            <v/>
          </cell>
          <cell r="R1539" t="str">
            <v/>
          </cell>
        </row>
        <row r="1540">
          <cell r="G1540" t="str">
            <v>21.530</v>
          </cell>
          <cell r="H1540" t="str">
            <v/>
          </cell>
          <cell r="I1540" t="str">
            <v/>
          </cell>
          <cell r="J1540" t="str">
            <v/>
          </cell>
          <cell r="K1540" t="str">
            <v/>
          </cell>
          <cell r="L1540" t="str">
            <v/>
          </cell>
          <cell r="M1540" t="str">
            <v/>
          </cell>
          <cell r="N1540" t="str">
            <v/>
          </cell>
          <cell r="O1540" t="str">
            <v/>
          </cell>
          <cell r="P1540" t="str">
            <v/>
          </cell>
          <cell r="Q1540" t="str">
            <v/>
          </cell>
          <cell r="R1540" t="str">
            <v/>
          </cell>
        </row>
        <row r="1541">
          <cell r="G1541" t="str">
            <v>21.531</v>
          </cell>
          <cell r="H1541" t="str">
            <v/>
          </cell>
          <cell r="I1541" t="str">
            <v/>
          </cell>
          <cell r="J1541" t="str">
            <v/>
          </cell>
          <cell r="K1541" t="str">
            <v/>
          </cell>
          <cell r="L1541" t="str">
            <v/>
          </cell>
          <cell r="M1541" t="str">
            <v/>
          </cell>
          <cell r="N1541" t="str">
            <v/>
          </cell>
          <cell r="O1541" t="str">
            <v/>
          </cell>
          <cell r="P1541" t="str">
            <v/>
          </cell>
          <cell r="Q1541" t="str">
            <v/>
          </cell>
          <cell r="R1541" t="str">
            <v/>
          </cell>
        </row>
        <row r="1542">
          <cell r="G1542" t="str">
            <v>21.532</v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/>
          </cell>
          <cell r="N1542" t="str">
            <v/>
          </cell>
          <cell r="O1542" t="str">
            <v/>
          </cell>
          <cell r="P1542" t="str">
            <v/>
          </cell>
          <cell r="Q1542" t="str">
            <v/>
          </cell>
          <cell r="R1542" t="str">
            <v/>
          </cell>
        </row>
        <row r="1543">
          <cell r="G1543" t="str">
            <v>21.533</v>
          </cell>
          <cell r="H1543" t="str">
            <v/>
          </cell>
          <cell r="I1543" t="str">
            <v/>
          </cell>
          <cell r="J1543" t="str">
            <v/>
          </cell>
          <cell r="K1543" t="str">
            <v/>
          </cell>
          <cell r="L1543" t="str">
            <v/>
          </cell>
          <cell r="M1543" t="str">
            <v/>
          </cell>
          <cell r="N1543" t="str">
            <v/>
          </cell>
          <cell r="O1543" t="str">
            <v/>
          </cell>
          <cell r="P1543" t="str">
            <v/>
          </cell>
          <cell r="Q1543" t="str">
            <v/>
          </cell>
          <cell r="R1543" t="str">
            <v/>
          </cell>
        </row>
        <row r="1544">
          <cell r="G1544" t="str">
            <v>21.534</v>
          </cell>
          <cell r="H1544" t="str">
            <v/>
          </cell>
          <cell r="I1544" t="str">
            <v/>
          </cell>
          <cell r="J1544" t="str">
            <v/>
          </cell>
          <cell r="K1544" t="str">
            <v/>
          </cell>
          <cell r="L1544" t="str">
            <v/>
          </cell>
          <cell r="M1544" t="str">
            <v/>
          </cell>
          <cell r="N1544" t="str">
            <v/>
          </cell>
          <cell r="O1544" t="str">
            <v/>
          </cell>
          <cell r="P1544" t="str">
            <v/>
          </cell>
          <cell r="Q1544" t="str">
            <v/>
          </cell>
          <cell r="R1544" t="str">
            <v/>
          </cell>
        </row>
        <row r="1545">
          <cell r="G1545" t="str">
            <v>21.535</v>
          </cell>
          <cell r="H1545" t="str">
            <v/>
          </cell>
          <cell r="I1545" t="str">
            <v/>
          </cell>
          <cell r="J1545" t="str">
            <v/>
          </cell>
          <cell r="K1545" t="str">
            <v/>
          </cell>
          <cell r="L1545" t="str">
            <v/>
          </cell>
          <cell r="M1545" t="str">
            <v/>
          </cell>
          <cell r="N1545" t="str">
            <v/>
          </cell>
          <cell r="O1545" t="str">
            <v/>
          </cell>
          <cell r="P1545" t="str">
            <v/>
          </cell>
          <cell r="Q1545" t="str">
            <v/>
          </cell>
          <cell r="R1545" t="str">
            <v/>
          </cell>
        </row>
        <row r="1546">
          <cell r="G1546" t="str">
            <v>21.536</v>
          </cell>
          <cell r="H1546" t="str">
            <v/>
          </cell>
          <cell r="I1546" t="str">
            <v/>
          </cell>
          <cell r="J1546" t="str">
            <v/>
          </cell>
          <cell r="K1546" t="str">
            <v/>
          </cell>
          <cell r="L1546" t="str">
            <v/>
          </cell>
          <cell r="M1546" t="str">
            <v/>
          </cell>
          <cell r="N1546" t="str">
            <v/>
          </cell>
          <cell r="O1546" t="str">
            <v/>
          </cell>
          <cell r="P1546" t="str">
            <v/>
          </cell>
          <cell r="Q1546" t="str">
            <v/>
          </cell>
          <cell r="R1546" t="str">
            <v/>
          </cell>
        </row>
        <row r="1547">
          <cell r="G1547" t="str">
            <v>21.537</v>
          </cell>
          <cell r="H1547" t="str">
            <v/>
          </cell>
          <cell r="I1547" t="str">
            <v/>
          </cell>
          <cell r="J1547" t="str">
            <v/>
          </cell>
          <cell r="K1547" t="str">
            <v/>
          </cell>
          <cell r="L1547" t="str">
            <v/>
          </cell>
          <cell r="M1547" t="str">
            <v/>
          </cell>
          <cell r="N1547" t="str">
            <v/>
          </cell>
          <cell r="O1547" t="str">
            <v/>
          </cell>
          <cell r="P1547" t="str">
            <v/>
          </cell>
          <cell r="Q1547" t="str">
            <v/>
          </cell>
          <cell r="R1547" t="str">
            <v/>
          </cell>
        </row>
        <row r="1548">
          <cell r="G1548" t="str">
            <v>21.538</v>
          </cell>
          <cell r="H1548" t="str">
            <v/>
          </cell>
          <cell r="I1548" t="str">
            <v/>
          </cell>
          <cell r="J1548" t="str">
            <v/>
          </cell>
          <cell r="K1548" t="str">
            <v/>
          </cell>
          <cell r="L1548" t="str">
            <v/>
          </cell>
          <cell r="M1548" t="str">
            <v/>
          </cell>
          <cell r="N1548" t="str">
            <v/>
          </cell>
          <cell r="O1548" t="str">
            <v/>
          </cell>
          <cell r="P1548" t="str">
            <v/>
          </cell>
          <cell r="Q1548" t="str">
            <v/>
          </cell>
          <cell r="R1548" t="str">
            <v/>
          </cell>
        </row>
        <row r="1549">
          <cell r="G1549" t="str">
            <v>21.539</v>
          </cell>
          <cell r="H1549" t="str">
            <v/>
          </cell>
          <cell r="I1549" t="str">
            <v/>
          </cell>
          <cell r="J1549" t="str">
            <v/>
          </cell>
          <cell r="K1549" t="str">
            <v/>
          </cell>
          <cell r="L1549" t="str">
            <v/>
          </cell>
          <cell r="M1549" t="str">
            <v/>
          </cell>
          <cell r="N1549" t="str">
            <v/>
          </cell>
          <cell r="O1549" t="str">
            <v/>
          </cell>
          <cell r="P1549" t="str">
            <v/>
          </cell>
          <cell r="Q1549" t="str">
            <v/>
          </cell>
          <cell r="R1549" t="str">
            <v/>
          </cell>
        </row>
        <row r="1550">
          <cell r="G1550" t="str">
            <v>21.540</v>
          </cell>
          <cell r="H1550" t="str">
            <v/>
          </cell>
          <cell r="I1550" t="str">
            <v/>
          </cell>
          <cell r="J1550" t="str">
            <v/>
          </cell>
          <cell r="K1550" t="str">
            <v/>
          </cell>
          <cell r="L1550" t="str">
            <v/>
          </cell>
          <cell r="M1550" t="str">
            <v/>
          </cell>
          <cell r="N1550" t="str">
            <v/>
          </cell>
          <cell r="O1550" t="str">
            <v/>
          </cell>
          <cell r="P1550" t="str">
            <v/>
          </cell>
          <cell r="Q1550" t="str">
            <v/>
          </cell>
          <cell r="R1550" t="str">
            <v/>
          </cell>
        </row>
        <row r="1551">
          <cell r="G1551" t="str">
            <v>21.541</v>
          </cell>
          <cell r="H1551" t="str">
            <v/>
          </cell>
          <cell r="I1551" t="str">
            <v/>
          </cell>
          <cell r="J1551" t="str">
            <v/>
          </cell>
          <cell r="K1551" t="str">
            <v/>
          </cell>
          <cell r="L1551" t="str">
            <v/>
          </cell>
          <cell r="M1551" t="str">
            <v/>
          </cell>
          <cell r="N1551" t="str">
            <v/>
          </cell>
          <cell r="O1551" t="str">
            <v/>
          </cell>
          <cell r="P1551" t="str">
            <v/>
          </cell>
          <cell r="Q1551" t="str">
            <v/>
          </cell>
          <cell r="R1551" t="str">
            <v/>
          </cell>
        </row>
        <row r="1552">
          <cell r="G1552" t="str">
            <v>21.542</v>
          </cell>
          <cell r="H1552" t="str">
            <v/>
          </cell>
          <cell r="I1552" t="str">
            <v/>
          </cell>
          <cell r="J1552" t="str">
            <v/>
          </cell>
          <cell r="K1552" t="str">
            <v/>
          </cell>
          <cell r="L1552" t="str">
            <v/>
          </cell>
          <cell r="M1552" t="str">
            <v/>
          </cell>
          <cell r="N1552" t="str">
            <v/>
          </cell>
          <cell r="O1552" t="str">
            <v/>
          </cell>
          <cell r="P1552" t="str">
            <v/>
          </cell>
          <cell r="Q1552" t="str">
            <v/>
          </cell>
          <cell r="R1552" t="str">
            <v/>
          </cell>
        </row>
        <row r="1553">
          <cell r="G1553" t="str">
            <v>21.543</v>
          </cell>
          <cell r="H1553" t="str">
            <v/>
          </cell>
          <cell r="I1553" t="str">
            <v/>
          </cell>
          <cell r="J1553" t="str">
            <v/>
          </cell>
          <cell r="K1553" t="str">
            <v/>
          </cell>
          <cell r="L1553" t="str">
            <v/>
          </cell>
          <cell r="M1553" t="str">
            <v/>
          </cell>
          <cell r="N1553" t="str">
            <v/>
          </cell>
          <cell r="O1553" t="str">
            <v/>
          </cell>
          <cell r="P1553" t="str">
            <v/>
          </cell>
          <cell r="Q1553" t="str">
            <v/>
          </cell>
          <cell r="R1553" t="str">
            <v/>
          </cell>
        </row>
        <row r="1554">
          <cell r="G1554" t="str">
            <v>21.544</v>
          </cell>
          <cell r="H1554" t="str">
            <v/>
          </cell>
          <cell r="I1554" t="str">
            <v/>
          </cell>
          <cell r="J1554" t="str">
            <v/>
          </cell>
          <cell r="K1554" t="str">
            <v/>
          </cell>
          <cell r="L1554" t="str">
            <v/>
          </cell>
          <cell r="M1554" t="str">
            <v/>
          </cell>
          <cell r="N1554" t="str">
            <v/>
          </cell>
          <cell r="O1554" t="str">
            <v/>
          </cell>
          <cell r="P1554" t="str">
            <v/>
          </cell>
          <cell r="Q1554" t="str">
            <v/>
          </cell>
          <cell r="R1554" t="str">
            <v/>
          </cell>
        </row>
        <row r="1555">
          <cell r="G1555" t="str">
            <v>21.545</v>
          </cell>
          <cell r="H1555" t="str">
            <v/>
          </cell>
          <cell r="I1555" t="str">
            <v/>
          </cell>
          <cell r="J1555" t="str">
            <v/>
          </cell>
          <cell r="K1555" t="str">
            <v/>
          </cell>
          <cell r="L1555" t="str">
            <v/>
          </cell>
          <cell r="M1555" t="str">
            <v/>
          </cell>
          <cell r="N1555" t="str">
            <v/>
          </cell>
          <cell r="O1555" t="str">
            <v/>
          </cell>
          <cell r="P1555" t="str">
            <v/>
          </cell>
          <cell r="Q1555" t="str">
            <v/>
          </cell>
          <cell r="R1555" t="str">
            <v/>
          </cell>
        </row>
        <row r="1556">
          <cell r="G1556" t="str">
            <v>21.546</v>
          </cell>
          <cell r="H1556" t="str">
            <v/>
          </cell>
          <cell r="I1556" t="str">
            <v/>
          </cell>
          <cell r="J1556" t="str">
            <v/>
          </cell>
          <cell r="K1556" t="str">
            <v/>
          </cell>
          <cell r="L1556" t="str">
            <v/>
          </cell>
          <cell r="M1556" t="str">
            <v/>
          </cell>
          <cell r="N1556" t="str">
            <v/>
          </cell>
          <cell r="O1556" t="str">
            <v/>
          </cell>
          <cell r="P1556" t="str">
            <v/>
          </cell>
          <cell r="Q1556" t="str">
            <v/>
          </cell>
          <cell r="R1556" t="str">
            <v/>
          </cell>
        </row>
        <row r="1557">
          <cell r="G1557" t="str">
            <v>21.547</v>
          </cell>
          <cell r="H1557" t="str">
            <v/>
          </cell>
          <cell r="I1557" t="str">
            <v/>
          </cell>
          <cell r="J1557" t="str">
            <v/>
          </cell>
          <cell r="K1557" t="str">
            <v/>
          </cell>
          <cell r="L1557" t="str">
            <v/>
          </cell>
          <cell r="M1557" t="str">
            <v/>
          </cell>
          <cell r="N1557" t="str">
            <v/>
          </cell>
          <cell r="O1557" t="str">
            <v/>
          </cell>
          <cell r="P1557" t="str">
            <v/>
          </cell>
          <cell r="Q1557" t="str">
            <v/>
          </cell>
          <cell r="R1557" t="str">
            <v/>
          </cell>
        </row>
        <row r="1558">
          <cell r="G1558" t="str">
            <v>21.548</v>
          </cell>
          <cell r="H1558" t="str">
            <v/>
          </cell>
          <cell r="I1558" t="str">
            <v/>
          </cell>
          <cell r="J1558" t="str">
            <v/>
          </cell>
          <cell r="K1558" t="str">
            <v/>
          </cell>
          <cell r="L1558" t="str">
            <v/>
          </cell>
          <cell r="M1558" t="str">
            <v/>
          </cell>
          <cell r="N1558" t="str">
            <v/>
          </cell>
          <cell r="O1558" t="str">
            <v/>
          </cell>
          <cell r="P1558" t="str">
            <v/>
          </cell>
          <cell r="Q1558" t="str">
            <v/>
          </cell>
          <cell r="R1558" t="str">
            <v/>
          </cell>
        </row>
        <row r="1559">
          <cell r="G1559" t="str">
            <v>21.549</v>
          </cell>
          <cell r="H1559" t="str">
            <v/>
          </cell>
          <cell r="I1559" t="str">
            <v/>
          </cell>
          <cell r="J1559" t="str">
            <v/>
          </cell>
          <cell r="K1559" t="str">
            <v/>
          </cell>
          <cell r="L1559" t="str">
            <v/>
          </cell>
          <cell r="M1559" t="str">
            <v/>
          </cell>
          <cell r="N1559" t="str">
            <v/>
          </cell>
          <cell r="O1559" t="str">
            <v/>
          </cell>
          <cell r="P1559" t="str">
            <v/>
          </cell>
          <cell r="Q1559" t="str">
            <v/>
          </cell>
          <cell r="R1559" t="str">
            <v/>
          </cell>
        </row>
        <row r="1560">
          <cell r="G1560" t="str">
            <v>21.550</v>
          </cell>
          <cell r="H1560" t="str">
            <v/>
          </cell>
          <cell r="I1560" t="str">
            <v/>
          </cell>
          <cell r="J1560" t="str">
            <v/>
          </cell>
          <cell r="K1560" t="str">
            <v/>
          </cell>
          <cell r="L1560" t="str">
            <v/>
          </cell>
          <cell r="M1560" t="str">
            <v/>
          </cell>
          <cell r="N1560" t="str">
            <v/>
          </cell>
          <cell r="O1560" t="str">
            <v/>
          </cell>
          <cell r="P1560" t="str">
            <v/>
          </cell>
          <cell r="Q1560" t="str">
            <v/>
          </cell>
          <cell r="R1560" t="str">
            <v/>
          </cell>
        </row>
        <row r="1561">
          <cell r="G1561" t="str">
            <v>21.551</v>
          </cell>
          <cell r="H1561" t="str">
            <v/>
          </cell>
          <cell r="I1561" t="str">
            <v/>
          </cell>
          <cell r="J1561" t="str">
            <v/>
          </cell>
          <cell r="K1561" t="str">
            <v/>
          </cell>
          <cell r="L1561" t="str">
            <v/>
          </cell>
          <cell r="M1561" t="str">
            <v/>
          </cell>
          <cell r="N1561" t="str">
            <v/>
          </cell>
          <cell r="O1561" t="str">
            <v/>
          </cell>
          <cell r="P1561" t="str">
            <v/>
          </cell>
          <cell r="Q1561" t="str">
            <v/>
          </cell>
          <cell r="R1561" t="str">
            <v/>
          </cell>
        </row>
        <row r="1562">
          <cell r="G1562" t="str">
            <v>21.552</v>
          </cell>
          <cell r="H1562" t="str">
            <v/>
          </cell>
          <cell r="I1562" t="str">
            <v/>
          </cell>
          <cell r="J1562" t="str">
            <v/>
          </cell>
          <cell r="K1562" t="str">
            <v/>
          </cell>
          <cell r="L1562" t="str">
            <v/>
          </cell>
          <cell r="M1562" t="str">
            <v/>
          </cell>
          <cell r="N1562" t="str">
            <v/>
          </cell>
          <cell r="O1562" t="str">
            <v/>
          </cell>
          <cell r="P1562" t="str">
            <v/>
          </cell>
          <cell r="Q1562" t="str">
            <v/>
          </cell>
          <cell r="R1562" t="str">
            <v/>
          </cell>
        </row>
        <row r="1563">
          <cell r="G1563" t="str">
            <v>21.553</v>
          </cell>
          <cell r="H1563" t="str">
            <v/>
          </cell>
          <cell r="I1563" t="str">
            <v/>
          </cell>
          <cell r="J1563" t="str">
            <v/>
          </cell>
          <cell r="K1563" t="str">
            <v/>
          </cell>
          <cell r="L1563" t="str">
            <v/>
          </cell>
          <cell r="M1563" t="str">
            <v/>
          </cell>
          <cell r="N1563" t="str">
            <v/>
          </cell>
          <cell r="O1563" t="str">
            <v/>
          </cell>
          <cell r="P1563" t="str">
            <v/>
          </cell>
          <cell r="Q1563" t="str">
            <v/>
          </cell>
          <cell r="R1563" t="str">
            <v/>
          </cell>
        </row>
        <row r="1564">
          <cell r="G1564" t="str">
            <v>21.554</v>
          </cell>
          <cell r="H1564" t="str">
            <v/>
          </cell>
          <cell r="I1564" t="str">
            <v/>
          </cell>
          <cell r="J1564" t="str">
            <v/>
          </cell>
          <cell r="K1564" t="str">
            <v/>
          </cell>
          <cell r="L1564" t="str">
            <v/>
          </cell>
          <cell r="M1564" t="str">
            <v/>
          </cell>
          <cell r="N1564" t="str">
            <v/>
          </cell>
          <cell r="O1564" t="str">
            <v/>
          </cell>
          <cell r="P1564" t="str">
            <v/>
          </cell>
          <cell r="Q1564" t="str">
            <v/>
          </cell>
          <cell r="R1564" t="str">
            <v/>
          </cell>
        </row>
        <row r="1565">
          <cell r="G1565" t="str">
            <v>21.555</v>
          </cell>
          <cell r="H1565" t="str">
            <v/>
          </cell>
          <cell r="I1565" t="str">
            <v/>
          </cell>
          <cell r="J1565" t="str">
            <v/>
          </cell>
          <cell r="K1565" t="str">
            <v/>
          </cell>
          <cell r="L1565" t="str">
            <v/>
          </cell>
          <cell r="M1565" t="str">
            <v/>
          </cell>
          <cell r="N1565" t="str">
            <v/>
          </cell>
          <cell r="O1565" t="str">
            <v/>
          </cell>
          <cell r="P1565" t="str">
            <v/>
          </cell>
          <cell r="Q1565" t="str">
            <v/>
          </cell>
          <cell r="R1565" t="str">
            <v/>
          </cell>
        </row>
        <row r="1566">
          <cell r="G1566" t="str">
            <v>21.556</v>
          </cell>
          <cell r="H1566" t="str">
            <v/>
          </cell>
          <cell r="I1566" t="str">
            <v/>
          </cell>
          <cell r="J1566" t="str">
            <v/>
          </cell>
          <cell r="K1566" t="str">
            <v/>
          </cell>
          <cell r="L1566" t="str">
            <v/>
          </cell>
          <cell r="M1566" t="str">
            <v/>
          </cell>
          <cell r="N1566" t="str">
            <v/>
          </cell>
          <cell r="O1566" t="str">
            <v/>
          </cell>
          <cell r="P1566" t="str">
            <v/>
          </cell>
          <cell r="Q1566" t="str">
            <v/>
          </cell>
          <cell r="R1566" t="str">
            <v/>
          </cell>
        </row>
        <row r="1567">
          <cell r="G1567" t="str">
            <v>21.557</v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/>
          </cell>
          <cell r="N1567" t="str">
            <v/>
          </cell>
          <cell r="O1567" t="str">
            <v/>
          </cell>
          <cell r="P1567" t="str">
            <v/>
          </cell>
          <cell r="Q1567" t="str">
            <v/>
          </cell>
          <cell r="R1567" t="str">
            <v/>
          </cell>
        </row>
        <row r="1568">
          <cell r="G1568" t="str">
            <v>21.558</v>
          </cell>
          <cell r="H1568" t="str">
            <v/>
          </cell>
          <cell r="I1568" t="str">
            <v/>
          </cell>
          <cell r="J1568" t="str">
            <v/>
          </cell>
          <cell r="K1568" t="str">
            <v/>
          </cell>
          <cell r="L1568" t="str">
            <v/>
          </cell>
          <cell r="M1568" t="str">
            <v/>
          </cell>
          <cell r="N1568" t="str">
            <v/>
          </cell>
          <cell r="O1568" t="str">
            <v/>
          </cell>
          <cell r="P1568" t="str">
            <v/>
          </cell>
          <cell r="Q1568" t="str">
            <v/>
          </cell>
          <cell r="R1568" t="str">
            <v/>
          </cell>
        </row>
        <row r="1569">
          <cell r="G1569" t="str">
            <v>21.559</v>
          </cell>
          <cell r="H1569" t="str">
            <v/>
          </cell>
          <cell r="I1569" t="str">
            <v/>
          </cell>
          <cell r="J1569" t="str">
            <v/>
          </cell>
          <cell r="K1569" t="str">
            <v/>
          </cell>
          <cell r="L1569" t="str">
            <v/>
          </cell>
          <cell r="M1569" t="str">
            <v/>
          </cell>
          <cell r="N1569" t="str">
            <v/>
          </cell>
          <cell r="O1569" t="str">
            <v/>
          </cell>
          <cell r="P1569" t="str">
            <v/>
          </cell>
          <cell r="Q1569" t="str">
            <v/>
          </cell>
          <cell r="R1569" t="str">
            <v/>
          </cell>
        </row>
        <row r="1570">
          <cell r="G1570" t="str">
            <v>21.560</v>
          </cell>
          <cell r="H1570" t="str">
            <v/>
          </cell>
          <cell r="I1570" t="str">
            <v/>
          </cell>
          <cell r="J1570" t="str">
            <v/>
          </cell>
          <cell r="K1570" t="str">
            <v/>
          </cell>
          <cell r="L1570" t="str">
            <v/>
          </cell>
          <cell r="M1570" t="str">
            <v/>
          </cell>
          <cell r="N1570" t="str">
            <v/>
          </cell>
          <cell r="O1570" t="str">
            <v/>
          </cell>
          <cell r="P1570" t="str">
            <v/>
          </cell>
          <cell r="Q1570" t="str">
            <v/>
          </cell>
          <cell r="R1570" t="str">
            <v/>
          </cell>
        </row>
        <row r="1571">
          <cell r="G1571" t="str">
            <v>21.561</v>
          </cell>
          <cell r="H1571" t="str">
            <v/>
          </cell>
          <cell r="I1571" t="str">
            <v/>
          </cell>
          <cell r="J1571" t="str">
            <v/>
          </cell>
          <cell r="K1571" t="str">
            <v/>
          </cell>
          <cell r="L1571" t="str">
            <v/>
          </cell>
          <cell r="M1571" t="str">
            <v/>
          </cell>
          <cell r="N1571" t="str">
            <v/>
          </cell>
          <cell r="O1571" t="str">
            <v/>
          </cell>
          <cell r="P1571" t="str">
            <v/>
          </cell>
          <cell r="Q1571" t="str">
            <v/>
          </cell>
          <cell r="R1571" t="str">
            <v/>
          </cell>
        </row>
        <row r="1572">
          <cell r="G1572" t="str">
            <v>21.562</v>
          </cell>
          <cell r="H1572" t="str">
            <v/>
          </cell>
          <cell r="I1572" t="str">
            <v/>
          </cell>
          <cell r="J1572" t="str">
            <v/>
          </cell>
          <cell r="K1572" t="str">
            <v/>
          </cell>
          <cell r="L1572" t="str">
            <v/>
          </cell>
          <cell r="M1572" t="str">
            <v/>
          </cell>
          <cell r="N1572" t="str">
            <v/>
          </cell>
          <cell r="O1572" t="str">
            <v/>
          </cell>
          <cell r="P1572" t="str">
            <v/>
          </cell>
          <cell r="Q1572" t="str">
            <v/>
          </cell>
          <cell r="R1572" t="str">
            <v/>
          </cell>
        </row>
        <row r="1573">
          <cell r="G1573" t="str">
            <v>21.563</v>
          </cell>
          <cell r="H1573" t="str">
            <v/>
          </cell>
          <cell r="I1573" t="str">
            <v/>
          </cell>
          <cell r="J1573" t="str">
            <v/>
          </cell>
          <cell r="K1573" t="str">
            <v/>
          </cell>
          <cell r="L1573" t="str">
            <v/>
          </cell>
          <cell r="M1573" t="str">
            <v/>
          </cell>
          <cell r="N1573" t="str">
            <v/>
          </cell>
          <cell r="O1573" t="str">
            <v/>
          </cell>
          <cell r="P1573" t="str">
            <v/>
          </cell>
          <cell r="Q1573" t="str">
            <v/>
          </cell>
          <cell r="R1573" t="str">
            <v/>
          </cell>
        </row>
        <row r="1574">
          <cell r="G1574" t="str">
            <v>21.564</v>
          </cell>
          <cell r="H1574" t="str">
            <v/>
          </cell>
          <cell r="I1574" t="str">
            <v/>
          </cell>
          <cell r="J1574" t="str">
            <v/>
          </cell>
          <cell r="K1574" t="str">
            <v/>
          </cell>
          <cell r="L1574" t="str">
            <v/>
          </cell>
          <cell r="M1574" t="str">
            <v/>
          </cell>
          <cell r="N1574" t="str">
            <v/>
          </cell>
          <cell r="O1574" t="str">
            <v/>
          </cell>
          <cell r="P1574" t="str">
            <v/>
          </cell>
          <cell r="Q1574" t="str">
            <v/>
          </cell>
          <cell r="R1574" t="str">
            <v/>
          </cell>
        </row>
        <row r="1575">
          <cell r="G1575" t="str">
            <v>21.565</v>
          </cell>
          <cell r="H1575" t="str">
            <v/>
          </cell>
          <cell r="I1575" t="str">
            <v/>
          </cell>
          <cell r="J1575" t="str">
            <v/>
          </cell>
          <cell r="K1575" t="str">
            <v/>
          </cell>
          <cell r="L1575" t="str">
            <v/>
          </cell>
          <cell r="M1575" t="str">
            <v/>
          </cell>
          <cell r="N1575" t="str">
            <v/>
          </cell>
          <cell r="O1575" t="str">
            <v/>
          </cell>
          <cell r="P1575" t="str">
            <v/>
          </cell>
          <cell r="Q1575" t="str">
            <v/>
          </cell>
          <cell r="R1575" t="str">
            <v/>
          </cell>
        </row>
        <row r="1576">
          <cell r="G1576" t="str">
            <v>21.566</v>
          </cell>
          <cell r="H1576" t="str">
            <v/>
          </cell>
          <cell r="I1576" t="str">
            <v/>
          </cell>
          <cell r="J1576" t="str">
            <v/>
          </cell>
          <cell r="K1576" t="str">
            <v/>
          </cell>
          <cell r="L1576" t="str">
            <v/>
          </cell>
          <cell r="M1576" t="str">
            <v/>
          </cell>
          <cell r="N1576" t="str">
            <v/>
          </cell>
          <cell r="O1576" t="str">
            <v/>
          </cell>
          <cell r="P1576" t="str">
            <v/>
          </cell>
          <cell r="Q1576" t="str">
            <v/>
          </cell>
          <cell r="R1576" t="str">
            <v/>
          </cell>
        </row>
        <row r="1577">
          <cell r="G1577"/>
          <cell r="H1577"/>
          <cell r="I1577"/>
          <cell r="J1577"/>
          <cell r="K1577"/>
          <cell r="L1577"/>
          <cell r="M1577"/>
          <cell r="N1577"/>
          <cell r="O1577"/>
          <cell r="P1577"/>
          <cell r="Q1577"/>
          <cell r="R1577"/>
        </row>
        <row r="1578">
          <cell r="G1578"/>
          <cell r="H1578"/>
          <cell r="I1578"/>
          <cell r="J1578"/>
          <cell r="K1578"/>
          <cell r="L1578"/>
          <cell r="M1578"/>
          <cell r="N1578"/>
          <cell r="O1578"/>
          <cell r="P1578"/>
          <cell r="Q1578"/>
          <cell r="R1578"/>
        </row>
        <row r="1579">
          <cell r="G1579"/>
          <cell r="H1579"/>
          <cell r="I1579"/>
          <cell r="J1579"/>
          <cell r="K1579"/>
          <cell r="L1579"/>
          <cell r="M1579"/>
          <cell r="N1579"/>
          <cell r="O1579"/>
          <cell r="P1579"/>
          <cell r="Q1579"/>
          <cell r="R1579"/>
        </row>
        <row r="1580">
          <cell r="G1580"/>
          <cell r="H1580"/>
          <cell r="I1580"/>
          <cell r="J1580"/>
          <cell r="K1580"/>
          <cell r="L1580"/>
          <cell r="M1580"/>
          <cell r="N1580"/>
          <cell r="O1580"/>
          <cell r="P1580"/>
          <cell r="Q1580"/>
          <cell r="R1580"/>
        </row>
        <row r="1581">
          <cell r="G1581" t="str">
            <v>.</v>
          </cell>
          <cell r="H1581" t="str">
            <v>.</v>
          </cell>
          <cell r="I1581" t="str">
            <v>.</v>
          </cell>
          <cell r="J1581" t="str">
            <v>PREÇO GLOBAL DE REFERÊNCIA (CUSTO GLOBAL DE REFERÊNCIA + BDI)</v>
          </cell>
          <cell r="K1581"/>
          <cell r="L1581"/>
          <cell r="M1581"/>
          <cell r="N1581"/>
          <cell r="O1581"/>
          <cell r="P1581"/>
          <cell r="Q1581"/>
          <cell r="R1581">
            <v>2942016.1600000006</v>
          </cell>
        </row>
        <row r="1582">
          <cell r="G1582"/>
          <cell r="H1582"/>
          <cell r="I1582"/>
          <cell r="J1582"/>
          <cell r="K1582"/>
          <cell r="L1582"/>
          <cell r="M1582"/>
          <cell r="N1582"/>
          <cell r="O1582"/>
          <cell r="P1582"/>
          <cell r="Q1582"/>
          <cell r="R1582"/>
        </row>
        <row r="1583">
          <cell r="G1583" t="str">
            <v>.</v>
          </cell>
          <cell r="H1583" t="str">
            <v>.</v>
          </cell>
          <cell r="I1583" t="str">
            <v>.</v>
          </cell>
          <cell r="J1583" t="str">
            <v>CUSTO GLOBAL DE REFERÊNCIA</v>
          </cell>
          <cell r="K1583"/>
          <cell r="L1583"/>
          <cell r="M1583"/>
          <cell r="N1583"/>
          <cell r="O1583"/>
          <cell r="P1583"/>
          <cell r="Q1583"/>
          <cell r="R1583">
            <v>2367799.2836718764</v>
          </cell>
        </row>
        <row r="1584">
          <cell r="G1584" t="str">
            <v>.</v>
          </cell>
          <cell r="H1584" t="str">
            <v>.</v>
          </cell>
          <cell r="I1584" t="str">
            <v>.</v>
          </cell>
          <cell r="J1584" t="str">
            <v>BDI</v>
          </cell>
          <cell r="K1584"/>
          <cell r="L1584"/>
          <cell r="M1584"/>
          <cell r="N1584"/>
          <cell r="O1584"/>
          <cell r="P1584"/>
          <cell r="Q1584"/>
          <cell r="R1584">
            <v>574216.8763281242</v>
          </cell>
        </row>
        <row r="1585">
          <cell r="G1585"/>
          <cell r="H1585"/>
          <cell r="I1585"/>
          <cell r="J1585"/>
          <cell r="K1585"/>
          <cell r="L1585"/>
          <cell r="M1585"/>
          <cell r="N1585"/>
          <cell r="O1585"/>
          <cell r="P1585"/>
          <cell r="Q1585"/>
          <cell r="R1585"/>
        </row>
        <row r="1586">
          <cell r="G1586"/>
          <cell r="H1586"/>
          <cell r="I1586"/>
          <cell r="J1586"/>
          <cell r="K1586"/>
          <cell r="L1586"/>
          <cell r="M1586"/>
          <cell r="N1586"/>
          <cell r="O1586"/>
          <cell r="P1586"/>
          <cell r="Q1586"/>
          <cell r="R1586"/>
        </row>
        <row r="1587">
          <cell r="G1587"/>
          <cell r="H1587"/>
          <cell r="I1587"/>
          <cell r="J1587"/>
          <cell r="K1587"/>
          <cell r="L1587"/>
          <cell r="M1587"/>
          <cell r="N1587"/>
          <cell r="O1587"/>
          <cell r="P1587"/>
          <cell r="Q1587"/>
          <cell r="R1587"/>
        </row>
        <row r="1588">
          <cell r="G1588"/>
          <cell r="H1588"/>
          <cell r="I1588"/>
          <cell r="J1588"/>
          <cell r="K1588"/>
          <cell r="L1588"/>
          <cell r="M1588"/>
          <cell r="N1588"/>
          <cell r="O1588"/>
          <cell r="P1588"/>
          <cell r="Q1588"/>
          <cell r="R1588"/>
        </row>
        <row r="1589">
          <cell r="G1589"/>
          <cell r="H1589"/>
          <cell r="I1589" t="str">
            <v/>
          </cell>
          <cell r="J1589"/>
          <cell r="K1589" t="str">
            <v/>
          </cell>
          <cell r="M1589"/>
          <cell r="N1589"/>
          <cell r="O1589"/>
          <cell r="P1589" t="str">
            <v>Cainan Raphael Spinieli</v>
          </cell>
          <cell r="Q1589"/>
          <cell r="R1589"/>
        </row>
        <row r="1590">
          <cell r="G1590"/>
          <cell r="H1590"/>
          <cell r="I1590" t="str">
            <v/>
          </cell>
          <cell r="J1590"/>
          <cell r="K1590" t="str">
            <v/>
          </cell>
          <cell r="M1590"/>
          <cell r="N1590"/>
          <cell r="O1590"/>
          <cell r="P1590" t="str">
            <v>CREA: 5070837875</v>
          </cell>
          <cell r="Q1590"/>
          <cell r="R1590"/>
        </row>
        <row r="1591">
          <cell r="G1591"/>
          <cell r="H1591"/>
          <cell r="I1591" t="str">
            <v/>
          </cell>
          <cell r="J1591"/>
          <cell r="K1591" t="str">
            <v/>
          </cell>
          <cell r="L1591"/>
          <cell r="M1591"/>
          <cell r="N1591"/>
          <cell r="O1591"/>
          <cell r="P1591" t="str">
            <v>Gerente de Planejamento, Engenharia e Projetos</v>
          </cell>
          <cell r="Q1591"/>
          <cell r="R1591"/>
        </row>
        <row r="1592">
          <cell r="G1592"/>
          <cell r="H1592"/>
          <cell r="I1592" t="str">
            <v/>
          </cell>
          <cell r="J1592"/>
          <cell r="K1592"/>
          <cell r="L1592"/>
          <cell r="M1592"/>
          <cell r="N1592"/>
          <cell r="O1592"/>
          <cell r="P1592"/>
          <cell r="Q1592"/>
          <cell r="R1592"/>
        </row>
        <row r="1593">
          <cell r="G1593"/>
          <cell r="H1593"/>
          <cell r="I1593"/>
          <cell r="J1593"/>
          <cell r="K1593"/>
          <cell r="L1593"/>
          <cell r="M1593"/>
          <cell r="N1593"/>
          <cell r="O1593"/>
          <cell r="P1593"/>
          <cell r="Q1593"/>
          <cell r="R1593"/>
        </row>
        <row r="1594">
          <cell r="G1594"/>
          <cell r="H1594"/>
          <cell r="I1594"/>
          <cell r="J1594"/>
          <cell r="K1594"/>
          <cell r="L1594"/>
          <cell r="M1594"/>
          <cell r="N1594"/>
          <cell r="O1594"/>
          <cell r="P1594"/>
          <cell r="Q1594"/>
          <cell r="R1594"/>
        </row>
        <row r="1595">
          <cell r="G1595"/>
          <cell r="H1595"/>
          <cell r="I1595"/>
          <cell r="J1595"/>
          <cell r="K1595"/>
          <cell r="L1595"/>
          <cell r="M1595"/>
          <cell r="N1595"/>
          <cell r="O1595"/>
          <cell r="P1595"/>
          <cell r="Q1595"/>
          <cell r="R1595"/>
        </row>
        <row r="1596">
          <cell r="G1596"/>
          <cell r="H1596"/>
          <cell r="I1596"/>
          <cell r="J1596"/>
          <cell r="K1596"/>
          <cell r="L1596"/>
          <cell r="M1596"/>
          <cell r="N1596"/>
          <cell r="O1596"/>
          <cell r="P1596"/>
          <cell r="Q1596"/>
          <cell r="R1596"/>
        </row>
        <row r="1597">
          <cell r="G1597"/>
          <cell r="H1597"/>
          <cell r="I1597"/>
          <cell r="J1597"/>
          <cell r="K1597"/>
          <cell r="L1597"/>
          <cell r="M1597"/>
          <cell r="N1597"/>
          <cell r="O1597"/>
          <cell r="P1597"/>
          <cell r="Q1597"/>
          <cell r="R1597"/>
        </row>
        <row r="1598">
          <cell r="G1598"/>
          <cell r="H1598"/>
          <cell r="I1598"/>
          <cell r="J1598"/>
          <cell r="K1598"/>
          <cell r="L1598"/>
          <cell r="M1598"/>
          <cell r="N1598"/>
          <cell r="O1598"/>
          <cell r="P1598"/>
          <cell r="Q1598"/>
          <cell r="R1598"/>
        </row>
        <row r="1599">
          <cell r="G1599"/>
          <cell r="H1599"/>
          <cell r="I1599"/>
          <cell r="J1599"/>
          <cell r="K1599"/>
          <cell r="L1599"/>
          <cell r="M1599"/>
          <cell r="N1599"/>
          <cell r="O1599"/>
          <cell r="P1599"/>
          <cell r="Q1599"/>
          <cell r="R1599"/>
        </row>
        <row r="1600">
          <cell r="G1600"/>
          <cell r="H1600"/>
          <cell r="I1600"/>
          <cell r="J1600"/>
          <cell r="K1600"/>
          <cell r="L1600"/>
          <cell r="M1600"/>
          <cell r="N1600"/>
          <cell r="O1600"/>
          <cell r="P1600"/>
          <cell r="Q1600"/>
          <cell r="R1600"/>
        </row>
        <row r="1601">
          <cell r="G1601"/>
          <cell r="H1601"/>
          <cell r="I1601"/>
          <cell r="J1601"/>
          <cell r="K1601"/>
          <cell r="L1601"/>
          <cell r="M1601"/>
          <cell r="N1601"/>
          <cell r="O1601"/>
          <cell r="P1601"/>
          <cell r="Q1601"/>
          <cell r="R1601"/>
        </row>
        <row r="1602">
          <cell r="G1602"/>
          <cell r="H1602"/>
          <cell r="I1602"/>
          <cell r="J1602"/>
          <cell r="K1602"/>
          <cell r="L1602"/>
          <cell r="M1602"/>
          <cell r="N1602"/>
          <cell r="O1602"/>
          <cell r="P1602"/>
          <cell r="Q1602"/>
          <cell r="R1602"/>
        </row>
        <row r="1603">
          <cell r="G1603"/>
          <cell r="H1603"/>
          <cell r="I1603"/>
          <cell r="J1603"/>
          <cell r="K1603"/>
          <cell r="L1603"/>
          <cell r="M1603"/>
          <cell r="N1603"/>
          <cell r="O1603"/>
          <cell r="P1603"/>
          <cell r="Q1603"/>
          <cell r="R1603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6D210-E49A-4638-96D0-E047CAB99E96}">
  <sheetPr codeName="Planilha1"/>
  <dimension ref="A1:I1042"/>
  <sheetViews>
    <sheetView tabSelected="1" view="pageBreakPreview" zoomScale="115" zoomScaleNormal="85" zoomScaleSheetLayoutView="115" workbookViewId="0">
      <selection activeCell="H12" sqref="H12"/>
    </sheetView>
  </sheetViews>
  <sheetFormatPr defaultColWidth="8.85546875" defaultRowHeight="15" x14ac:dyDescent="0.25"/>
  <cols>
    <col min="1" max="1" width="6.7109375" style="56" bestFit="1" customWidth="1"/>
    <col min="2" max="2" width="81.140625" style="54" customWidth="1"/>
    <col min="3" max="3" width="6.7109375" style="54" bestFit="1" customWidth="1"/>
    <col min="4" max="4" width="14.7109375" style="54" bestFit="1" customWidth="1"/>
    <col min="5" max="5" width="32.140625" style="76" hidden="1" customWidth="1"/>
    <col min="6" max="6" width="19.28515625" style="54" customWidth="1"/>
    <col min="7" max="7" width="18.7109375" style="77" bestFit="1" customWidth="1"/>
    <col min="8" max="8" width="23.7109375" style="53" customWidth="1"/>
    <col min="9" max="9" width="8.85546875" style="54" customWidth="1"/>
    <col min="10" max="16384" width="8.85546875" style="54"/>
  </cols>
  <sheetData>
    <row r="1" spans="1:9" ht="27.75" x14ac:dyDescent="0.25">
      <c r="A1" s="117" t="s">
        <v>0</v>
      </c>
      <c r="B1" s="120" t="s">
        <v>1</v>
      </c>
      <c r="C1" s="121"/>
      <c r="D1" s="121"/>
      <c r="E1" s="121"/>
      <c r="F1" s="121"/>
      <c r="G1" s="122"/>
    </row>
    <row r="2" spans="1:9" ht="18" x14ac:dyDescent="0.25">
      <c r="A2" s="118"/>
      <c r="B2" s="123" t="s">
        <v>2</v>
      </c>
      <c r="C2" s="124"/>
      <c r="D2" s="124"/>
      <c r="E2" s="124"/>
      <c r="F2" s="124"/>
      <c r="G2" s="125"/>
    </row>
    <row r="3" spans="1:9" x14ac:dyDescent="0.25">
      <c r="A3" s="118"/>
      <c r="B3" s="126" t="s">
        <v>3</v>
      </c>
      <c r="C3" s="127"/>
      <c r="D3" s="127"/>
      <c r="E3" s="127"/>
      <c r="F3" s="127"/>
      <c r="G3" s="128"/>
    </row>
    <row r="4" spans="1:9" ht="20.25" x14ac:dyDescent="0.25">
      <c r="A4" s="119"/>
      <c r="B4" s="129"/>
      <c r="C4" s="130"/>
      <c r="D4" s="130"/>
      <c r="E4" s="130"/>
      <c r="F4" s="130"/>
      <c r="G4" s="130"/>
      <c r="H4" s="55"/>
    </row>
    <row r="5" spans="1:9" ht="21.6" customHeight="1" x14ac:dyDescent="0.3">
      <c r="B5" s="57"/>
      <c r="C5" s="58"/>
      <c r="D5" s="58"/>
      <c r="E5" s="59"/>
      <c r="F5" s="60"/>
      <c r="G5" s="61"/>
      <c r="H5" s="62"/>
      <c r="I5" s="63"/>
    </row>
    <row r="6" spans="1:9" ht="45.6" customHeight="1" x14ac:dyDescent="0.25">
      <c r="A6" s="78" t="str">
        <f>[3]Orçamento!G26</f>
        <v>LOCAL: DIVERSOS LOCAIS DO MUNICÍPIO DE AMPARO-SP</v>
      </c>
      <c r="B6" s="79"/>
      <c r="C6"/>
      <c r="D6" s="34"/>
      <c r="E6" s="31"/>
      <c r="F6" s="32"/>
      <c r="G6" s="33"/>
      <c r="H6" s="55"/>
      <c r="I6" s="63"/>
    </row>
    <row r="7" spans="1:9" ht="18" x14ac:dyDescent="0.25">
      <c r="A7" s="78" t="str">
        <f>[3]Orçamento!G27</f>
        <v>ENDEREÇO: MUNICÍPIO DE AMPARO-SP</v>
      </c>
      <c r="B7" s="35"/>
      <c r="C7" s="22"/>
      <c r="D7" s="22"/>
      <c r="E7" s="36"/>
      <c r="F7" s="37"/>
      <c r="G7" s="37"/>
      <c r="H7" s="55"/>
    </row>
    <row r="8" spans="1:9" x14ac:dyDescent="0.25">
      <c r="A8" s="78" t="str">
        <f>[3]Orçamento!G28</f>
        <v>OBRA: RECUPERAÇÃO ESTRUTURAL E REFORMA DE EQUIPAMENTOS DE ABASTECIMENTO DE ÁGUA</v>
      </c>
      <c r="B8" s="35"/>
      <c r="C8" s="22"/>
      <c r="D8" s="22"/>
      <c r="E8" s="38"/>
      <c r="F8" s="39"/>
      <c r="G8" s="40"/>
      <c r="H8" s="55"/>
    </row>
    <row r="9" spans="1:9" x14ac:dyDescent="0.25">
      <c r="A9" s="78"/>
      <c r="B9" s="41"/>
      <c r="C9" s="29"/>
      <c r="D9" s="42"/>
      <c r="E9" s="38"/>
      <c r="F9" s="43"/>
      <c r="G9" s="40"/>
      <c r="H9" s="55"/>
    </row>
    <row r="10" spans="1:9" ht="15.75" thickBot="1" x14ac:dyDescent="0.3">
      <c r="A10" s="80"/>
      <c r="B10" s="44"/>
      <c r="C10" s="45"/>
      <c r="D10" s="46"/>
      <c r="E10" s="47"/>
      <c r="F10" s="48"/>
      <c r="G10" s="49"/>
      <c r="H10" s="64"/>
    </row>
    <row r="11" spans="1:9" ht="30" x14ac:dyDescent="0.25">
      <c r="A11" s="1" t="s">
        <v>4</v>
      </c>
      <c r="B11" s="3" t="s">
        <v>5</v>
      </c>
      <c r="C11" s="2" t="s">
        <v>6</v>
      </c>
      <c r="D11" s="4" t="s">
        <v>7</v>
      </c>
      <c r="E11" s="5" t="s">
        <v>8</v>
      </c>
      <c r="F11" s="6" t="s">
        <v>9</v>
      </c>
      <c r="G11" s="7" t="s">
        <v>10</v>
      </c>
      <c r="H11" s="65" t="s">
        <v>11</v>
      </c>
    </row>
    <row r="12" spans="1:9" s="66" customFormat="1" ht="15.75" thickBot="1" x14ac:dyDescent="0.3">
      <c r="A12" s="81">
        <v>1</v>
      </c>
      <c r="B12" s="82" t="s">
        <v>32</v>
      </c>
      <c r="C12" s="81" t="s">
        <v>31</v>
      </c>
      <c r="D12" s="83" t="s">
        <v>31</v>
      </c>
      <c r="E12" s="84">
        <v>22746.240000000002</v>
      </c>
      <c r="F12" s="84" t="str">
        <f>IF(D12="","",ROUND(IF(#REF!&lt;&gt;0,E12*(1-#REF!),IF(E12="","",E12*(1-$H$12))),2))</f>
        <v/>
      </c>
      <c r="G12" s="85">
        <f>E12*(1-$H$12)</f>
        <v>22746.240000000002</v>
      </c>
      <c r="H12" s="20">
        <v>0</v>
      </c>
    </row>
    <row r="13" spans="1:9" x14ac:dyDescent="0.25">
      <c r="A13" s="86" t="s">
        <v>31</v>
      </c>
      <c r="B13" s="114" t="s">
        <v>33</v>
      </c>
      <c r="C13" s="115"/>
      <c r="D13" s="115"/>
      <c r="E13" s="115"/>
      <c r="F13" s="116"/>
      <c r="G13" s="87"/>
      <c r="H13" s="67"/>
    </row>
    <row r="14" spans="1:9" ht="30" x14ac:dyDescent="0.25">
      <c r="A14" s="86" t="s">
        <v>34</v>
      </c>
      <c r="B14" s="88" t="s">
        <v>35</v>
      </c>
      <c r="C14" s="89" t="s">
        <v>36</v>
      </c>
      <c r="D14" s="90">
        <v>12</v>
      </c>
      <c r="E14" s="91">
        <v>164.71</v>
      </c>
      <c r="F14" s="91">
        <f>E14*(1-$H$12)</f>
        <v>164.71</v>
      </c>
      <c r="G14" s="87">
        <f>D14*F14</f>
        <v>1976.52</v>
      </c>
      <c r="H14" s="67"/>
    </row>
    <row r="15" spans="1:9" x14ac:dyDescent="0.25">
      <c r="A15" s="86" t="s">
        <v>31</v>
      </c>
      <c r="B15" s="114" t="s">
        <v>37</v>
      </c>
      <c r="C15" s="115" t="s">
        <v>31</v>
      </c>
      <c r="D15" s="115" t="s">
        <v>31</v>
      </c>
      <c r="E15" s="115" t="s">
        <v>31</v>
      </c>
      <c r="F15" s="116" t="e">
        <f t="shared" ref="F15:F78" si="0">E15*(1-$H$12)</f>
        <v>#VALUE!</v>
      </c>
      <c r="G15" s="87"/>
      <c r="H15" s="67"/>
    </row>
    <row r="16" spans="1:9" ht="45" x14ac:dyDescent="0.25">
      <c r="A16" s="86" t="s">
        <v>38</v>
      </c>
      <c r="B16" s="88" t="s">
        <v>39</v>
      </c>
      <c r="C16" s="89" t="s">
        <v>40</v>
      </c>
      <c r="D16" s="90">
        <v>23.85</v>
      </c>
      <c r="E16" s="91">
        <v>16.239999999999998</v>
      </c>
      <c r="F16" s="91">
        <f t="shared" si="0"/>
        <v>16.239999999999998</v>
      </c>
      <c r="G16" s="87">
        <f t="shared" ref="G16:G77" si="1">D16*F16</f>
        <v>387.32400000000001</v>
      </c>
      <c r="H16" s="67"/>
    </row>
    <row r="17" spans="1:8" x14ac:dyDescent="0.25">
      <c r="A17" s="86" t="s">
        <v>41</v>
      </c>
      <c r="B17" s="88" t="s">
        <v>42</v>
      </c>
      <c r="C17" s="89" t="s">
        <v>43</v>
      </c>
      <c r="D17" s="90">
        <v>8</v>
      </c>
      <c r="E17" s="91">
        <v>36.9</v>
      </c>
      <c r="F17" s="91">
        <f t="shared" si="0"/>
        <v>36.9</v>
      </c>
      <c r="G17" s="87">
        <f t="shared" si="1"/>
        <v>295.2</v>
      </c>
      <c r="H17" s="67"/>
    </row>
    <row r="18" spans="1:8" ht="30" x14ac:dyDescent="0.25">
      <c r="A18" s="86" t="s">
        <v>44</v>
      </c>
      <c r="B18" s="88" t="s">
        <v>45</v>
      </c>
      <c r="C18" s="89" t="s">
        <v>46</v>
      </c>
      <c r="D18" s="90">
        <v>10.85</v>
      </c>
      <c r="E18" s="91">
        <v>271.02999999999997</v>
      </c>
      <c r="F18" s="91">
        <f t="shared" si="0"/>
        <v>271.02999999999997</v>
      </c>
      <c r="G18" s="87">
        <f t="shared" si="1"/>
        <v>2940.6754999999998</v>
      </c>
      <c r="H18" s="67"/>
    </row>
    <row r="19" spans="1:8" x14ac:dyDescent="0.25">
      <c r="A19" s="86" t="s">
        <v>47</v>
      </c>
      <c r="B19" s="88" t="s">
        <v>48</v>
      </c>
      <c r="C19" s="89" t="s">
        <v>40</v>
      </c>
      <c r="D19" s="90">
        <v>6</v>
      </c>
      <c r="E19" s="91">
        <v>16.68</v>
      </c>
      <c r="F19" s="91">
        <f t="shared" si="0"/>
        <v>16.68</v>
      </c>
      <c r="G19" s="87">
        <f t="shared" si="1"/>
        <v>100.08</v>
      </c>
      <c r="H19" s="67"/>
    </row>
    <row r="20" spans="1:8" x14ac:dyDescent="0.25">
      <c r="A20" s="86" t="s">
        <v>49</v>
      </c>
      <c r="B20" s="88" t="s">
        <v>50</v>
      </c>
      <c r="C20" s="89" t="s">
        <v>40</v>
      </c>
      <c r="D20" s="90">
        <v>8.36</v>
      </c>
      <c r="E20" s="91">
        <v>1312.83</v>
      </c>
      <c r="F20" s="91">
        <f t="shared" si="0"/>
        <v>1312.83</v>
      </c>
      <c r="G20" s="87">
        <f t="shared" si="1"/>
        <v>10975.258799999998</v>
      </c>
      <c r="H20" s="67"/>
    </row>
    <row r="21" spans="1:8" ht="30" x14ac:dyDescent="0.25">
      <c r="A21" s="86" t="s">
        <v>51</v>
      </c>
      <c r="B21" s="88" t="s">
        <v>52</v>
      </c>
      <c r="C21" s="89" t="s">
        <v>40</v>
      </c>
      <c r="D21" s="90">
        <v>10</v>
      </c>
      <c r="E21" s="91">
        <v>18.96</v>
      </c>
      <c r="F21" s="91">
        <f t="shared" si="0"/>
        <v>18.96</v>
      </c>
      <c r="G21" s="87">
        <f t="shared" si="1"/>
        <v>189.60000000000002</v>
      </c>
      <c r="H21" s="67"/>
    </row>
    <row r="22" spans="1:8" x14ac:dyDescent="0.25">
      <c r="A22" s="86" t="s">
        <v>31</v>
      </c>
      <c r="B22" s="114" t="s">
        <v>53</v>
      </c>
      <c r="C22" s="115" t="s">
        <v>31</v>
      </c>
      <c r="D22" s="115" t="s">
        <v>31</v>
      </c>
      <c r="E22" s="115" t="s">
        <v>31</v>
      </c>
      <c r="F22" s="116" t="e">
        <f t="shared" si="0"/>
        <v>#VALUE!</v>
      </c>
      <c r="G22" s="87"/>
      <c r="H22" s="67"/>
    </row>
    <row r="23" spans="1:8" x14ac:dyDescent="0.25">
      <c r="A23" s="86" t="s">
        <v>54</v>
      </c>
      <c r="B23" s="88" t="s">
        <v>55</v>
      </c>
      <c r="C23" s="89" t="s">
        <v>40</v>
      </c>
      <c r="D23" s="90">
        <v>1.26</v>
      </c>
      <c r="E23" s="91">
        <v>5</v>
      </c>
      <c r="F23" s="91">
        <f t="shared" si="0"/>
        <v>5</v>
      </c>
      <c r="G23" s="87">
        <f t="shared" si="1"/>
        <v>6.3</v>
      </c>
      <c r="H23" s="67"/>
    </row>
    <row r="24" spans="1:8" ht="30" x14ac:dyDescent="0.25">
      <c r="A24" s="86" t="s">
        <v>56</v>
      </c>
      <c r="B24" s="88" t="s">
        <v>57</v>
      </c>
      <c r="C24" s="89" t="s">
        <v>40</v>
      </c>
      <c r="D24" s="90">
        <v>0.16</v>
      </c>
      <c r="E24" s="91">
        <v>431.48</v>
      </c>
      <c r="F24" s="91">
        <f t="shared" si="0"/>
        <v>431.48</v>
      </c>
      <c r="G24" s="87">
        <f t="shared" si="1"/>
        <v>69.036799999999999</v>
      </c>
      <c r="H24" s="67"/>
    </row>
    <row r="25" spans="1:8" ht="45" x14ac:dyDescent="0.25">
      <c r="A25" s="86" t="s">
        <v>58</v>
      </c>
      <c r="B25" s="88" t="s">
        <v>59</v>
      </c>
      <c r="C25" s="89" t="s">
        <v>40</v>
      </c>
      <c r="D25" s="90">
        <v>3.52</v>
      </c>
      <c r="E25" s="91">
        <v>78.739999999999995</v>
      </c>
      <c r="F25" s="91">
        <f t="shared" si="0"/>
        <v>78.739999999999995</v>
      </c>
      <c r="G25" s="87">
        <f t="shared" si="1"/>
        <v>277.16479999999996</v>
      </c>
      <c r="H25" s="67"/>
    </row>
    <row r="26" spans="1:8" x14ac:dyDescent="0.25">
      <c r="A26" s="86" t="s">
        <v>31</v>
      </c>
      <c r="B26" s="114" t="s">
        <v>60</v>
      </c>
      <c r="C26" s="115" t="s">
        <v>31</v>
      </c>
      <c r="D26" s="115" t="s">
        <v>31</v>
      </c>
      <c r="E26" s="115" t="s">
        <v>31</v>
      </c>
      <c r="F26" s="116" t="e">
        <f t="shared" si="0"/>
        <v>#VALUE!</v>
      </c>
      <c r="G26" s="87"/>
      <c r="H26" s="67"/>
    </row>
    <row r="27" spans="1:8" ht="30" x14ac:dyDescent="0.25">
      <c r="A27" s="86" t="s">
        <v>61</v>
      </c>
      <c r="B27" s="88" t="s">
        <v>52</v>
      </c>
      <c r="C27" s="89" t="s">
        <v>40</v>
      </c>
      <c r="D27" s="90">
        <v>88.77</v>
      </c>
      <c r="E27" s="91">
        <v>18.96</v>
      </c>
      <c r="F27" s="91">
        <f t="shared" si="0"/>
        <v>18.96</v>
      </c>
      <c r="G27" s="87">
        <f t="shared" si="1"/>
        <v>1683.0791999999999</v>
      </c>
      <c r="H27" s="67"/>
    </row>
    <row r="28" spans="1:8" x14ac:dyDescent="0.25">
      <c r="A28" s="86" t="s">
        <v>31</v>
      </c>
      <c r="B28" s="114" t="s">
        <v>62</v>
      </c>
      <c r="C28" s="115" t="s">
        <v>31</v>
      </c>
      <c r="D28" s="115" t="s">
        <v>31</v>
      </c>
      <c r="E28" s="115" t="s">
        <v>31</v>
      </c>
      <c r="F28" s="116" t="e">
        <f t="shared" si="0"/>
        <v>#VALUE!</v>
      </c>
      <c r="G28" s="87"/>
      <c r="H28" s="67"/>
    </row>
    <row r="29" spans="1:8" ht="30" x14ac:dyDescent="0.25">
      <c r="A29" s="86" t="s">
        <v>63</v>
      </c>
      <c r="B29" s="88" t="s">
        <v>64</v>
      </c>
      <c r="C29" s="89" t="s">
        <v>40</v>
      </c>
      <c r="D29" s="90">
        <v>19.04</v>
      </c>
      <c r="E29" s="91">
        <v>9.65</v>
      </c>
      <c r="F29" s="91">
        <f t="shared" si="0"/>
        <v>9.65</v>
      </c>
      <c r="G29" s="87">
        <f t="shared" si="1"/>
        <v>183.73599999999999</v>
      </c>
      <c r="H29" s="67"/>
    </row>
    <row r="30" spans="1:8" x14ac:dyDescent="0.25">
      <c r="A30" s="86" t="s">
        <v>31</v>
      </c>
      <c r="B30" s="114" t="s">
        <v>65</v>
      </c>
      <c r="C30" s="115" t="s">
        <v>31</v>
      </c>
      <c r="D30" s="115" t="s">
        <v>31</v>
      </c>
      <c r="E30" s="115" t="s">
        <v>31</v>
      </c>
      <c r="F30" s="116" t="e">
        <f t="shared" si="0"/>
        <v>#VALUE!</v>
      </c>
      <c r="G30" s="87"/>
      <c r="H30" s="67"/>
    </row>
    <row r="31" spans="1:8" ht="30" x14ac:dyDescent="0.25">
      <c r="A31" s="86" t="s">
        <v>66</v>
      </c>
      <c r="B31" s="88" t="s">
        <v>52</v>
      </c>
      <c r="C31" s="89" t="s">
        <v>40</v>
      </c>
      <c r="D31" s="90">
        <v>59.22</v>
      </c>
      <c r="E31" s="91">
        <v>18.96</v>
      </c>
      <c r="F31" s="91">
        <f t="shared" si="0"/>
        <v>18.96</v>
      </c>
      <c r="G31" s="87">
        <f t="shared" si="1"/>
        <v>1122.8112000000001</v>
      </c>
      <c r="H31" s="67"/>
    </row>
    <row r="32" spans="1:8" x14ac:dyDescent="0.25">
      <c r="A32" s="86" t="s">
        <v>67</v>
      </c>
      <c r="B32" s="88" t="s">
        <v>68</v>
      </c>
      <c r="C32" s="89" t="s">
        <v>43</v>
      </c>
      <c r="D32" s="90">
        <v>2</v>
      </c>
      <c r="E32" s="91">
        <v>94.75</v>
      </c>
      <c r="F32" s="91">
        <f t="shared" si="0"/>
        <v>94.75</v>
      </c>
      <c r="G32" s="87">
        <f t="shared" si="1"/>
        <v>189.5</v>
      </c>
      <c r="H32" s="67"/>
    </row>
    <row r="33" spans="1:8" x14ac:dyDescent="0.25">
      <c r="A33" s="86" t="s">
        <v>31</v>
      </c>
      <c r="B33" s="114" t="s">
        <v>69</v>
      </c>
      <c r="C33" s="115" t="s">
        <v>31</v>
      </c>
      <c r="D33" s="115" t="s">
        <v>31</v>
      </c>
      <c r="E33" s="115" t="s">
        <v>31</v>
      </c>
      <c r="F33" s="116" t="e">
        <f t="shared" si="0"/>
        <v>#VALUE!</v>
      </c>
      <c r="G33" s="87"/>
      <c r="H33" s="67"/>
    </row>
    <row r="34" spans="1:8" ht="45" x14ac:dyDescent="0.25">
      <c r="A34" s="86" t="s">
        <v>70</v>
      </c>
      <c r="B34" s="88" t="s">
        <v>71</v>
      </c>
      <c r="C34" s="89" t="s">
        <v>40</v>
      </c>
      <c r="D34" s="90">
        <v>6.02</v>
      </c>
      <c r="E34" s="91">
        <v>10.3</v>
      </c>
      <c r="F34" s="91">
        <f t="shared" si="0"/>
        <v>10.3</v>
      </c>
      <c r="G34" s="87">
        <f t="shared" si="1"/>
        <v>62.006</v>
      </c>
      <c r="H34" s="67"/>
    </row>
    <row r="35" spans="1:8" ht="45" x14ac:dyDescent="0.25">
      <c r="A35" s="86" t="s">
        <v>72</v>
      </c>
      <c r="B35" s="88" t="s">
        <v>73</v>
      </c>
      <c r="C35" s="89" t="s">
        <v>40</v>
      </c>
      <c r="D35" s="90">
        <v>6.02</v>
      </c>
      <c r="E35" s="91">
        <v>56.75</v>
      </c>
      <c r="F35" s="91">
        <f t="shared" si="0"/>
        <v>56.75</v>
      </c>
      <c r="G35" s="87">
        <f t="shared" si="1"/>
        <v>341.63499999999999</v>
      </c>
      <c r="H35" s="67"/>
    </row>
    <row r="36" spans="1:8" ht="30" x14ac:dyDescent="0.25">
      <c r="A36" s="86" t="s">
        <v>74</v>
      </c>
      <c r="B36" s="88" t="s">
        <v>75</v>
      </c>
      <c r="C36" s="89" t="s">
        <v>40</v>
      </c>
      <c r="D36" s="90">
        <v>6.02</v>
      </c>
      <c r="E36" s="91">
        <v>7.41</v>
      </c>
      <c r="F36" s="91">
        <f t="shared" si="0"/>
        <v>7.41</v>
      </c>
      <c r="G36" s="87">
        <f t="shared" si="1"/>
        <v>44.608199999999997</v>
      </c>
      <c r="H36" s="67"/>
    </row>
    <row r="37" spans="1:8" ht="30" x14ac:dyDescent="0.25">
      <c r="A37" s="86" t="s">
        <v>76</v>
      </c>
      <c r="B37" s="88" t="s">
        <v>52</v>
      </c>
      <c r="C37" s="89" t="s">
        <v>40</v>
      </c>
      <c r="D37" s="90">
        <v>6.02</v>
      </c>
      <c r="E37" s="91">
        <v>18.96</v>
      </c>
      <c r="F37" s="91">
        <f t="shared" si="0"/>
        <v>18.96</v>
      </c>
      <c r="G37" s="87">
        <f t="shared" si="1"/>
        <v>114.1392</v>
      </c>
      <c r="H37" s="67"/>
    </row>
    <row r="38" spans="1:8" x14ac:dyDescent="0.25">
      <c r="A38" s="86" t="s">
        <v>77</v>
      </c>
      <c r="B38" s="88" t="s">
        <v>78</v>
      </c>
      <c r="C38" s="89" t="s">
        <v>46</v>
      </c>
      <c r="D38" s="90">
        <v>3.68</v>
      </c>
      <c r="E38" s="91">
        <v>15.74</v>
      </c>
      <c r="F38" s="91">
        <f t="shared" si="0"/>
        <v>15.74</v>
      </c>
      <c r="G38" s="87">
        <f t="shared" si="1"/>
        <v>57.923200000000001</v>
      </c>
      <c r="H38" s="67"/>
    </row>
    <row r="39" spans="1:8" x14ac:dyDescent="0.25">
      <c r="A39" s="86" t="s">
        <v>79</v>
      </c>
      <c r="B39" s="88" t="s">
        <v>80</v>
      </c>
      <c r="C39" s="89" t="s">
        <v>40</v>
      </c>
      <c r="D39" s="90">
        <v>36.799999999999997</v>
      </c>
      <c r="E39" s="91">
        <v>39.96</v>
      </c>
      <c r="F39" s="91">
        <f t="shared" si="0"/>
        <v>39.96</v>
      </c>
      <c r="G39" s="87">
        <f t="shared" si="1"/>
        <v>1470.528</v>
      </c>
      <c r="H39" s="67"/>
    </row>
    <row r="40" spans="1:8" x14ac:dyDescent="0.25">
      <c r="A40" s="86" t="s">
        <v>31</v>
      </c>
      <c r="B40" s="114" t="s">
        <v>81</v>
      </c>
      <c r="C40" s="115" t="s">
        <v>31</v>
      </c>
      <c r="D40" s="115" t="s">
        <v>31</v>
      </c>
      <c r="E40" s="115" t="s">
        <v>31</v>
      </c>
      <c r="F40" s="116" t="e">
        <f t="shared" si="0"/>
        <v>#VALUE!</v>
      </c>
      <c r="G40" s="87"/>
      <c r="H40" s="67"/>
    </row>
    <row r="41" spans="1:8" x14ac:dyDescent="0.25">
      <c r="A41" s="86" t="s">
        <v>82</v>
      </c>
      <c r="B41" s="88" t="s">
        <v>83</v>
      </c>
      <c r="C41" s="89" t="s">
        <v>40</v>
      </c>
      <c r="D41" s="90">
        <v>0.48</v>
      </c>
      <c r="E41" s="91">
        <v>433.05</v>
      </c>
      <c r="F41" s="91">
        <f t="shared" si="0"/>
        <v>433.05</v>
      </c>
      <c r="G41" s="87">
        <f t="shared" si="1"/>
        <v>207.864</v>
      </c>
      <c r="H41" s="67"/>
    </row>
    <row r="42" spans="1:8" ht="30" x14ac:dyDescent="0.25">
      <c r="A42" s="86" t="s">
        <v>84</v>
      </c>
      <c r="B42" s="88" t="s">
        <v>85</v>
      </c>
      <c r="C42" s="89" t="s">
        <v>43</v>
      </c>
      <c r="D42" s="90">
        <v>3</v>
      </c>
      <c r="E42" s="91">
        <v>17.079999999999998</v>
      </c>
      <c r="F42" s="91">
        <f t="shared" si="0"/>
        <v>17.079999999999998</v>
      </c>
      <c r="G42" s="87">
        <f t="shared" si="1"/>
        <v>51.239999999999995</v>
      </c>
      <c r="H42" s="67"/>
    </row>
    <row r="43" spans="1:8" s="69" customFormat="1" x14ac:dyDescent="0.25">
      <c r="A43" s="81">
        <v>2</v>
      </c>
      <c r="B43" s="82" t="s">
        <v>86</v>
      </c>
      <c r="C43" s="81" t="s">
        <v>31</v>
      </c>
      <c r="D43" s="83" t="s">
        <v>31</v>
      </c>
      <c r="E43" s="84" t="s">
        <v>31</v>
      </c>
      <c r="F43" s="84"/>
      <c r="G43" s="85">
        <f>SUM(G44:G83)</f>
        <v>26601.206900000005</v>
      </c>
      <c r="H43" s="68"/>
    </row>
    <row r="44" spans="1:8" x14ac:dyDescent="0.25">
      <c r="A44" s="86" t="s">
        <v>31</v>
      </c>
      <c r="B44" s="114" t="s">
        <v>33</v>
      </c>
      <c r="C44" s="115" t="s">
        <v>31</v>
      </c>
      <c r="D44" s="115" t="s">
        <v>31</v>
      </c>
      <c r="E44" s="115" t="s">
        <v>31</v>
      </c>
      <c r="F44" s="116"/>
      <c r="G44" s="87"/>
      <c r="H44" s="67"/>
    </row>
    <row r="45" spans="1:8" ht="30" x14ac:dyDescent="0.25">
      <c r="A45" s="86" t="s">
        <v>87</v>
      </c>
      <c r="B45" s="88" t="s">
        <v>35</v>
      </c>
      <c r="C45" s="89" t="s">
        <v>36</v>
      </c>
      <c r="D45" s="90">
        <v>6</v>
      </c>
      <c r="E45" s="91">
        <v>164.71</v>
      </c>
      <c r="F45" s="91">
        <f t="shared" si="0"/>
        <v>164.71</v>
      </c>
      <c r="G45" s="87">
        <f t="shared" si="1"/>
        <v>988.26</v>
      </c>
      <c r="H45" s="67"/>
    </row>
    <row r="46" spans="1:8" ht="45" x14ac:dyDescent="0.25">
      <c r="A46" s="86" t="s">
        <v>88</v>
      </c>
      <c r="B46" s="88" t="s">
        <v>89</v>
      </c>
      <c r="C46" s="89" t="s">
        <v>43</v>
      </c>
      <c r="D46" s="90">
        <v>1</v>
      </c>
      <c r="E46" s="91">
        <v>777.75</v>
      </c>
      <c r="F46" s="91">
        <f t="shared" si="0"/>
        <v>777.75</v>
      </c>
      <c r="G46" s="87">
        <f t="shared" si="1"/>
        <v>777.75</v>
      </c>
      <c r="H46" s="67"/>
    </row>
    <row r="47" spans="1:8" x14ac:dyDescent="0.25">
      <c r="A47" s="86" t="s">
        <v>31</v>
      </c>
      <c r="B47" s="114" t="s">
        <v>90</v>
      </c>
      <c r="C47" s="115" t="s">
        <v>31</v>
      </c>
      <c r="D47" s="115" t="s">
        <v>31</v>
      </c>
      <c r="E47" s="115" t="s">
        <v>31</v>
      </c>
      <c r="F47" s="116" t="e">
        <f t="shared" si="0"/>
        <v>#VALUE!</v>
      </c>
      <c r="G47" s="87"/>
      <c r="H47" s="67"/>
    </row>
    <row r="48" spans="1:8" ht="45" x14ac:dyDescent="0.25">
      <c r="A48" s="86" t="s">
        <v>91</v>
      </c>
      <c r="B48" s="88" t="s">
        <v>39</v>
      </c>
      <c r="C48" s="89" t="s">
        <v>40</v>
      </c>
      <c r="D48" s="90">
        <v>44.96</v>
      </c>
      <c r="E48" s="91">
        <v>16.239999999999998</v>
      </c>
      <c r="F48" s="91">
        <f t="shared" si="0"/>
        <v>16.239999999999998</v>
      </c>
      <c r="G48" s="87">
        <f t="shared" si="1"/>
        <v>730.15039999999999</v>
      </c>
      <c r="H48" s="67"/>
    </row>
    <row r="49" spans="1:8" x14ac:dyDescent="0.25">
      <c r="A49" s="86" t="s">
        <v>92</v>
      </c>
      <c r="B49" s="88" t="s">
        <v>42</v>
      </c>
      <c r="C49" s="89" t="s">
        <v>43</v>
      </c>
      <c r="D49" s="90">
        <v>15</v>
      </c>
      <c r="E49" s="91">
        <v>36.9</v>
      </c>
      <c r="F49" s="91">
        <f t="shared" si="0"/>
        <v>36.9</v>
      </c>
      <c r="G49" s="87">
        <f t="shared" si="1"/>
        <v>553.5</v>
      </c>
      <c r="H49" s="67"/>
    </row>
    <row r="50" spans="1:8" x14ac:dyDescent="0.25">
      <c r="A50" s="86" t="s">
        <v>93</v>
      </c>
      <c r="B50" s="88" t="s">
        <v>48</v>
      </c>
      <c r="C50" s="89" t="s">
        <v>40</v>
      </c>
      <c r="D50" s="90">
        <v>2.1</v>
      </c>
      <c r="E50" s="91">
        <v>16.68</v>
      </c>
      <c r="F50" s="91">
        <f t="shared" si="0"/>
        <v>16.68</v>
      </c>
      <c r="G50" s="87">
        <f t="shared" si="1"/>
        <v>35.027999999999999</v>
      </c>
      <c r="H50" s="67"/>
    </row>
    <row r="51" spans="1:8" ht="30" x14ac:dyDescent="0.25">
      <c r="A51" s="86" t="s">
        <v>94</v>
      </c>
      <c r="B51" s="88" t="s">
        <v>45</v>
      </c>
      <c r="C51" s="89" t="s">
        <v>46</v>
      </c>
      <c r="D51" s="90">
        <v>28.1</v>
      </c>
      <c r="E51" s="91">
        <v>271.02999999999997</v>
      </c>
      <c r="F51" s="91">
        <f t="shared" si="0"/>
        <v>271.02999999999997</v>
      </c>
      <c r="G51" s="87">
        <f t="shared" si="1"/>
        <v>7615.9429999999993</v>
      </c>
      <c r="H51" s="67"/>
    </row>
    <row r="52" spans="1:8" x14ac:dyDescent="0.25">
      <c r="A52" s="86" t="s">
        <v>95</v>
      </c>
      <c r="B52" s="88" t="s">
        <v>50</v>
      </c>
      <c r="C52" s="89" t="s">
        <v>40</v>
      </c>
      <c r="D52" s="90">
        <v>2.2000000000000002</v>
      </c>
      <c r="E52" s="91">
        <v>1312.83</v>
      </c>
      <c r="F52" s="91">
        <f t="shared" si="0"/>
        <v>1312.83</v>
      </c>
      <c r="G52" s="87">
        <f t="shared" si="1"/>
        <v>2888.2260000000001</v>
      </c>
      <c r="H52" s="67"/>
    </row>
    <row r="53" spans="1:8" ht="30" x14ac:dyDescent="0.25">
      <c r="A53" s="86" t="s">
        <v>96</v>
      </c>
      <c r="B53" s="88" t="s">
        <v>52</v>
      </c>
      <c r="C53" s="89" t="s">
        <v>40</v>
      </c>
      <c r="D53" s="90">
        <v>12.6</v>
      </c>
      <c r="E53" s="91">
        <v>18.96</v>
      </c>
      <c r="F53" s="91">
        <f t="shared" si="0"/>
        <v>18.96</v>
      </c>
      <c r="G53" s="87">
        <f t="shared" si="1"/>
        <v>238.89600000000002</v>
      </c>
      <c r="H53" s="67"/>
    </row>
    <row r="54" spans="1:8" ht="45" x14ac:dyDescent="0.25">
      <c r="A54" s="86" t="s">
        <v>97</v>
      </c>
      <c r="B54" s="88" t="s">
        <v>98</v>
      </c>
      <c r="C54" s="89" t="s">
        <v>40</v>
      </c>
      <c r="D54" s="90">
        <v>4.4000000000000004</v>
      </c>
      <c r="E54" s="91">
        <v>77.11</v>
      </c>
      <c r="F54" s="91">
        <f t="shared" si="0"/>
        <v>77.11</v>
      </c>
      <c r="G54" s="87">
        <f t="shared" si="1"/>
        <v>339.28400000000005</v>
      </c>
      <c r="H54" s="67"/>
    </row>
    <row r="55" spans="1:8" x14ac:dyDescent="0.25">
      <c r="A55" s="86" t="s">
        <v>31</v>
      </c>
      <c r="B55" s="114" t="s">
        <v>53</v>
      </c>
      <c r="C55" s="115" t="s">
        <v>31</v>
      </c>
      <c r="D55" s="115" t="s">
        <v>31</v>
      </c>
      <c r="E55" s="115" t="s">
        <v>31</v>
      </c>
      <c r="F55" s="116" t="e">
        <f t="shared" si="0"/>
        <v>#VALUE!</v>
      </c>
      <c r="G55" s="87"/>
      <c r="H55" s="67"/>
    </row>
    <row r="56" spans="1:8" x14ac:dyDescent="0.25">
      <c r="A56" s="86" t="s">
        <v>99</v>
      </c>
      <c r="B56" s="88" t="s">
        <v>100</v>
      </c>
      <c r="C56" s="89" t="s">
        <v>40</v>
      </c>
      <c r="D56" s="90">
        <v>1.28</v>
      </c>
      <c r="E56" s="91">
        <v>21.29</v>
      </c>
      <c r="F56" s="91">
        <f t="shared" si="0"/>
        <v>21.29</v>
      </c>
      <c r="G56" s="87">
        <f t="shared" si="1"/>
        <v>27.251200000000001</v>
      </c>
      <c r="H56" s="67"/>
    </row>
    <row r="57" spans="1:8" x14ac:dyDescent="0.25">
      <c r="A57" s="86" t="s">
        <v>101</v>
      </c>
      <c r="B57" s="88" t="s">
        <v>48</v>
      </c>
      <c r="C57" s="89" t="s">
        <v>40</v>
      </c>
      <c r="D57" s="90">
        <v>1.8</v>
      </c>
      <c r="E57" s="91">
        <v>16.68</v>
      </c>
      <c r="F57" s="91">
        <f t="shared" si="0"/>
        <v>16.68</v>
      </c>
      <c r="G57" s="87">
        <f t="shared" si="1"/>
        <v>30.024000000000001</v>
      </c>
      <c r="H57" s="67"/>
    </row>
    <row r="58" spans="1:8" x14ac:dyDescent="0.25">
      <c r="A58" s="86" t="s">
        <v>102</v>
      </c>
      <c r="B58" s="88" t="s">
        <v>103</v>
      </c>
      <c r="C58" s="89" t="s">
        <v>40</v>
      </c>
      <c r="D58" s="90">
        <v>1.8</v>
      </c>
      <c r="E58" s="91">
        <v>1298.76</v>
      </c>
      <c r="F58" s="91">
        <f t="shared" si="0"/>
        <v>1298.76</v>
      </c>
      <c r="G58" s="87">
        <f t="shared" si="1"/>
        <v>2337.768</v>
      </c>
      <c r="H58" s="67"/>
    </row>
    <row r="59" spans="1:8" ht="45" x14ac:dyDescent="0.25">
      <c r="A59" s="86" t="s">
        <v>104</v>
      </c>
      <c r="B59" s="88" t="s">
        <v>105</v>
      </c>
      <c r="C59" s="89" t="s">
        <v>40</v>
      </c>
      <c r="D59" s="90">
        <v>3.6</v>
      </c>
      <c r="E59" s="91">
        <v>38.69</v>
      </c>
      <c r="F59" s="91">
        <f t="shared" si="0"/>
        <v>38.69</v>
      </c>
      <c r="G59" s="87">
        <f t="shared" si="1"/>
        <v>139.28399999999999</v>
      </c>
      <c r="H59" s="67"/>
    </row>
    <row r="60" spans="1:8" ht="45" x14ac:dyDescent="0.25">
      <c r="A60" s="86" t="s">
        <v>106</v>
      </c>
      <c r="B60" s="88" t="s">
        <v>98</v>
      </c>
      <c r="C60" s="89" t="s">
        <v>40</v>
      </c>
      <c r="D60" s="90">
        <v>3.6</v>
      </c>
      <c r="E60" s="91">
        <v>77.11</v>
      </c>
      <c r="F60" s="91">
        <f t="shared" si="0"/>
        <v>77.11</v>
      </c>
      <c r="G60" s="87">
        <f t="shared" si="1"/>
        <v>277.596</v>
      </c>
      <c r="H60" s="67"/>
    </row>
    <row r="61" spans="1:8" x14ac:dyDescent="0.25">
      <c r="A61" s="86" t="s">
        <v>107</v>
      </c>
      <c r="B61" s="88" t="s">
        <v>108</v>
      </c>
      <c r="C61" s="89" t="s">
        <v>40</v>
      </c>
      <c r="D61" s="90">
        <v>2.0499999999999998</v>
      </c>
      <c r="E61" s="91">
        <v>761.35</v>
      </c>
      <c r="F61" s="91">
        <f t="shared" si="0"/>
        <v>761.35</v>
      </c>
      <c r="G61" s="87">
        <f t="shared" si="1"/>
        <v>1560.7674999999999</v>
      </c>
      <c r="H61" s="67"/>
    </row>
    <row r="62" spans="1:8" x14ac:dyDescent="0.25">
      <c r="A62" s="86" t="s">
        <v>31</v>
      </c>
      <c r="B62" s="114" t="s">
        <v>60</v>
      </c>
      <c r="C62" s="115" t="s">
        <v>31</v>
      </c>
      <c r="D62" s="115" t="s">
        <v>31</v>
      </c>
      <c r="E62" s="115" t="s">
        <v>31</v>
      </c>
      <c r="F62" s="116" t="e">
        <f t="shared" si="0"/>
        <v>#VALUE!</v>
      </c>
      <c r="G62" s="87"/>
      <c r="H62" s="67"/>
    </row>
    <row r="63" spans="1:8" x14ac:dyDescent="0.25">
      <c r="A63" s="86" t="s">
        <v>109</v>
      </c>
      <c r="B63" s="88" t="s">
        <v>110</v>
      </c>
      <c r="C63" s="89" t="s">
        <v>40</v>
      </c>
      <c r="D63" s="90">
        <v>35.369999999999997</v>
      </c>
      <c r="E63" s="91">
        <v>8.76</v>
      </c>
      <c r="F63" s="91">
        <f t="shared" si="0"/>
        <v>8.76</v>
      </c>
      <c r="G63" s="87">
        <f t="shared" si="1"/>
        <v>309.84119999999996</v>
      </c>
      <c r="H63" s="67"/>
    </row>
    <row r="64" spans="1:8" ht="30" x14ac:dyDescent="0.25">
      <c r="A64" s="86" t="s">
        <v>111</v>
      </c>
      <c r="B64" s="88" t="s">
        <v>75</v>
      </c>
      <c r="C64" s="89" t="s">
        <v>40</v>
      </c>
      <c r="D64" s="90">
        <v>35.369999999999997</v>
      </c>
      <c r="E64" s="91">
        <v>7.41</v>
      </c>
      <c r="F64" s="91">
        <f t="shared" si="0"/>
        <v>7.41</v>
      </c>
      <c r="G64" s="87">
        <f t="shared" si="1"/>
        <v>262.0917</v>
      </c>
      <c r="H64" s="67"/>
    </row>
    <row r="65" spans="1:8" ht="30" x14ac:dyDescent="0.25">
      <c r="A65" s="86" t="s">
        <v>112</v>
      </c>
      <c r="B65" s="88" t="s">
        <v>52</v>
      </c>
      <c r="C65" s="89" t="s">
        <v>40</v>
      </c>
      <c r="D65" s="90">
        <v>35.369999999999997</v>
      </c>
      <c r="E65" s="91">
        <v>18.96</v>
      </c>
      <c r="F65" s="91">
        <f t="shared" si="0"/>
        <v>18.96</v>
      </c>
      <c r="G65" s="87">
        <f t="shared" si="1"/>
        <v>670.61519999999996</v>
      </c>
      <c r="H65" s="67"/>
    </row>
    <row r="66" spans="1:8" x14ac:dyDescent="0.25">
      <c r="A66" s="86" t="s">
        <v>31</v>
      </c>
      <c r="B66" s="114" t="s">
        <v>65</v>
      </c>
      <c r="C66" s="115" t="s">
        <v>31</v>
      </c>
      <c r="D66" s="115" t="s">
        <v>31</v>
      </c>
      <c r="E66" s="115" t="s">
        <v>31</v>
      </c>
      <c r="F66" s="116" t="e">
        <f t="shared" si="0"/>
        <v>#VALUE!</v>
      </c>
      <c r="G66" s="87"/>
      <c r="H66" s="67"/>
    </row>
    <row r="67" spans="1:8" ht="30" x14ac:dyDescent="0.25">
      <c r="A67" s="86" t="s">
        <v>113</v>
      </c>
      <c r="B67" s="88" t="s">
        <v>52</v>
      </c>
      <c r="C67" s="89" t="s">
        <v>40</v>
      </c>
      <c r="D67" s="90">
        <v>31.2</v>
      </c>
      <c r="E67" s="91">
        <v>18.96</v>
      </c>
      <c r="F67" s="91">
        <f t="shared" si="0"/>
        <v>18.96</v>
      </c>
      <c r="G67" s="87">
        <f t="shared" si="1"/>
        <v>591.55200000000002</v>
      </c>
      <c r="H67" s="67"/>
    </row>
    <row r="68" spans="1:8" x14ac:dyDescent="0.25">
      <c r="A68" s="86" t="s">
        <v>31</v>
      </c>
      <c r="B68" s="114" t="s">
        <v>114</v>
      </c>
      <c r="C68" s="115" t="s">
        <v>31</v>
      </c>
      <c r="D68" s="115" t="s">
        <v>31</v>
      </c>
      <c r="E68" s="115" t="s">
        <v>31</v>
      </c>
      <c r="F68" s="116" t="e">
        <f t="shared" si="0"/>
        <v>#VALUE!</v>
      </c>
      <c r="G68" s="87"/>
      <c r="H68" s="67"/>
    </row>
    <row r="69" spans="1:8" x14ac:dyDescent="0.25">
      <c r="A69" s="86" t="s">
        <v>115</v>
      </c>
      <c r="B69" s="88" t="s">
        <v>116</v>
      </c>
      <c r="C69" s="89" t="s">
        <v>40</v>
      </c>
      <c r="D69" s="90">
        <v>12.78</v>
      </c>
      <c r="E69" s="91">
        <v>9.85</v>
      </c>
      <c r="F69" s="91">
        <f t="shared" si="0"/>
        <v>9.85</v>
      </c>
      <c r="G69" s="87">
        <f t="shared" si="1"/>
        <v>125.883</v>
      </c>
      <c r="H69" s="67"/>
    </row>
    <row r="70" spans="1:8" x14ac:dyDescent="0.25">
      <c r="A70" s="86" t="s">
        <v>117</v>
      </c>
      <c r="B70" s="88" t="s">
        <v>118</v>
      </c>
      <c r="C70" s="89" t="s">
        <v>40</v>
      </c>
      <c r="D70" s="90">
        <v>12.78</v>
      </c>
      <c r="E70" s="91">
        <v>8.36</v>
      </c>
      <c r="F70" s="91">
        <f t="shared" si="0"/>
        <v>8.36</v>
      </c>
      <c r="G70" s="87">
        <f t="shared" si="1"/>
        <v>106.84079999999999</v>
      </c>
      <c r="H70" s="67"/>
    </row>
    <row r="71" spans="1:8" x14ac:dyDescent="0.25">
      <c r="A71" s="86" t="s">
        <v>119</v>
      </c>
      <c r="B71" s="88" t="s">
        <v>120</v>
      </c>
      <c r="C71" s="89" t="s">
        <v>36</v>
      </c>
      <c r="D71" s="90">
        <v>0.22</v>
      </c>
      <c r="E71" s="91">
        <v>1038.71</v>
      </c>
      <c r="F71" s="91">
        <f t="shared" si="0"/>
        <v>1038.71</v>
      </c>
      <c r="G71" s="87">
        <f t="shared" si="1"/>
        <v>228.5162</v>
      </c>
      <c r="H71" s="67"/>
    </row>
    <row r="72" spans="1:8" ht="30" x14ac:dyDescent="0.25">
      <c r="A72" s="86" t="s">
        <v>121</v>
      </c>
      <c r="B72" s="88" t="s">
        <v>122</v>
      </c>
      <c r="C72" s="89" t="s">
        <v>40</v>
      </c>
      <c r="D72" s="90">
        <v>12.78</v>
      </c>
      <c r="E72" s="91">
        <v>46.08</v>
      </c>
      <c r="F72" s="91">
        <f t="shared" si="0"/>
        <v>46.08</v>
      </c>
      <c r="G72" s="87">
        <f t="shared" si="1"/>
        <v>588.90239999999994</v>
      </c>
      <c r="H72" s="67"/>
    </row>
    <row r="73" spans="1:8" x14ac:dyDescent="0.25">
      <c r="A73" s="86" t="s">
        <v>31</v>
      </c>
      <c r="B73" s="114" t="s">
        <v>123</v>
      </c>
      <c r="C73" s="115" t="s">
        <v>31</v>
      </c>
      <c r="D73" s="115" t="s">
        <v>31</v>
      </c>
      <c r="E73" s="115" t="s">
        <v>31</v>
      </c>
      <c r="F73" s="116" t="e">
        <f t="shared" si="0"/>
        <v>#VALUE!</v>
      </c>
      <c r="G73" s="87"/>
      <c r="H73" s="67"/>
    </row>
    <row r="74" spans="1:8" x14ac:dyDescent="0.25">
      <c r="A74" s="86" t="s">
        <v>124</v>
      </c>
      <c r="B74" s="88" t="s">
        <v>125</v>
      </c>
      <c r="C74" s="89" t="s">
        <v>43</v>
      </c>
      <c r="D74" s="90">
        <v>1</v>
      </c>
      <c r="E74" s="91">
        <v>227.1</v>
      </c>
      <c r="F74" s="91">
        <f t="shared" si="0"/>
        <v>227.1</v>
      </c>
      <c r="G74" s="87">
        <f t="shared" si="1"/>
        <v>227.1</v>
      </c>
      <c r="H74" s="67"/>
    </row>
    <row r="75" spans="1:8" ht="30" x14ac:dyDescent="0.25">
      <c r="A75" s="86" t="s">
        <v>126</v>
      </c>
      <c r="B75" s="88" t="s">
        <v>127</v>
      </c>
      <c r="C75" s="89" t="s">
        <v>43</v>
      </c>
      <c r="D75" s="90">
        <v>0.15</v>
      </c>
      <c r="E75" s="91">
        <v>7088.69</v>
      </c>
      <c r="F75" s="91">
        <f t="shared" si="0"/>
        <v>7088.69</v>
      </c>
      <c r="G75" s="87">
        <f t="shared" si="1"/>
        <v>1063.3035</v>
      </c>
      <c r="H75" s="67"/>
    </row>
    <row r="76" spans="1:8" x14ac:dyDescent="0.25">
      <c r="A76" s="86" t="s">
        <v>128</v>
      </c>
      <c r="B76" s="88" t="s">
        <v>129</v>
      </c>
      <c r="C76" s="89" t="s">
        <v>40</v>
      </c>
      <c r="D76" s="90">
        <v>2.5</v>
      </c>
      <c r="E76" s="91">
        <v>12.91</v>
      </c>
      <c r="F76" s="91">
        <f t="shared" si="0"/>
        <v>12.91</v>
      </c>
      <c r="G76" s="87">
        <f t="shared" si="1"/>
        <v>32.274999999999999</v>
      </c>
      <c r="H76" s="67"/>
    </row>
    <row r="77" spans="1:8" ht="45" x14ac:dyDescent="0.25">
      <c r="A77" s="86" t="s">
        <v>130</v>
      </c>
      <c r="B77" s="88" t="s">
        <v>131</v>
      </c>
      <c r="C77" s="89" t="s">
        <v>40</v>
      </c>
      <c r="D77" s="90">
        <v>5.3</v>
      </c>
      <c r="E77" s="91">
        <v>79.03</v>
      </c>
      <c r="F77" s="91">
        <f t="shared" si="0"/>
        <v>79.03</v>
      </c>
      <c r="G77" s="87">
        <f t="shared" si="1"/>
        <v>418.85899999999998</v>
      </c>
      <c r="H77" s="67"/>
    </row>
    <row r="78" spans="1:8" x14ac:dyDescent="0.25">
      <c r="A78" s="86" t="s">
        <v>31</v>
      </c>
      <c r="B78" s="114" t="s">
        <v>132</v>
      </c>
      <c r="C78" s="115" t="s">
        <v>31</v>
      </c>
      <c r="D78" s="115" t="s">
        <v>31</v>
      </c>
      <c r="E78" s="115" t="s">
        <v>31</v>
      </c>
      <c r="F78" s="116" t="e">
        <f t="shared" si="0"/>
        <v>#VALUE!</v>
      </c>
      <c r="G78" s="87"/>
      <c r="H78" s="67"/>
    </row>
    <row r="79" spans="1:8" x14ac:dyDescent="0.25">
      <c r="A79" s="86" t="s">
        <v>133</v>
      </c>
      <c r="B79" s="88" t="s">
        <v>134</v>
      </c>
      <c r="C79" s="89" t="s">
        <v>40</v>
      </c>
      <c r="D79" s="90">
        <v>55.96</v>
      </c>
      <c r="E79" s="91">
        <v>8.2100000000000009</v>
      </c>
      <c r="F79" s="91">
        <f t="shared" ref="F79:F142" si="2">E79*(1-$H$12)</f>
        <v>8.2100000000000009</v>
      </c>
      <c r="G79" s="87">
        <f t="shared" ref="G79:G141" si="3">D79*F79</f>
        <v>459.43160000000006</v>
      </c>
      <c r="H79" s="67"/>
    </row>
    <row r="80" spans="1:8" x14ac:dyDescent="0.25">
      <c r="A80" s="86" t="s">
        <v>135</v>
      </c>
      <c r="B80" s="88" t="s">
        <v>120</v>
      </c>
      <c r="C80" s="89" t="s">
        <v>36</v>
      </c>
      <c r="D80" s="90">
        <v>1.1200000000000001</v>
      </c>
      <c r="E80" s="91">
        <v>1038.71</v>
      </c>
      <c r="F80" s="91">
        <f t="shared" si="2"/>
        <v>1038.71</v>
      </c>
      <c r="G80" s="87">
        <f t="shared" si="3"/>
        <v>1163.3552000000002</v>
      </c>
      <c r="H80" s="67"/>
    </row>
    <row r="81" spans="1:8" ht="45" x14ac:dyDescent="0.25">
      <c r="A81" s="86" t="s">
        <v>136</v>
      </c>
      <c r="B81" s="88" t="s">
        <v>137</v>
      </c>
      <c r="C81" s="89" t="s">
        <v>40</v>
      </c>
      <c r="D81" s="90">
        <v>18.2</v>
      </c>
      <c r="E81" s="91">
        <v>93.9</v>
      </c>
      <c r="F81" s="91">
        <f t="shared" si="2"/>
        <v>93.9</v>
      </c>
      <c r="G81" s="87">
        <f t="shared" si="3"/>
        <v>1708.98</v>
      </c>
      <c r="H81" s="67"/>
    </row>
    <row r="82" spans="1:8" x14ac:dyDescent="0.25">
      <c r="A82" s="86" t="s">
        <v>31</v>
      </c>
      <c r="B82" s="114" t="s">
        <v>81</v>
      </c>
      <c r="C82" s="115" t="s">
        <v>31</v>
      </c>
      <c r="D82" s="115" t="s">
        <v>31</v>
      </c>
      <c r="E82" s="115" t="s">
        <v>31</v>
      </c>
      <c r="F82" s="116" t="e">
        <f t="shared" si="2"/>
        <v>#VALUE!</v>
      </c>
      <c r="G82" s="87"/>
      <c r="H82" s="67"/>
    </row>
    <row r="83" spans="1:8" x14ac:dyDescent="0.25">
      <c r="A83" s="86" t="s">
        <v>138</v>
      </c>
      <c r="B83" s="88" t="s">
        <v>83</v>
      </c>
      <c r="C83" s="89" t="s">
        <v>40</v>
      </c>
      <c r="D83" s="90">
        <v>0.24</v>
      </c>
      <c r="E83" s="91">
        <v>433.05</v>
      </c>
      <c r="F83" s="91">
        <f t="shared" si="2"/>
        <v>433.05</v>
      </c>
      <c r="G83" s="87">
        <f t="shared" si="3"/>
        <v>103.932</v>
      </c>
      <c r="H83" s="67"/>
    </row>
    <row r="84" spans="1:8" s="69" customFormat="1" x14ac:dyDescent="0.25">
      <c r="A84" s="81">
        <v>3</v>
      </c>
      <c r="B84" s="82" t="s">
        <v>139</v>
      </c>
      <c r="C84" s="81" t="s">
        <v>31</v>
      </c>
      <c r="D84" s="83" t="s">
        <v>31</v>
      </c>
      <c r="E84" s="84">
        <v>122329.23</v>
      </c>
      <c r="F84" s="84"/>
      <c r="G84" s="85">
        <f>E84*(1-$H$12)</f>
        <v>122329.23</v>
      </c>
      <c r="H84" s="68"/>
    </row>
    <row r="85" spans="1:8" x14ac:dyDescent="0.25">
      <c r="A85" s="86" t="s">
        <v>31</v>
      </c>
      <c r="B85" s="114" t="s">
        <v>140</v>
      </c>
      <c r="C85" s="115" t="s">
        <v>31</v>
      </c>
      <c r="D85" s="115" t="s">
        <v>31</v>
      </c>
      <c r="E85" s="115" t="s">
        <v>31</v>
      </c>
      <c r="F85" s="116" t="e">
        <f t="shared" si="2"/>
        <v>#VALUE!</v>
      </c>
      <c r="G85" s="87"/>
      <c r="H85" s="67"/>
    </row>
    <row r="86" spans="1:8" x14ac:dyDescent="0.25">
      <c r="A86" s="86" t="s">
        <v>141</v>
      </c>
      <c r="B86" s="88" t="s">
        <v>142</v>
      </c>
      <c r="C86" s="89" t="s">
        <v>46</v>
      </c>
      <c r="D86" s="90">
        <v>8</v>
      </c>
      <c r="E86" s="91">
        <v>396.31</v>
      </c>
      <c r="F86" s="91">
        <f t="shared" si="2"/>
        <v>396.31</v>
      </c>
      <c r="G86" s="87">
        <f t="shared" si="3"/>
        <v>3170.48</v>
      </c>
      <c r="H86" s="67"/>
    </row>
    <row r="87" spans="1:8" x14ac:dyDescent="0.25">
      <c r="A87" s="86" t="s">
        <v>143</v>
      </c>
      <c r="B87" s="88" t="s">
        <v>144</v>
      </c>
      <c r="C87" s="89" t="s">
        <v>40</v>
      </c>
      <c r="D87" s="90">
        <v>35</v>
      </c>
      <c r="E87" s="91">
        <v>40.25</v>
      </c>
      <c r="F87" s="91">
        <f t="shared" si="2"/>
        <v>40.25</v>
      </c>
      <c r="G87" s="87">
        <f t="shared" si="3"/>
        <v>1408.75</v>
      </c>
      <c r="H87" s="67"/>
    </row>
    <row r="88" spans="1:8" x14ac:dyDescent="0.25">
      <c r="A88" s="86" t="s">
        <v>31</v>
      </c>
      <c r="B88" s="114" t="s">
        <v>145</v>
      </c>
      <c r="C88" s="115" t="s">
        <v>31</v>
      </c>
      <c r="D88" s="115" t="s">
        <v>31</v>
      </c>
      <c r="E88" s="115" t="s">
        <v>31</v>
      </c>
      <c r="F88" s="116" t="e">
        <f t="shared" si="2"/>
        <v>#VALUE!</v>
      </c>
      <c r="G88" s="87"/>
      <c r="H88" s="67"/>
    </row>
    <row r="89" spans="1:8" x14ac:dyDescent="0.25">
      <c r="A89" s="86" t="s">
        <v>146</v>
      </c>
      <c r="B89" s="88" t="s">
        <v>147</v>
      </c>
      <c r="C89" s="89" t="s">
        <v>148</v>
      </c>
      <c r="D89" s="90">
        <v>2</v>
      </c>
      <c r="E89" s="91">
        <v>1437.5</v>
      </c>
      <c r="F89" s="91">
        <f t="shared" si="2"/>
        <v>1437.5</v>
      </c>
      <c r="G89" s="87">
        <f t="shared" si="3"/>
        <v>2875</v>
      </c>
      <c r="H89" s="67"/>
    </row>
    <row r="90" spans="1:8" x14ac:dyDescent="0.25">
      <c r="A90" s="86" t="s">
        <v>149</v>
      </c>
      <c r="B90" s="88" t="s">
        <v>150</v>
      </c>
      <c r="C90" s="89" t="s">
        <v>148</v>
      </c>
      <c r="D90" s="90">
        <v>2</v>
      </c>
      <c r="E90" s="91">
        <v>1130.79</v>
      </c>
      <c r="F90" s="91">
        <f t="shared" si="2"/>
        <v>1130.79</v>
      </c>
      <c r="G90" s="87">
        <f t="shared" si="3"/>
        <v>2261.58</v>
      </c>
      <c r="H90" s="67"/>
    </row>
    <row r="91" spans="1:8" x14ac:dyDescent="0.25">
      <c r="A91" s="86" t="s">
        <v>151</v>
      </c>
      <c r="B91" s="88" t="s">
        <v>152</v>
      </c>
      <c r="C91" s="89" t="s">
        <v>153</v>
      </c>
      <c r="D91" s="90">
        <v>150</v>
      </c>
      <c r="E91" s="91">
        <v>20.46</v>
      </c>
      <c r="F91" s="91">
        <f t="shared" si="2"/>
        <v>20.46</v>
      </c>
      <c r="G91" s="87">
        <f t="shared" si="3"/>
        <v>3069</v>
      </c>
      <c r="H91" s="67"/>
    </row>
    <row r="92" spans="1:8" x14ac:dyDescent="0.25">
      <c r="A92" s="86" t="s">
        <v>31</v>
      </c>
      <c r="B92" s="114" t="s">
        <v>154</v>
      </c>
      <c r="C92" s="115" t="s">
        <v>31</v>
      </c>
      <c r="D92" s="115" t="s">
        <v>31</v>
      </c>
      <c r="E92" s="115" t="s">
        <v>31</v>
      </c>
      <c r="F92" s="116" t="e">
        <f t="shared" si="2"/>
        <v>#VALUE!</v>
      </c>
      <c r="G92" s="87"/>
      <c r="H92" s="67"/>
    </row>
    <row r="93" spans="1:8" x14ac:dyDescent="0.25">
      <c r="A93" s="86" t="s">
        <v>155</v>
      </c>
      <c r="B93" s="88" t="s">
        <v>156</v>
      </c>
      <c r="C93" s="89" t="s">
        <v>40</v>
      </c>
      <c r="D93" s="90">
        <v>179.5</v>
      </c>
      <c r="E93" s="91">
        <v>31.42</v>
      </c>
      <c r="F93" s="91">
        <f t="shared" si="2"/>
        <v>31.42</v>
      </c>
      <c r="G93" s="87">
        <f t="shared" si="3"/>
        <v>5639.89</v>
      </c>
      <c r="H93" s="67"/>
    </row>
    <row r="94" spans="1:8" ht="30" x14ac:dyDescent="0.25">
      <c r="A94" s="86" t="s">
        <v>157</v>
      </c>
      <c r="B94" s="88" t="s">
        <v>158</v>
      </c>
      <c r="C94" s="89" t="s">
        <v>40</v>
      </c>
      <c r="D94" s="90">
        <v>179.5</v>
      </c>
      <c r="E94" s="91">
        <v>18.45</v>
      </c>
      <c r="F94" s="91">
        <f t="shared" si="2"/>
        <v>18.45</v>
      </c>
      <c r="G94" s="87">
        <f t="shared" si="3"/>
        <v>3311.7750000000001</v>
      </c>
      <c r="H94" s="67"/>
    </row>
    <row r="95" spans="1:8" x14ac:dyDescent="0.25">
      <c r="A95" s="86" t="s">
        <v>159</v>
      </c>
      <c r="B95" s="88" t="s">
        <v>160</v>
      </c>
      <c r="C95" s="89" t="s">
        <v>36</v>
      </c>
      <c r="D95" s="90">
        <v>3.59</v>
      </c>
      <c r="E95" s="91">
        <v>845.4</v>
      </c>
      <c r="F95" s="91">
        <f t="shared" si="2"/>
        <v>845.4</v>
      </c>
      <c r="G95" s="87">
        <f t="shared" si="3"/>
        <v>3034.9859999999999</v>
      </c>
      <c r="H95" s="67"/>
    </row>
    <row r="96" spans="1:8" x14ac:dyDescent="0.25">
      <c r="A96" s="86" t="s">
        <v>31</v>
      </c>
      <c r="B96" s="114" t="s">
        <v>161</v>
      </c>
      <c r="C96" s="115" t="s">
        <v>31</v>
      </c>
      <c r="D96" s="115" t="s">
        <v>31</v>
      </c>
      <c r="E96" s="115" t="s">
        <v>31</v>
      </c>
      <c r="F96" s="116" t="e">
        <f t="shared" si="2"/>
        <v>#VALUE!</v>
      </c>
      <c r="G96" s="87"/>
      <c r="H96" s="67"/>
    </row>
    <row r="97" spans="1:8" x14ac:dyDescent="0.25">
      <c r="A97" s="86" t="s">
        <v>162</v>
      </c>
      <c r="B97" s="88" t="s">
        <v>156</v>
      </c>
      <c r="C97" s="89" t="s">
        <v>40</v>
      </c>
      <c r="D97" s="90">
        <v>81</v>
      </c>
      <c r="E97" s="91">
        <v>31.42</v>
      </c>
      <c r="F97" s="91">
        <f t="shared" si="2"/>
        <v>31.42</v>
      </c>
      <c r="G97" s="87">
        <f t="shared" si="3"/>
        <v>2545.02</v>
      </c>
      <c r="H97" s="67"/>
    </row>
    <row r="98" spans="1:8" ht="30" x14ac:dyDescent="0.25">
      <c r="A98" s="86" t="s">
        <v>163</v>
      </c>
      <c r="B98" s="88" t="s">
        <v>158</v>
      </c>
      <c r="C98" s="89" t="s">
        <v>40</v>
      </c>
      <c r="D98" s="90">
        <v>81</v>
      </c>
      <c r="E98" s="91">
        <v>18.45</v>
      </c>
      <c r="F98" s="91">
        <f t="shared" si="2"/>
        <v>18.45</v>
      </c>
      <c r="G98" s="87">
        <f t="shared" si="3"/>
        <v>1494.45</v>
      </c>
      <c r="H98" s="67"/>
    </row>
    <row r="99" spans="1:8" x14ac:dyDescent="0.25">
      <c r="A99" s="86" t="s">
        <v>164</v>
      </c>
      <c r="B99" s="88" t="s">
        <v>160</v>
      </c>
      <c r="C99" s="89" t="s">
        <v>36</v>
      </c>
      <c r="D99" s="90">
        <v>1.62</v>
      </c>
      <c r="E99" s="91">
        <v>845.4</v>
      </c>
      <c r="F99" s="91">
        <f t="shared" si="2"/>
        <v>845.4</v>
      </c>
      <c r="G99" s="87">
        <f t="shared" si="3"/>
        <v>1369.548</v>
      </c>
      <c r="H99" s="67"/>
    </row>
    <row r="100" spans="1:8" x14ac:dyDescent="0.25">
      <c r="A100" s="86" t="s">
        <v>31</v>
      </c>
      <c r="B100" s="114" t="s">
        <v>165</v>
      </c>
      <c r="C100" s="115" t="s">
        <v>31</v>
      </c>
      <c r="D100" s="115" t="s">
        <v>31</v>
      </c>
      <c r="E100" s="115" t="s">
        <v>31</v>
      </c>
      <c r="F100" s="116" t="e">
        <f t="shared" si="2"/>
        <v>#VALUE!</v>
      </c>
      <c r="G100" s="87"/>
      <c r="H100" s="67"/>
    </row>
    <row r="101" spans="1:8" ht="45" x14ac:dyDescent="0.25">
      <c r="A101" s="86" t="s">
        <v>166</v>
      </c>
      <c r="B101" s="88" t="s">
        <v>167</v>
      </c>
      <c r="C101" s="89" t="s">
        <v>40</v>
      </c>
      <c r="D101" s="90">
        <v>10</v>
      </c>
      <c r="E101" s="91">
        <v>3219.38</v>
      </c>
      <c r="F101" s="91">
        <f t="shared" si="2"/>
        <v>3219.38</v>
      </c>
      <c r="G101" s="87">
        <f t="shared" si="3"/>
        <v>32193.800000000003</v>
      </c>
      <c r="H101" s="67"/>
    </row>
    <row r="102" spans="1:8" x14ac:dyDescent="0.25">
      <c r="A102" s="86" t="s">
        <v>31</v>
      </c>
      <c r="B102" s="114" t="s">
        <v>168</v>
      </c>
      <c r="C102" s="115" t="s">
        <v>31</v>
      </c>
      <c r="D102" s="115" t="s">
        <v>31</v>
      </c>
      <c r="E102" s="115" t="s">
        <v>31</v>
      </c>
      <c r="F102" s="116" t="e">
        <f t="shared" si="2"/>
        <v>#VALUE!</v>
      </c>
      <c r="G102" s="87"/>
      <c r="H102" s="67"/>
    </row>
    <row r="103" spans="1:8" x14ac:dyDescent="0.25">
      <c r="A103" s="86" t="s">
        <v>169</v>
      </c>
      <c r="B103" s="88" t="s">
        <v>170</v>
      </c>
      <c r="C103" s="89" t="s">
        <v>171</v>
      </c>
      <c r="D103" s="90">
        <v>25</v>
      </c>
      <c r="E103" s="91">
        <v>32.14</v>
      </c>
      <c r="F103" s="91">
        <f t="shared" si="2"/>
        <v>32.14</v>
      </c>
      <c r="G103" s="87">
        <f t="shared" si="3"/>
        <v>803.5</v>
      </c>
      <c r="H103" s="67"/>
    </row>
    <row r="104" spans="1:8" x14ac:dyDescent="0.25">
      <c r="A104" s="86" t="s">
        <v>172</v>
      </c>
      <c r="B104" s="88" t="s">
        <v>173</v>
      </c>
      <c r="C104" s="89" t="s">
        <v>40</v>
      </c>
      <c r="D104" s="90">
        <v>179.5</v>
      </c>
      <c r="E104" s="91">
        <v>103.4</v>
      </c>
      <c r="F104" s="91">
        <f t="shared" si="2"/>
        <v>103.4</v>
      </c>
      <c r="G104" s="87">
        <f t="shared" si="3"/>
        <v>18560.3</v>
      </c>
      <c r="H104" s="67"/>
    </row>
    <row r="105" spans="1:8" x14ac:dyDescent="0.25">
      <c r="A105" s="86" t="s">
        <v>174</v>
      </c>
      <c r="B105" s="88" t="s">
        <v>175</v>
      </c>
      <c r="C105" s="89" t="s">
        <v>40</v>
      </c>
      <c r="D105" s="90">
        <v>179.5</v>
      </c>
      <c r="E105" s="91">
        <v>96.52</v>
      </c>
      <c r="F105" s="91">
        <f t="shared" si="2"/>
        <v>96.52</v>
      </c>
      <c r="G105" s="87">
        <f t="shared" si="3"/>
        <v>17325.34</v>
      </c>
      <c r="H105" s="67"/>
    </row>
    <row r="106" spans="1:8" x14ac:dyDescent="0.25">
      <c r="A106" s="86" t="s">
        <v>176</v>
      </c>
      <c r="B106" s="88" t="s">
        <v>177</v>
      </c>
      <c r="C106" s="89" t="s">
        <v>178</v>
      </c>
      <c r="D106" s="90">
        <v>5</v>
      </c>
      <c r="E106" s="91">
        <v>282.99</v>
      </c>
      <c r="F106" s="91">
        <f t="shared" si="2"/>
        <v>282.99</v>
      </c>
      <c r="G106" s="87">
        <f t="shared" si="3"/>
        <v>1414.95</v>
      </c>
      <c r="H106" s="67"/>
    </row>
    <row r="107" spans="1:8" x14ac:dyDescent="0.25">
      <c r="A107" s="86" t="s">
        <v>31</v>
      </c>
      <c r="B107" s="114" t="s">
        <v>179</v>
      </c>
      <c r="C107" s="115" t="s">
        <v>31</v>
      </c>
      <c r="D107" s="115" t="s">
        <v>31</v>
      </c>
      <c r="E107" s="115" t="s">
        <v>31</v>
      </c>
      <c r="F107" s="116" t="e">
        <f t="shared" si="2"/>
        <v>#VALUE!</v>
      </c>
      <c r="G107" s="87"/>
      <c r="H107" s="67"/>
    </row>
    <row r="108" spans="1:8" ht="30" x14ac:dyDescent="0.25">
      <c r="A108" s="86" t="s">
        <v>180</v>
      </c>
      <c r="B108" s="88" t="s">
        <v>181</v>
      </c>
      <c r="C108" s="89" t="s">
        <v>40</v>
      </c>
      <c r="D108" s="90">
        <v>10</v>
      </c>
      <c r="E108" s="91">
        <v>98.05</v>
      </c>
      <c r="F108" s="91">
        <f t="shared" si="2"/>
        <v>98.05</v>
      </c>
      <c r="G108" s="87">
        <f t="shared" si="3"/>
        <v>980.5</v>
      </c>
      <c r="H108" s="67"/>
    </row>
    <row r="109" spans="1:8" x14ac:dyDescent="0.25">
      <c r="A109" s="86" t="s">
        <v>182</v>
      </c>
      <c r="B109" s="88" t="s">
        <v>183</v>
      </c>
      <c r="C109" s="89" t="s">
        <v>40</v>
      </c>
      <c r="D109" s="90">
        <v>10</v>
      </c>
      <c r="E109" s="91">
        <v>94.47</v>
      </c>
      <c r="F109" s="91">
        <f t="shared" si="2"/>
        <v>94.47</v>
      </c>
      <c r="G109" s="87">
        <f t="shared" si="3"/>
        <v>944.7</v>
      </c>
      <c r="H109" s="67"/>
    </row>
    <row r="110" spans="1:8" x14ac:dyDescent="0.25">
      <c r="A110" s="86" t="s">
        <v>31</v>
      </c>
      <c r="B110" s="114" t="s">
        <v>184</v>
      </c>
      <c r="C110" s="115" t="s">
        <v>31</v>
      </c>
      <c r="D110" s="115" t="s">
        <v>31</v>
      </c>
      <c r="E110" s="115" t="s">
        <v>31</v>
      </c>
      <c r="F110" s="116" t="e">
        <f t="shared" si="2"/>
        <v>#VALUE!</v>
      </c>
      <c r="G110" s="87"/>
      <c r="H110" s="67"/>
    </row>
    <row r="111" spans="1:8" x14ac:dyDescent="0.25">
      <c r="A111" s="86" t="s">
        <v>185</v>
      </c>
      <c r="B111" s="88" t="s">
        <v>186</v>
      </c>
      <c r="C111" s="89" t="s">
        <v>40</v>
      </c>
      <c r="D111" s="90">
        <v>139</v>
      </c>
      <c r="E111" s="91">
        <v>143.35</v>
      </c>
      <c r="F111" s="91">
        <f t="shared" si="2"/>
        <v>143.35</v>
      </c>
      <c r="G111" s="87">
        <f t="shared" si="3"/>
        <v>19925.649999999998</v>
      </c>
      <c r="H111" s="67"/>
    </row>
    <row r="112" spans="1:8" s="69" customFormat="1" x14ac:dyDescent="0.25">
      <c r="A112" s="81">
        <v>4</v>
      </c>
      <c r="B112" s="82" t="s">
        <v>187</v>
      </c>
      <c r="C112" s="81" t="s">
        <v>31</v>
      </c>
      <c r="D112" s="83" t="s">
        <v>31</v>
      </c>
      <c r="E112" s="84" t="s">
        <v>31</v>
      </c>
      <c r="F112" s="84"/>
      <c r="G112" s="85">
        <f>SUM(G113:G132)</f>
        <v>169718.03</v>
      </c>
      <c r="H112" s="68"/>
    </row>
    <row r="113" spans="1:8" x14ac:dyDescent="0.25">
      <c r="A113" s="86" t="s">
        <v>31</v>
      </c>
      <c r="B113" s="114" t="s">
        <v>188</v>
      </c>
      <c r="C113" s="115" t="s">
        <v>31</v>
      </c>
      <c r="D113" s="115" t="s">
        <v>31</v>
      </c>
      <c r="E113" s="115" t="s">
        <v>31</v>
      </c>
      <c r="F113" s="116" t="e">
        <f t="shared" si="2"/>
        <v>#VALUE!</v>
      </c>
      <c r="G113" s="87"/>
      <c r="H113" s="67"/>
    </row>
    <row r="114" spans="1:8" x14ac:dyDescent="0.25">
      <c r="A114" s="86" t="s">
        <v>189</v>
      </c>
      <c r="B114" s="88" t="s">
        <v>156</v>
      </c>
      <c r="C114" s="89" t="s">
        <v>40</v>
      </c>
      <c r="D114" s="90">
        <v>300</v>
      </c>
      <c r="E114" s="91">
        <v>31.42</v>
      </c>
      <c r="F114" s="91">
        <f t="shared" si="2"/>
        <v>31.42</v>
      </c>
      <c r="G114" s="87">
        <f t="shared" si="3"/>
        <v>9426</v>
      </c>
      <c r="H114" s="67"/>
    </row>
    <row r="115" spans="1:8" ht="30" x14ac:dyDescent="0.25">
      <c r="A115" s="86" t="s">
        <v>190</v>
      </c>
      <c r="B115" s="88" t="s">
        <v>158</v>
      </c>
      <c r="C115" s="89" t="s">
        <v>40</v>
      </c>
      <c r="D115" s="90">
        <v>300</v>
      </c>
      <c r="E115" s="91">
        <v>18.45</v>
      </c>
      <c r="F115" s="91">
        <f t="shared" si="2"/>
        <v>18.45</v>
      </c>
      <c r="G115" s="87">
        <f t="shared" si="3"/>
        <v>5535</v>
      </c>
      <c r="H115" s="67"/>
    </row>
    <row r="116" spans="1:8" x14ac:dyDescent="0.25">
      <c r="A116" s="86" t="s">
        <v>191</v>
      </c>
      <c r="B116" s="88" t="s">
        <v>160</v>
      </c>
      <c r="C116" s="89" t="s">
        <v>36</v>
      </c>
      <c r="D116" s="90">
        <v>10</v>
      </c>
      <c r="E116" s="91">
        <v>845.4</v>
      </c>
      <c r="F116" s="91">
        <f t="shared" si="2"/>
        <v>845.4</v>
      </c>
      <c r="G116" s="87">
        <f t="shared" si="3"/>
        <v>8454</v>
      </c>
      <c r="H116" s="67"/>
    </row>
    <row r="117" spans="1:8" x14ac:dyDescent="0.25">
      <c r="A117" s="86" t="s">
        <v>31</v>
      </c>
      <c r="B117" s="114" t="s">
        <v>161</v>
      </c>
      <c r="C117" s="115" t="s">
        <v>31</v>
      </c>
      <c r="D117" s="115" t="s">
        <v>31</v>
      </c>
      <c r="E117" s="115" t="s">
        <v>31</v>
      </c>
      <c r="F117" s="116" t="e">
        <f t="shared" si="2"/>
        <v>#VALUE!</v>
      </c>
      <c r="G117" s="87"/>
      <c r="H117" s="67"/>
    </row>
    <row r="118" spans="1:8" ht="30" x14ac:dyDescent="0.25">
      <c r="A118" s="86" t="s">
        <v>192</v>
      </c>
      <c r="B118" s="88" t="s">
        <v>158</v>
      </c>
      <c r="C118" s="89" t="s">
        <v>40</v>
      </c>
      <c r="D118" s="90">
        <v>300</v>
      </c>
      <c r="E118" s="91">
        <v>18.45</v>
      </c>
      <c r="F118" s="91">
        <f t="shared" si="2"/>
        <v>18.45</v>
      </c>
      <c r="G118" s="87">
        <f t="shared" si="3"/>
        <v>5535</v>
      </c>
      <c r="H118" s="67"/>
    </row>
    <row r="119" spans="1:8" x14ac:dyDescent="0.25">
      <c r="A119" s="86" t="s">
        <v>31</v>
      </c>
      <c r="B119" s="114" t="s">
        <v>165</v>
      </c>
      <c r="C119" s="115" t="s">
        <v>31</v>
      </c>
      <c r="D119" s="115" t="s">
        <v>31</v>
      </c>
      <c r="E119" s="115" t="s">
        <v>31</v>
      </c>
      <c r="F119" s="116" t="e">
        <f t="shared" si="2"/>
        <v>#VALUE!</v>
      </c>
      <c r="G119" s="87"/>
      <c r="H119" s="67"/>
    </row>
    <row r="120" spans="1:8" ht="45" x14ac:dyDescent="0.25">
      <c r="A120" s="86" t="s">
        <v>193</v>
      </c>
      <c r="B120" s="88" t="s">
        <v>167</v>
      </c>
      <c r="C120" s="89" t="s">
        <v>40</v>
      </c>
      <c r="D120" s="90">
        <v>6</v>
      </c>
      <c r="E120" s="91">
        <v>3219.38</v>
      </c>
      <c r="F120" s="91">
        <f t="shared" si="2"/>
        <v>3219.38</v>
      </c>
      <c r="G120" s="87">
        <f t="shared" si="3"/>
        <v>19316.28</v>
      </c>
      <c r="H120" s="67"/>
    </row>
    <row r="121" spans="1:8" x14ac:dyDescent="0.25">
      <c r="A121" s="86" t="s">
        <v>31</v>
      </c>
      <c r="B121" s="114" t="s">
        <v>168</v>
      </c>
      <c r="C121" s="115" t="s">
        <v>31</v>
      </c>
      <c r="D121" s="115" t="s">
        <v>31</v>
      </c>
      <c r="E121" s="115" t="s">
        <v>31</v>
      </c>
      <c r="F121" s="116" t="e">
        <f t="shared" si="2"/>
        <v>#VALUE!</v>
      </c>
      <c r="G121" s="87"/>
      <c r="H121" s="67"/>
    </row>
    <row r="122" spans="1:8" x14ac:dyDescent="0.25">
      <c r="A122" s="86" t="s">
        <v>194</v>
      </c>
      <c r="B122" s="88" t="s">
        <v>173</v>
      </c>
      <c r="C122" s="89" t="s">
        <v>40</v>
      </c>
      <c r="D122" s="90">
        <v>300</v>
      </c>
      <c r="E122" s="91">
        <v>103.4</v>
      </c>
      <c r="F122" s="91">
        <f t="shared" si="2"/>
        <v>103.4</v>
      </c>
      <c r="G122" s="87">
        <f t="shared" si="3"/>
        <v>31020</v>
      </c>
      <c r="H122" s="67"/>
    </row>
    <row r="123" spans="1:8" x14ac:dyDescent="0.25">
      <c r="A123" s="86" t="s">
        <v>195</v>
      </c>
      <c r="B123" s="88" t="s">
        <v>175</v>
      </c>
      <c r="C123" s="89" t="s">
        <v>40</v>
      </c>
      <c r="D123" s="90">
        <v>300</v>
      </c>
      <c r="E123" s="91">
        <v>96.52</v>
      </c>
      <c r="F123" s="91">
        <f t="shared" si="2"/>
        <v>96.52</v>
      </c>
      <c r="G123" s="87">
        <f t="shared" si="3"/>
        <v>28956</v>
      </c>
      <c r="H123" s="67"/>
    </row>
    <row r="124" spans="1:8" x14ac:dyDescent="0.25">
      <c r="A124" s="86" t="s">
        <v>196</v>
      </c>
      <c r="B124" s="88" t="s">
        <v>177</v>
      </c>
      <c r="C124" s="89" t="s">
        <v>178</v>
      </c>
      <c r="D124" s="90">
        <v>5</v>
      </c>
      <c r="E124" s="91">
        <v>282.99</v>
      </c>
      <c r="F124" s="91">
        <f t="shared" si="2"/>
        <v>282.99</v>
      </c>
      <c r="G124" s="87">
        <f t="shared" si="3"/>
        <v>1414.95</v>
      </c>
      <c r="H124" s="67"/>
    </row>
    <row r="125" spans="1:8" ht="30" x14ac:dyDescent="0.25">
      <c r="A125" s="86" t="s">
        <v>197</v>
      </c>
      <c r="B125" s="88" t="s">
        <v>198</v>
      </c>
      <c r="C125" s="89" t="s">
        <v>40</v>
      </c>
      <c r="D125" s="90">
        <v>90</v>
      </c>
      <c r="E125" s="91">
        <v>97.38</v>
      </c>
      <c r="F125" s="91">
        <f t="shared" si="2"/>
        <v>97.38</v>
      </c>
      <c r="G125" s="87">
        <f t="shared" si="3"/>
        <v>8764.1999999999989</v>
      </c>
      <c r="H125" s="67"/>
    </row>
    <row r="126" spans="1:8" x14ac:dyDescent="0.25">
      <c r="A126" s="86" t="s">
        <v>31</v>
      </c>
      <c r="B126" s="114" t="s">
        <v>179</v>
      </c>
      <c r="C126" s="115" t="s">
        <v>31</v>
      </c>
      <c r="D126" s="115" t="s">
        <v>31</v>
      </c>
      <c r="E126" s="115" t="s">
        <v>31</v>
      </c>
      <c r="F126" s="116" t="e">
        <f t="shared" si="2"/>
        <v>#VALUE!</v>
      </c>
      <c r="G126" s="87"/>
      <c r="H126" s="67"/>
    </row>
    <row r="127" spans="1:8" ht="30" x14ac:dyDescent="0.25">
      <c r="A127" s="86" t="s">
        <v>199</v>
      </c>
      <c r="B127" s="88" t="s">
        <v>181</v>
      </c>
      <c r="C127" s="89" t="s">
        <v>40</v>
      </c>
      <c r="D127" s="90">
        <v>30</v>
      </c>
      <c r="E127" s="91">
        <v>98.05</v>
      </c>
      <c r="F127" s="91">
        <f t="shared" si="2"/>
        <v>98.05</v>
      </c>
      <c r="G127" s="87">
        <f t="shared" si="3"/>
        <v>2941.5</v>
      </c>
      <c r="H127" s="67"/>
    </row>
    <row r="128" spans="1:8" x14ac:dyDescent="0.25">
      <c r="A128" s="86" t="s">
        <v>200</v>
      </c>
      <c r="B128" s="88" t="s">
        <v>183</v>
      </c>
      <c r="C128" s="89" t="s">
        <v>40</v>
      </c>
      <c r="D128" s="90">
        <v>30</v>
      </c>
      <c r="E128" s="91">
        <v>94.47</v>
      </c>
      <c r="F128" s="91">
        <f t="shared" si="2"/>
        <v>94.47</v>
      </c>
      <c r="G128" s="87">
        <f t="shared" si="3"/>
        <v>2834.1</v>
      </c>
      <c r="H128" s="67"/>
    </row>
    <row r="129" spans="1:8" x14ac:dyDescent="0.25">
      <c r="A129" s="86" t="s">
        <v>31</v>
      </c>
      <c r="B129" s="114" t="s">
        <v>184</v>
      </c>
      <c r="C129" s="115" t="s">
        <v>31</v>
      </c>
      <c r="D129" s="115" t="s">
        <v>31</v>
      </c>
      <c r="E129" s="115" t="s">
        <v>31</v>
      </c>
      <c r="F129" s="116" t="e">
        <f t="shared" si="2"/>
        <v>#VALUE!</v>
      </c>
      <c r="G129" s="87"/>
      <c r="H129" s="67"/>
    </row>
    <row r="130" spans="1:8" x14ac:dyDescent="0.25">
      <c r="A130" s="86" t="s">
        <v>201</v>
      </c>
      <c r="B130" s="88" t="s">
        <v>186</v>
      </c>
      <c r="C130" s="89" t="s">
        <v>40</v>
      </c>
      <c r="D130" s="90">
        <v>300</v>
      </c>
      <c r="E130" s="91">
        <v>143.35</v>
      </c>
      <c r="F130" s="91">
        <f t="shared" si="2"/>
        <v>143.35</v>
      </c>
      <c r="G130" s="87">
        <f t="shared" si="3"/>
        <v>43005</v>
      </c>
      <c r="H130" s="67"/>
    </row>
    <row r="131" spans="1:8" x14ac:dyDescent="0.25">
      <c r="A131" s="86" t="s">
        <v>31</v>
      </c>
      <c r="B131" s="114" t="s">
        <v>81</v>
      </c>
      <c r="C131" s="115" t="s">
        <v>31</v>
      </c>
      <c r="D131" s="115" t="s">
        <v>31</v>
      </c>
      <c r="E131" s="115" t="s">
        <v>31</v>
      </c>
      <c r="F131" s="116" t="e">
        <f t="shared" si="2"/>
        <v>#VALUE!</v>
      </c>
      <c r="G131" s="87"/>
      <c r="H131" s="67"/>
    </row>
    <row r="132" spans="1:8" x14ac:dyDescent="0.25">
      <c r="A132" s="86" t="s">
        <v>202</v>
      </c>
      <c r="B132" s="88" t="s">
        <v>203</v>
      </c>
      <c r="C132" s="89" t="s">
        <v>40</v>
      </c>
      <c r="D132" s="90">
        <v>200</v>
      </c>
      <c r="E132" s="91">
        <v>12.58</v>
      </c>
      <c r="F132" s="91">
        <f t="shared" si="2"/>
        <v>12.58</v>
      </c>
      <c r="G132" s="87">
        <f t="shared" si="3"/>
        <v>2516</v>
      </c>
      <c r="H132" s="67"/>
    </row>
    <row r="133" spans="1:8" s="69" customFormat="1" x14ac:dyDescent="0.25">
      <c r="A133" s="81">
        <v>5</v>
      </c>
      <c r="B133" s="82" t="s">
        <v>204</v>
      </c>
      <c r="C133" s="81" t="s">
        <v>31</v>
      </c>
      <c r="D133" s="83" t="s">
        <v>31</v>
      </c>
      <c r="E133" s="84">
        <v>210826.21</v>
      </c>
      <c r="F133" s="84"/>
      <c r="G133" s="85">
        <f>E133*(1-$H$12)</f>
        <v>210826.21</v>
      </c>
      <c r="H133" s="68"/>
    </row>
    <row r="134" spans="1:8" x14ac:dyDescent="0.25">
      <c r="A134" s="86" t="s">
        <v>31</v>
      </c>
      <c r="B134" s="114" t="s">
        <v>33</v>
      </c>
      <c r="C134" s="115" t="s">
        <v>31</v>
      </c>
      <c r="D134" s="115" t="s">
        <v>31</v>
      </c>
      <c r="E134" s="115" t="s">
        <v>31</v>
      </c>
      <c r="F134" s="116" t="e">
        <f t="shared" si="2"/>
        <v>#VALUE!</v>
      </c>
      <c r="G134" s="87"/>
      <c r="H134" s="67"/>
    </row>
    <row r="135" spans="1:8" ht="30" x14ac:dyDescent="0.25">
      <c r="A135" s="86" t="s">
        <v>205</v>
      </c>
      <c r="B135" s="88" t="s">
        <v>35</v>
      </c>
      <c r="C135" s="89" t="s">
        <v>36</v>
      </c>
      <c r="D135" s="90">
        <v>18</v>
      </c>
      <c r="E135" s="91">
        <v>164.71</v>
      </c>
      <c r="F135" s="91">
        <f t="shared" si="2"/>
        <v>164.71</v>
      </c>
      <c r="G135" s="87">
        <f t="shared" si="3"/>
        <v>2964.78</v>
      </c>
      <c r="H135" s="67"/>
    </row>
    <row r="136" spans="1:8" x14ac:dyDescent="0.25">
      <c r="A136" s="86" t="s">
        <v>31</v>
      </c>
      <c r="B136" s="114" t="s">
        <v>206</v>
      </c>
      <c r="C136" s="115" t="s">
        <v>31</v>
      </c>
      <c r="D136" s="115" t="s">
        <v>31</v>
      </c>
      <c r="E136" s="115" t="s">
        <v>31</v>
      </c>
      <c r="F136" s="116" t="e">
        <f t="shared" si="2"/>
        <v>#VALUE!</v>
      </c>
      <c r="G136" s="87"/>
      <c r="H136" s="67"/>
    </row>
    <row r="137" spans="1:8" ht="45" x14ac:dyDescent="0.25">
      <c r="A137" s="86" t="s">
        <v>207</v>
      </c>
      <c r="B137" s="88" t="s">
        <v>39</v>
      </c>
      <c r="C137" s="89" t="s">
        <v>40</v>
      </c>
      <c r="D137" s="90">
        <v>59.4</v>
      </c>
      <c r="E137" s="91">
        <v>16.239999999999998</v>
      </c>
      <c r="F137" s="91">
        <f t="shared" si="2"/>
        <v>16.239999999999998</v>
      </c>
      <c r="G137" s="87">
        <f t="shared" si="3"/>
        <v>964.65599999999984</v>
      </c>
      <c r="H137" s="67"/>
    </row>
    <row r="138" spans="1:8" x14ac:dyDescent="0.25">
      <c r="A138" s="86" t="s">
        <v>208</v>
      </c>
      <c r="B138" s="88" t="s">
        <v>42</v>
      </c>
      <c r="C138" s="89" t="s">
        <v>43</v>
      </c>
      <c r="D138" s="90">
        <v>13</v>
      </c>
      <c r="E138" s="91">
        <v>36.9</v>
      </c>
      <c r="F138" s="91">
        <f t="shared" si="2"/>
        <v>36.9</v>
      </c>
      <c r="G138" s="87">
        <f t="shared" si="3"/>
        <v>479.7</v>
      </c>
      <c r="H138" s="67"/>
    </row>
    <row r="139" spans="1:8" x14ac:dyDescent="0.25">
      <c r="A139" s="86" t="s">
        <v>209</v>
      </c>
      <c r="B139" s="88" t="s">
        <v>210</v>
      </c>
      <c r="C139" s="89" t="s">
        <v>36</v>
      </c>
      <c r="D139" s="90">
        <v>1.38</v>
      </c>
      <c r="E139" s="91">
        <v>170.33</v>
      </c>
      <c r="F139" s="91">
        <f t="shared" si="2"/>
        <v>170.33</v>
      </c>
      <c r="G139" s="87">
        <f t="shared" si="3"/>
        <v>235.05539999999999</v>
      </c>
      <c r="H139" s="67"/>
    </row>
    <row r="140" spans="1:8" ht="30" x14ac:dyDescent="0.25">
      <c r="A140" s="86" t="s">
        <v>211</v>
      </c>
      <c r="B140" s="88" t="s">
        <v>45</v>
      </c>
      <c r="C140" s="89" t="s">
        <v>46</v>
      </c>
      <c r="D140" s="90">
        <v>28.1</v>
      </c>
      <c r="E140" s="91">
        <v>271.02999999999997</v>
      </c>
      <c r="F140" s="91">
        <f t="shared" si="2"/>
        <v>271.02999999999997</v>
      </c>
      <c r="G140" s="87">
        <f t="shared" si="3"/>
        <v>7615.9429999999993</v>
      </c>
      <c r="H140" s="67"/>
    </row>
    <row r="141" spans="1:8" ht="30" x14ac:dyDescent="0.25">
      <c r="A141" s="86" t="s">
        <v>212</v>
      </c>
      <c r="B141" s="88" t="s">
        <v>52</v>
      </c>
      <c r="C141" s="89" t="s">
        <v>40</v>
      </c>
      <c r="D141" s="90">
        <v>11.04</v>
      </c>
      <c r="E141" s="91">
        <v>18.96</v>
      </c>
      <c r="F141" s="91">
        <f t="shared" si="2"/>
        <v>18.96</v>
      </c>
      <c r="G141" s="87">
        <f t="shared" si="3"/>
        <v>209.3184</v>
      </c>
      <c r="H141" s="67"/>
    </row>
    <row r="142" spans="1:8" x14ac:dyDescent="0.25">
      <c r="A142" s="86" t="s">
        <v>31</v>
      </c>
      <c r="B142" s="114" t="s">
        <v>213</v>
      </c>
      <c r="C142" s="115" t="s">
        <v>31</v>
      </c>
      <c r="D142" s="115" t="s">
        <v>31</v>
      </c>
      <c r="E142" s="115" t="s">
        <v>31</v>
      </c>
      <c r="F142" s="116" t="e">
        <f t="shared" si="2"/>
        <v>#VALUE!</v>
      </c>
      <c r="G142" s="87"/>
      <c r="H142" s="67"/>
    </row>
    <row r="143" spans="1:8" ht="45" x14ac:dyDescent="0.25">
      <c r="A143" s="86" t="s">
        <v>214</v>
      </c>
      <c r="B143" s="88" t="s">
        <v>98</v>
      </c>
      <c r="C143" s="89" t="s">
        <v>40</v>
      </c>
      <c r="D143" s="90">
        <v>4.8</v>
      </c>
      <c r="E143" s="91">
        <v>77.11</v>
      </c>
      <c r="F143" s="91">
        <f t="shared" ref="F143:F206" si="4">E143*(1-$H$12)</f>
        <v>77.11</v>
      </c>
      <c r="G143" s="87">
        <f t="shared" ref="G143:G206" si="5">D143*F143</f>
        <v>370.12799999999999</v>
      </c>
      <c r="H143" s="67"/>
    </row>
    <row r="144" spans="1:8" x14ac:dyDescent="0.25">
      <c r="A144" s="86" t="s">
        <v>31</v>
      </c>
      <c r="B144" s="114" t="s">
        <v>215</v>
      </c>
      <c r="C144" s="115" t="s">
        <v>31</v>
      </c>
      <c r="D144" s="115" t="s">
        <v>31</v>
      </c>
      <c r="E144" s="115" t="s">
        <v>31</v>
      </c>
      <c r="F144" s="116" t="e">
        <f t="shared" si="4"/>
        <v>#VALUE!</v>
      </c>
      <c r="G144" s="87"/>
      <c r="H144" s="67"/>
    </row>
    <row r="145" spans="1:8" ht="45" x14ac:dyDescent="0.25">
      <c r="A145" s="86" t="s">
        <v>216</v>
      </c>
      <c r="B145" s="88" t="s">
        <v>39</v>
      </c>
      <c r="C145" s="89" t="s">
        <v>40</v>
      </c>
      <c r="D145" s="90">
        <v>59.4</v>
      </c>
      <c r="E145" s="91">
        <v>16.239999999999998</v>
      </c>
      <c r="F145" s="91">
        <f t="shared" si="4"/>
        <v>16.239999999999998</v>
      </c>
      <c r="G145" s="87">
        <f t="shared" si="5"/>
        <v>964.65599999999984</v>
      </c>
      <c r="H145" s="67"/>
    </row>
    <row r="146" spans="1:8" x14ac:dyDescent="0.25">
      <c r="A146" s="86" t="s">
        <v>217</v>
      </c>
      <c r="B146" s="88" t="s">
        <v>42</v>
      </c>
      <c r="C146" s="89" t="s">
        <v>43</v>
      </c>
      <c r="D146" s="90">
        <v>15</v>
      </c>
      <c r="E146" s="91">
        <v>36.9</v>
      </c>
      <c r="F146" s="91">
        <f t="shared" si="4"/>
        <v>36.9</v>
      </c>
      <c r="G146" s="87">
        <f t="shared" si="5"/>
        <v>553.5</v>
      </c>
      <c r="H146" s="67"/>
    </row>
    <row r="147" spans="1:8" x14ac:dyDescent="0.25">
      <c r="A147" s="86" t="s">
        <v>218</v>
      </c>
      <c r="B147" s="88" t="s">
        <v>210</v>
      </c>
      <c r="C147" s="89" t="s">
        <v>36</v>
      </c>
      <c r="D147" s="90">
        <v>1.18</v>
      </c>
      <c r="E147" s="91">
        <v>170.33</v>
      </c>
      <c r="F147" s="91">
        <f t="shared" si="4"/>
        <v>170.33</v>
      </c>
      <c r="G147" s="87">
        <f t="shared" si="5"/>
        <v>200.98940000000002</v>
      </c>
      <c r="H147" s="67"/>
    </row>
    <row r="148" spans="1:8" ht="30" x14ac:dyDescent="0.25">
      <c r="A148" s="86" t="s">
        <v>219</v>
      </c>
      <c r="B148" s="88" t="s">
        <v>220</v>
      </c>
      <c r="C148" s="89" t="s">
        <v>36</v>
      </c>
      <c r="D148" s="90">
        <v>4.13</v>
      </c>
      <c r="E148" s="91">
        <v>180.15</v>
      </c>
      <c r="F148" s="91">
        <f t="shared" si="4"/>
        <v>180.15</v>
      </c>
      <c r="G148" s="87">
        <f t="shared" si="5"/>
        <v>744.01949999999999</v>
      </c>
      <c r="H148" s="67"/>
    </row>
    <row r="149" spans="1:8" ht="30" x14ac:dyDescent="0.25">
      <c r="A149" s="86" t="s">
        <v>221</v>
      </c>
      <c r="B149" s="88" t="s">
        <v>222</v>
      </c>
      <c r="C149" s="89" t="s">
        <v>46</v>
      </c>
      <c r="D149" s="90">
        <v>24</v>
      </c>
      <c r="E149" s="91">
        <v>82.63</v>
      </c>
      <c r="F149" s="91">
        <f t="shared" si="4"/>
        <v>82.63</v>
      </c>
      <c r="G149" s="87">
        <f t="shared" si="5"/>
        <v>1983.12</v>
      </c>
      <c r="H149" s="67"/>
    </row>
    <row r="150" spans="1:8" x14ac:dyDescent="0.25">
      <c r="A150" s="86" t="s">
        <v>223</v>
      </c>
      <c r="B150" s="88" t="s">
        <v>224</v>
      </c>
      <c r="C150" s="89" t="s">
        <v>36</v>
      </c>
      <c r="D150" s="90">
        <v>1.18</v>
      </c>
      <c r="E150" s="91">
        <v>87.69</v>
      </c>
      <c r="F150" s="91">
        <f t="shared" si="4"/>
        <v>87.69</v>
      </c>
      <c r="G150" s="87">
        <f t="shared" si="5"/>
        <v>103.4742</v>
      </c>
      <c r="H150" s="67"/>
    </row>
    <row r="151" spans="1:8" ht="30" x14ac:dyDescent="0.25">
      <c r="A151" s="86" t="s">
        <v>225</v>
      </c>
      <c r="B151" s="88" t="s">
        <v>226</v>
      </c>
      <c r="C151" s="89" t="s">
        <v>40</v>
      </c>
      <c r="D151" s="90">
        <v>20.65</v>
      </c>
      <c r="E151" s="91">
        <v>99.31</v>
      </c>
      <c r="F151" s="91">
        <f t="shared" si="4"/>
        <v>99.31</v>
      </c>
      <c r="G151" s="87">
        <f t="shared" si="5"/>
        <v>2050.7514999999999</v>
      </c>
      <c r="H151" s="67"/>
    </row>
    <row r="152" spans="1:8" ht="30" x14ac:dyDescent="0.25">
      <c r="A152" s="86" t="s">
        <v>227</v>
      </c>
      <c r="B152" s="88" t="s">
        <v>228</v>
      </c>
      <c r="C152" s="89" t="s">
        <v>36</v>
      </c>
      <c r="D152" s="90">
        <v>2.58</v>
      </c>
      <c r="E152" s="91">
        <v>563.74</v>
      </c>
      <c r="F152" s="91">
        <f t="shared" si="4"/>
        <v>563.74</v>
      </c>
      <c r="G152" s="87">
        <f t="shared" si="5"/>
        <v>1454.4492</v>
      </c>
      <c r="H152" s="67"/>
    </row>
    <row r="153" spans="1:8" ht="30" x14ac:dyDescent="0.25">
      <c r="A153" s="86" t="s">
        <v>229</v>
      </c>
      <c r="B153" s="88" t="s">
        <v>230</v>
      </c>
      <c r="C153" s="89" t="s">
        <v>36</v>
      </c>
      <c r="D153" s="90">
        <v>2.58</v>
      </c>
      <c r="E153" s="91">
        <v>504.41</v>
      </c>
      <c r="F153" s="91">
        <f t="shared" si="4"/>
        <v>504.41</v>
      </c>
      <c r="G153" s="87">
        <f t="shared" si="5"/>
        <v>1301.3778000000002</v>
      </c>
      <c r="H153" s="67"/>
    </row>
    <row r="154" spans="1:8" x14ac:dyDescent="0.25">
      <c r="A154" s="86" t="s">
        <v>231</v>
      </c>
      <c r="B154" s="88" t="s">
        <v>232</v>
      </c>
      <c r="C154" s="89" t="s">
        <v>178</v>
      </c>
      <c r="D154" s="90">
        <v>180.6</v>
      </c>
      <c r="E154" s="91">
        <v>12.7</v>
      </c>
      <c r="F154" s="91">
        <f t="shared" si="4"/>
        <v>12.7</v>
      </c>
      <c r="G154" s="87">
        <f t="shared" si="5"/>
        <v>2293.62</v>
      </c>
      <c r="H154" s="67"/>
    </row>
    <row r="155" spans="1:8" x14ac:dyDescent="0.25">
      <c r="A155" s="86" t="s">
        <v>233</v>
      </c>
      <c r="B155" s="88" t="s">
        <v>234</v>
      </c>
      <c r="C155" s="89" t="s">
        <v>40</v>
      </c>
      <c r="D155" s="90">
        <v>9.73</v>
      </c>
      <c r="E155" s="91">
        <v>56.31</v>
      </c>
      <c r="F155" s="91">
        <f t="shared" si="4"/>
        <v>56.31</v>
      </c>
      <c r="G155" s="87">
        <f t="shared" si="5"/>
        <v>547.8963</v>
      </c>
      <c r="H155" s="67"/>
    </row>
    <row r="156" spans="1:8" ht="30" x14ac:dyDescent="0.25">
      <c r="A156" s="86" t="s">
        <v>235</v>
      </c>
      <c r="B156" s="88" t="s">
        <v>236</v>
      </c>
      <c r="C156" s="89" t="s">
        <v>46</v>
      </c>
      <c r="D156" s="90">
        <v>59</v>
      </c>
      <c r="E156" s="91">
        <v>87.83</v>
      </c>
      <c r="F156" s="91">
        <f t="shared" si="4"/>
        <v>87.83</v>
      </c>
      <c r="G156" s="87">
        <f t="shared" si="5"/>
        <v>5181.97</v>
      </c>
      <c r="H156" s="67"/>
    </row>
    <row r="157" spans="1:8" ht="30" x14ac:dyDescent="0.25">
      <c r="A157" s="86" t="s">
        <v>237</v>
      </c>
      <c r="B157" s="88" t="s">
        <v>226</v>
      </c>
      <c r="C157" s="89" t="s">
        <v>40</v>
      </c>
      <c r="D157" s="90">
        <v>24.64</v>
      </c>
      <c r="E157" s="91">
        <v>99.31</v>
      </c>
      <c r="F157" s="91">
        <f t="shared" si="4"/>
        <v>99.31</v>
      </c>
      <c r="G157" s="87">
        <f t="shared" si="5"/>
        <v>2446.9983999999999</v>
      </c>
      <c r="H157" s="67"/>
    </row>
    <row r="158" spans="1:8" ht="30" x14ac:dyDescent="0.25">
      <c r="A158" s="86" t="s">
        <v>238</v>
      </c>
      <c r="B158" s="88" t="s">
        <v>228</v>
      </c>
      <c r="C158" s="89" t="s">
        <v>36</v>
      </c>
      <c r="D158" s="90">
        <v>1.34</v>
      </c>
      <c r="E158" s="91">
        <v>563.74</v>
      </c>
      <c r="F158" s="91">
        <f t="shared" si="4"/>
        <v>563.74</v>
      </c>
      <c r="G158" s="87">
        <f t="shared" si="5"/>
        <v>755.41160000000002</v>
      </c>
      <c r="H158" s="67"/>
    </row>
    <row r="159" spans="1:8" ht="30" x14ac:dyDescent="0.25">
      <c r="A159" s="86" t="s">
        <v>239</v>
      </c>
      <c r="B159" s="88" t="s">
        <v>230</v>
      </c>
      <c r="C159" s="89" t="s">
        <v>36</v>
      </c>
      <c r="D159" s="90">
        <v>1.34</v>
      </c>
      <c r="E159" s="91">
        <v>504.41</v>
      </c>
      <c r="F159" s="91">
        <f t="shared" si="4"/>
        <v>504.41</v>
      </c>
      <c r="G159" s="87">
        <f t="shared" si="5"/>
        <v>675.90940000000012</v>
      </c>
      <c r="H159" s="67"/>
    </row>
    <row r="160" spans="1:8" x14ac:dyDescent="0.25">
      <c r="A160" s="86" t="s">
        <v>240</v>
      </c>
      <c r="B160" s="88" t="s">
        <v>241</v>
      </c>
      <c r="C160" s="89" t="s">
        <v>178</v>
      </c>
      <c r="D160" s="90">
        <v>93.8</v>
      </c>
      <c r="E160" s="91">
        <v>16.809999999999999</v>
      </c>
      <c r="F160" s="91">
        <f t="shared" si="4"/>
        <v>16.809999999999999</v>
      </c>
      <c r="G160" s="87">
        <f t="shared" si="5"/>
        <v>1576.7779999999998</v>
      </c>
      <c r="H160" s="67"/>
    </row>
    <row r="161" spans="1:8" x14ac:dyDescent="0.25">
      <c r="A161" s="86" t="s">
        <v>242</v>
      </c>
      <c r="B161" s="88" t="s">
        <v>243</v>
      </c>
      <c r="C161" s="89" t="s">
        <v>40</v>
      </c>
      <c r="D161" s="90">
        <v>23.03</v>
      </c>
      <c r="E161" s="91">
        <v>322.95</v>
      </c>
      <c r="F161" s="91">
        <f t="shared" si="4"/>
        <v>322.95</v>
      </c>
      <c r="G161" s="87">
        <f t="shared" si="5"/>
        <v>7437.5384999999997</v>
      </c>
      <c r="H161" s="67"/>
    </row>
    <row r="162" spans="1:8" ht="45" x14ac:dyDescent="0.25">
      <c r="A162" s="86" t="s">
        <v>244</v>
      </c>
      <c r="B162" s="88" t="s">
        <v>245</v>
      </c>
      <c r="C162" s="89" t="s">
        <v>40</v>
      </c>
      <c r="D162" s="90">
        <v>23.03</v>
      </c>
      <c r="E162" s="91">
        <v>139.43</v>
      </c>
      <c r="F162" s="91">
        <f t="shared" si="4"/>
        <v>139.43</v>
      </c>
      <c r="G162" s="87">
        <f t="shared" si="5"/>
        <v>3211.0729000000001</v>
      </c>
      <c r="H162" s="67"/>
    </row>
    <row r="163" spans="1:8" x14ac:dyDescent="0.25">
      <c r="A163" s="86" t="s">
        <v>246</v>
      </c>
      <c r="B163" s="88" t="s">
        <v>247</v>
      </c>
      <c r="C163" s="89" t="s">
        <v>40</v>
      </c>
      <c r="D163" s="90">
        <v>92.12</v>
      </c>
      <c r="E163" s="91">
        <v>9.59</v>
      </c>
      <c r="F163" s="91">
        <f t="shared" si="4"/>
        <v>9.59</v>
      </c>
      <c r="G163" s="87">
        <f t="shared" si="5"/>
        <v>883.43079999999998</v>
      </c>
      <c r="H163" s="67"/>
    </row>
    <row r="164" spans="1:8" x14ac:dyDescent="0.25">
      <c r="A164" s="86" t="s">
        <v>31</v>
      </c>
      <c r="B164" s="114" t="s">
        <v>53</v>
      </c>
      <c r="C164" s="115" t="s">
        <v>31</v>
      </c>
      <c r="D164" s="115" t="s">
        <v>31</v>
      </c>
      <c r="E164" s="115" t="s">
        <v>31</v>
      </c>
      <c r="F164" s="116" t="e">
        <f t="shared" si="4"/>
        <v>#VALUE!</v>
      </c>
      <c r="G164" s="87"/>
      <c r="H164" s="67"/>
    </row>
    <row r="165" spans="1:8" x14ac:dyDescent="0.25">
      <c r="A165" s="86" t="s">
        <v>248</v>
      </c>
      <c r="B165" s="88" t="s">
        <v>55</v>
      </c>
      <c r="C165" s="89" t="s">
        <v>40</v>
      </c>
      <c r="D165" s="90">
        <v>12.75</v>
      </c>
      <c r="E165" s="91">
        <v>5</v>
      </c>
      <c r="F165" s="91">
        <f t="shared" si="4"/>
        <v>5</v>
      </c>
      <c r="G165" s="87">
        <f t="shared" si="5"/>
        <v>63.75</v>
      </c>
      <c r="H165" s="67"/>
    </row>
    <row r="166" spans="1:8" x14ac:dyDescent="0.25">
      <c r="A166" s="86" t="s">
        <v>249</v>
      </c>
      <c r="B166" s="88" t="s">
        <v>250</v>
      </c>
      <c r="C166" s="89" t="s">
        <v>40</v>
      </c>
      <c r="D166" s="90">
        <v>1.44</v>
      </c>
      <c r="E166" s="91">
        <v>1858.56</v>
      </c>
      <c r="F166" s="91">
        <f t="shared" si="4"/>
        <v>1858.56</v>
      </c>
      <c r="G166" s="87">
        <f t="shared" si="5"/>
        <v>2676.3263999999999</v>
      </c>
      <c r="H166" s="67"/>
    </row>
    <row r="167" spans="1:8" ht="45" x14ac:dyDescent="0.25">
      <c r="A167" s="86" t="s">
        <v>251</v>
      </c>
      <c r="B167" s="88" t="s">
        <v>98</v>
      </c>
      <c r="C167" s="89" t="s">
        <v>40</v>
      </c>
      <c r="D167" s="90">
        <v>15.48</v>
      </c>
      <c r="E167" s="91">
        <v>77.11</v>
      </c>
      <c r="F167" s="91">
        <f t="shared" si="4"/>
        <v>77.11</v>
      </c>
      <c r="G167" s="87">
        <f t="shared" si="5"/>
        <v>1193.6628000000001</v>
      </c>
      <c r="H167" s="67"/>
    </row>
    <row r="168" spans="1:8" ht="30" x14ac:dyDescent="0.25">
      <c r="A168" s="86" t="s">
        <v>252</v>
      </c>
      <c r="B168" s="88" t="s">
        <v>57</v>
      </c>
      <c r="C168" s="89" t="s">
        <v>40</v>
      </c>
      <c r="D168" s="90">
        <v>0.36</v>
      </c>
      <c r="E168" s="91">
        <v>431.48</v>
      </c>
      <c r="F168" s="91">
        <f t="shared" si="4"/>
        <v>431.48</v>
      </c>
      <c r="G168" s="87">
        <f t="shared" si="5"/>
        <v>155.33279999999999</v>
      </c>
      <c r="H168" s="67"/>
    </row>
    <row r="169" spans="1:8" x14ac:dyDescent="0.25">
      <c r="A169" s="86" t="s">
        <v>253</v>
      </c>
      <c r="B169" s="88" t="s">
        <v>108</v>
      </c>
      <c r="C169" s="89" t="s">
        <v>40</v>
      </c>
      <c r="D169" s="90">
        <v>16.02</v>
      </c>
      <c r="E169" s="91">
        <v>761.35</v>
      </c>
      <c r="F169" s="91">
        <f t="shared" si="4"/>
        <v>761.35</v>
      </c>
      <c r="G169" s="87">
        <f t="shared" si="5"/>
        <v>12196.826999999999</v>
      </c>
      <c r="H169" s="67"/>
    </row>
    <row r="170" spans="1:8" x14ac:dyDescent="0.25">
      <c r="A170" s="86" t="s">
        <v>31</v>
      </c>
      <c r="B170" s="114" t="s">
        <v>60</v>
      </c>
      <c r="C170" s="115" t="s">
        <v>31</v>
      </c>
      <c r="D170" s="115" t="s">
        <v>31</v>
      </c>
      <c r="E170" s="115" t="s">
        <v>31</v>
      </c>
      <c r="F170" s="116" t="e">
        <f t="shared" si="4"/>
        <v>#VALUE!</v>
      </c>
      <c r="G170" s="87"/>
      <c r="H170" s="67"/>
    </row>
    <row r="171" spans="1:8" ht="30" x14ac:dyDescent="0.25">
      <c r="A171" s="86" t="s">
        <v>254</v>
      </c>
      <c r="B171" s="88" t="s">
        <v>52</v>
      </c>
      <c r="C171" s="89" t="s">
        <v>40</v>
      </c>
      <c r="D171" s="90">
        <v>119.85</v>
      </c>
      <c r="E171" s="91">
        <v>18.96</v>
      </c>
      <c r="F171" s="91">
        <f t="shared" si="4"/>
        <v>18.96</v>
      </c>
      <c r="G171" s="87">
        <f t="shared" si="5"/>
        <v>2272.3559999999998</v>
      </c>
      <c r="H171" s="67"/>
    </row>
    <row r="172" spans="1:8" x14ac:dyDescent="0.25">
      <c r="A172" s="86" t="s">
        <v>31</v>
      </c>
      <c r="B172" s="114" t="s">
        <v>255</v>
      </c>
      <c r="C172" s="115" t="s">
        <v>31</v>
      </c>
      <c r="D172" s="115" t="s">
        <v>31</v>
      </c>
      <c r="E172" s="115" t="s">
        <v>31</v>
      </c>
      <c r="F172" s="116" t="e">
        <f t="shared" si="4"/>
        <v>#VALUE!</v>
      </c>
      <c r="G172" s="87"/>
      <c r="H172" s="67"/>
    </row>
    <row r="173" spans="1:8" ht="30" x14ac:dyDescent="0.25">
      <c r="A173" s="86" t="s">
        <v>256</v>
      </c>
      <c r="B173" s="88" t="s">
        <v>52</v>
      </c>
      <c r="C173" s="89" t="s">
        <v>40</v>
      </c>
      <c r="D173" s="90">
        <v>141.76</v>
      </c>
      <c r="E173" s="91">
        <v>18.96</v>
      </c>
      <c r="F173" s="91">
        <f t="shared" si="4"/>
        <v>18.96</v>
      </c>
      <c r="G173" s="87">
        <f t="shared" si="5"/>
        <v>2687.7696000000001</v>
      </c>
      <c r="H173" s="67"/>
    </row>
    <row r="174" spans="1:8" x14ac:dyDescent="0.25">
      <c r="A174" s="86" t="s">
        <v>257</v>
      </c>
      <c r="B174" s="88" t="s">
        <v>68</v>
      </c>
      <c r="C174" s="89" t="s">
        <v>43</v>
      </c>
      <c r="D174" s="90">
        <v>3.5</v>
      </c>
      <c r="E174" s="91">
        <v>94.75</v>
      </c>
      <c r="F174" s="91">
        <f t="shared" si="4"/>
        <v>94.75</v>
      </c>
      <c r="G174" s="87">
        <f t="shared" si="5"/>
        <v>331.625</v>
      </c>
      <c r="H174" s="67"/>
    </row>
    <row r="175" spans="1:8" x14ac:dyDescent="0.25">
      <c r="A175" s="86" t="s">
        <v>31</v>
      </c>
      <c r="B175" s="114" t="s">
        <v>258</v>
      </c>
      <c r="C175" s="115" t="s">
        <v>31</v>
      </c>
      <c r="D175" s="115" t="s">
        <v>31</v>
      </c>
      <c r="E175" s="115" t="s">
        <v>31</v>
      </c>
      <c r="F175" s="116" t="e">
        <f t="shared" si="4"/>
        <v>#VALUE!</v>
      </c>
      <c r="G175" s="87"/>
      <c r="H175" s="67"/>
    </row>
    <row r="176" spans="1:8" ht="45" x14ac:dyDescent="0.25">
      <c r="A176" s="86" t="s">
        <v>259</v>
      </c>
      <c r="B176" s="88" t="s">
        <v>131</v>
      </c>
      <c r="C176" s="89" t="s">
        <v>40</v>
      </c>
      <c r="D176" s="90">
        <v>187.39</v>
      </c>
      <c r="E176" s="91">
        <v>79.03</v>
      </c>
      <c r="F176" s="91">
        <f t="shared" si="4"/>
        <v>79.03</v>
      </c>
      <c r="G176" s="87">
        <f t="shared" si="5"/>
        <v>14809.431699999999</v>
      </c>
      <c r="H176" s="67"/>
    </row>
    <row r="177" spans="1:8" x14ac:dyDescent="0.25">
      <c r="A177" s="86" t="s">
        <v>260</v>
      </c>
      <c r="B177" s="88" t="s">
        <v>68</v>
      </c>
      <c r="C177" s="89" t="s">
        <v>43</v>
      </c>
      <c r="D177" s="90">
        <v>2.5</v>
      </c>
      <c r="E177" s="91">
        <v>94.75</v>
      </c>
      <c r="F177" s="91">
        <f t="shared" si="4"/>
        <v>94.75</v>
      </c>
      <c r="G177" s="87">
        <f t="shared" si="5"/>
        <v>236.875</v>
      </c>
      <c r="H177" s="67"/>
    </row>
    <row r="178" spans="1:8" ht="45" x14ac:dyDescent="0.25">
      <c r="A178" s="86" t="s">
        <v>261</v>
      </c>
      <c r="B178" s="88" t="s">
        <v>131</v>
      </c>
      <c r="C178" s="89" t="s">
        <v>40</v>
      </c>
      <c r="D178" s="90">
        <v>25.13</v>
      </c>
      <c r="E178" s="91">
        <v>79.03</v>
      </c>
      <c r="F178" s="91">
        <f t="shared" si="4"/>
        <v>79.03</v>
      </c>
      <c r="G178" s="87">
        <f t="shared" si="5"/>
        <v>1986.0238999999999</v>
      </c>
      <c r="H178" s="67"/>
    </row>
    <row r="179" spans="1:8" x14ac:dyDescent="0.25">
      <c r="A179" s="86" t="s">
        <v>31</v>
      </c>
      <c r="B179" s="114" t="s">
        <v>262</v>
      </c>
      <c r="C179" s="115" t="s">
        <v>31</v>
      </c>
      <c r="D179" s="115" t="s">
        <v>31</v>
      </c>
      <c r="E179" s="115" t="s">
        <v>31</v>
      </c>
      <c r="F179" s="116" t="e">
        <f t="shared" si="4"/>
        <v>#VALUE!</v>
      </c>
      <c r="G179" s="87"/>
      <c r="H179" s="67"/>
    </row>
    <row r="180" spans="1:8" x14ac:dyDescent="0.25">
      <c r="A180" s="86" t="s">
        <v>263</v>
      </c>
      <c r="B180" s="88" t="s">
        <v>134</v>
      </c>
      <c r="C180" s="89" t="s">
        <v>40</v>
      </c>
      <c r="D180" s="90">
        <v>227</v>
      </c>
      <c r="E180" s="91">
        <v>8.2100000000000009</v>
      </c>
      <c r="F180" s="91">
        <f t="shared" si="4"/>
        <v>8.2100000000000009</v>
      </c>
      <c r="G180" s="87">
        <f t="shared" si="5"/>
        <v>1863.6700000000003</v>
      </c>
      <c r="H180" s="67"/>
    </row>
    <row r="181" spans="1:8" x14ac:dyDescent="0.25">
      <c r="A181" s="86" t="s">
        <v>264</v>
      </c>
      <c r="B181" s="88" t="s">
        <v>265</v>
      </c>
      <c r="C181" s="89" t="s">
        <v>40</v>
      </c>
      <c r="D181" s="90">
        <v>227</v>
      </c>
      <c r="E181" s="91">
        <v>2.84</v>
      </c>
      <c r="F181" s="91">
        <f t="shared" si="4"/>
        <v>2.84</v>
      </c>
      <c r="G181" s="87">
        <f t="shared" si="5"/>
        <v>644.67999999999995</v>
      </c>
      <c r="H181" s="67"/>
    </row>
    <row r="182" spans="1:8" x14ac:dyDescent="0.25">
      <c r="A182" s="86" t="s">
        <v>266</v>
      </c>
      <c r="B182" s="88" t="s">
        <v>267</v>
      </c>
      <c r="C182" s="89" t="s">
        <v>40</v>
      </c>
      <c r="D182" s="90">
        <v>227</v>
      </c>
      <c r="E182" s="91">
        <v>8.6999999999999993</v>
      </c>
      <c r="F182" s="91">
        <f t="shared" si="4"/>
        <v>8.6999999999999993</v>
      </c>
      <c r="G182" s="87">
        <f t="shared" si="5"/>
        <v>1974.8999999999999</v>
      </c>
      <c r="H182" s="67"/>
    </row>
    <row r="183" spans="1:8" ht="45" x14ac:dyDescent="0.25">
      <c r="A183" s="86" t="s">
        <v>268</v>
      </c>
      <c r="B183" s="88" t="s">
        <v>269</v>
      </c>
      <c r="C183" s="89" t="s">
        <v>43</v>
      </c>
      <c r="D183" s="90">
        <v>227</v>
      </c>
      <c r="E183" s="91">
        <v>522.26</v>
      </c>
      <c r="F183" s="91">
        <f t="shared" si="4"/>
        <v>522.26</v>
      </c>
      <c r="G183" s="87">
        <f t="shared" si="5"/>
        <v>118553.02</v>
      </c>
      <c r="H183" s="67"/>
    </row>
    <row r="184" spans="1:8" x14ac:dyDescent="0.25">
      <c r="A184" s="86" t="s">
        <v>31</v>
      </c>
      <c r="B184" s="114" t="s">
        <v>270</v>
      </c>
      <c r="C184" s="115" t="s">
        <v>31</v>
      </c>
      <c r="D184" s="115" t="s">
        <v>31</v>
      </c>
      <c r="E184" s="115" t="s">
        <v>31</v>
      </c>
      <c r="F184" s="116" t="e">
        <f t="shared" si="4"/>
        <v>#VALUE!</v>
      </c>
      <c r="G184" s="87"/>
      <c r="H184" s="67"/>
    </row>
    <row r="185" spans="1:8" ht="30" x14ac:dyDescent="0.25">
      <c r="A185" s="86" t="s">
        <v>271</v>
      </c>
      <c r="B185" s="88" t="s">
        <v>272</v>
      </c>
      <c r="C185" s="89" t="s">
        <v>40</v>
      </c>
      <c r="D185" s="90">
        <v>15</v>
      </c>
      <c r="E185" s="91">
        <v>6.23</v>
      </c>
      <c r="F185" s="91">
        <f t="shared" si="4"/>
        <v>6.23</v>
      </c>
      <c r="G185" s="87">
        <f t="shared" si="5"/>
        <v>93.45</v>
      </c>
      <c r="H185" s="67"/>
    </row>
    <row r="186" spans="1:8" ht="45" x14ac:dyDescent="0.25">
      <c r="A186" s="86" t="s">
        <v>273</v>
      </c>
      <c r="B186" s="88" t="s">
        <v>274</v>
      </c>
      <c r="C186" s="89" t="s">
        <v>40</v>
      </c>
      <c r="D186" s="90">
        <v>15</v>
      </c>
      <c r="E186" s="91">
        <v>61.75</v>
      </c>
      <c r="F186" s="91">
        <f t="shared" si="4"/>
        <v>61.75</v>
      </c>
      <c r="G186" s="87">
        <f t="shared" si="5"/>
        <v>926.25</v>
      </c>
      <c r="H186" s="67"/>
    </row>
    <row r="187" spans="1:8" ht="30" x14ac:dyDescent="0.25">
      <c r="A187" s="86" t="s">
        <v>275</v>
      </c>
      <c r="B187" s="88" t="s">
        <v>276</v>
      </c>
      <c r="C187" s="89" t="s">
        <v>46</v>
      </c>
      <c r="D187" s="90">
        <v>5.5</v>
      </c>
      <c r="E187" s="91">
        <v>107.39</v>
      </c>
      <c r="F187" s="91">
        <f t="shared" si="4"/>
        <v>107.39</v>
      </c>
      <c r="G187" s="87">
        <f t="shared" si="5"/>
        <v>590.64499999999998</v>
      </c>
      <c r="H187" s="67"/>
    </row>
    <row r="188" spans="1:8" x14ac:dyDescent="0.25">
      <c r="A188" s="86" t="s">
        <v>31</v>
      </c>
      <c r="B188" s="114" t="s">
        <v>81</v>
      </c>
      <c r="C188" s="115" t="s">
        <v>31</v>
      </c>
      <c r="D188" s="115" t="s">
        <v>31</v>
      </c>
      <c r="E188" s="115" t="s">
        <v>31</v>
      </c>
      <c r="F188" s="116" t="e">
        <f t="shared" si="4"/>
        <v>#VALUE!</v>
      </c>
      <c r="G188" s="87"/>
      <c r="H188" s="67"/>
    </row>
    <row r="189" spans="1:8" x14ac:dyDescent="0.25">
      <c r="A189" s="86" t="s">
        <v>277</v>
      </c>
      <c r="B189" s="88" t="s">
        <v>83</v>
      </c>
      <c r="C189" s="89" t="s">
        <v>40</v>
      </c>
      <c r="D189" s="90">
        <v>0.72</v>
      </c>
      <c r="E189" s="91">
        <v>433.05</v>
      </c>
      <c r="F189" s="91">
        <f t="shared" si="4"/>
        <v>433.05</v>
      </c>
      <c r="G189" s="87">
        <f t="shared" si="5"/>
        <v>311.79599999999999</v>
      </c>
      <c r="H189" s="67"/>
    </row>
    <row r="190" spans="1:8" ht="30" x14ac:dyDescent="0.25">
      <c r="A190" s="86" t="s">
        <v>278</v>
      </c>
      <c r="B190" s="88" t="s">
        <v>85</v>
      </c>
      <c r="C190" s="89" t="s">
        <v>43</v>
      </c>
      <c r="D190" s="90">
        <v>3</v>
      </c>
      <c r="E190" s="91">
        <v>17.079999999999998</v>
      </c>
      <c r="F190" s="91">
        <f t="shared" si="4"/>
        <v>17.079999999999998</v>
      </c>
      <c r="G190" s="87">
        <f t="shared" si="5"/>
        <v>51.239999999999995</v>
      </c>
      <c r="H190" s="67"/>
    </row>
    <row r="191" spans="1:8" s="69" customFormat="1" x14ac:dyDescent="0.25">
      <c r="A191" s="81">
        <v>6</v>
      </c>
      <c r="B191" s="82" t="s">
        <v>279</v>
      </c>
      <c r="C191" s="81" t="s">
        <v>31</v>
      </c>
      <c r="D191" s="83" t="s">
        <v>31</v>
      </c>
      <c r="E191" s="84" t="s">
        <v>31</v>
      </c>
      <c r="F191" s="84"/>
      <c r="G191" s="85">
        <f>SUM(G192:G238)</f>
        <v>284883.00659999996</v>
      </c>
      <c r="H191" s="68"/>
    </row>
    <row r="192" spans="1:8" x14ac:dyDescent="0.25">
      <c r="A192" s="86" t="s">
        <v>31</v>
      </c>
      <c r="B192" s="114" t="s">
        <v>280</v>
      </c>
      <c r="C192" s="115" t="s">
        <v>31</v>
      </c>
      <c r="D192" s="115" t="s">
        <v>31</v>
      </c>
      <c r="E192" s="115" t="s">
        <v>31</v>
      </c>
      <c r="F192" s="116" t="e">
        <f t="shared" si="4"/>
        <v>#VALUE!</v>
      </c>
      <c r="G192" s="87"/>
      <c r="H192" s="67"/>
    </row>
    <row r="193" spans="1:8" x14ac:dyDescent="0.25">
      <c r="A193" s="86" t="s">
        <v>281</v>
      </c>
      <c r="B193" s="88" t="s">
        <v>147</v>
      </c>
      <c r="C193" s="89" t="s">
        <v>148</v>
      </c>
      <c r="D193" s="90">
        <v>4</v>
      </c>
      <c r="E193" s="91">
        <v>1437.5</v>
      </c>
      <c r="F193" s="91">
        <f t="shared" si="4"/>
        <v>1437.5</v>
      </c>
      <c r="G193" s="87">
        <f t="shared" si="5"/>
        <v>5750</v>
      </c>
      <c r="H193" s="67"/>
    </row>
    <row r="194" spans="1:8" x14ac:dyDescent="0.25">
      <c r="A194" s="86" t="s">
        <v>282</v>
      </c>
      <c r="B194" s="88" t="s">
        <v>150</v>
      </c>
      <c r="C194" s="89" t="s">
        <v>148</v>
      </c>
      <c r="D194" s="90">
        <v>4</v>
      </c>
      <c r="E194" s="91">
        <v>1130.79</v>
      </c>
      <c r="F194" s="91">
        <f t="shared" si="4"/>
        <v>1130.79</v>
      </c>
      <c r="G194" s="87">
        <f t="shared" si="5"/>
        <v>4523.16</v>
      </c>
      <c r="H194" s="67"/>
    </row>
    <row r="195" spans="1:8" x14ac:dyDescent="0.25">
      <c r="A195" s="86" t="s">
        <v>283</v>
      </c>
      <c r="B195" s="88" t="s">
        <v>284</v>
      </c>
      <c r="C195" s="89" t="s">
        <v>46</v>
      </c>
      <c r="D195" s="90">
        <v>82</v>
      </c>
      <c r="E195" s="91">
        <v>62.84</v>
      </c>
      <c r="F195" s="91">
        <f t="shared" si="4"/>
        <v>62.84</v>
      </c>
      <c r="G195" s="87">
        <f t="shared" si="5"/>
        <v>5152.88</v>
      </c>
      <c r="H195" s="67"/>
    </row>
    <row r="196" spans="1:8" x14ac:dyDescent="0.25">
      <c r="A196" s="86" t="s">
        <v>31</v>
      </c>
      <c r="B196" s="114" t="s">
        <v>285</v>
      </c>
      <c r="C196" s="115" t="s">
        <v>31</v>
      </c>
      <c r="D196" s="115" t="s">
        <v>31</v>
      </c>
      <c r="E196" s="115" t="s">
        <v>31</v>
      </c>
      <c r="F196" s="116" t="e">
        <f t="shared" si="4"/>
        <v>#VALUE!</v>
      </c>
      <c r="G196" s="87"/>
      <c r="H196" s="67"/>
    </row>
    <row r="197" spans="1:8" ht="30" x14ac:dyDescent="0.25">
      <c r="A197" s="86" t="s">
        <v>286</v>
      </c>
      <c r="B197" s="88" t="s">
        <v>287</v>
      </c>
      <c r="C197" s="89" t="s">
        <v>43</v>
      </c>
      <c r="D197" s="90">
        <v>41</v>
      </c>
      <c r="E197" s="91">
        <v>91.49</v>
      </c>
      <c r="F197" s="91">
        <f t="shared" si="4"/>
        <v>91.49</v>
      </c>
      <c r="G197" s="87">
        <f t="shared" si="5"/>
        <v>3751.0899999999997</v>
      </c>
      <c r="H197" s="67"/>
    </row>
    <row r="198" spans="1:8" x14ac:dyDescent="0.25">
      <c r="A198" s="86" t="s">
        <v>288</v>
      </c>
      <c r="B198" s="88" t="s">
        <v>144</v>
      </c>
      <c r="C198" s="89" t="s">
        <v>40</v>
      </c>
      <c r="D198" s="90">
        <v>41</v>
      </c>
      <c r="E198" s="91">
        <v>40.25</v>
      </c>
      <c r="F198" s="91">
        <f t="shared" si="4"/>
        <v>40.25</v>
      </c>
      <c r="G198" s="87">
        <f t="shared" si="5"/>
        <v>1650.25</v>
      </c>
      <c r="H198" s="67"/>
    </row>
    <row r="199" spans="1:8" x14ac:dyDescent="0.25">
      <c r="A199" s="86" t="s">
        <v>289</v>
      </c>
      <c r="B199" s="88" t="s">
        <v>142</v>
      </c>
      <c r="C199" s="89" t="s">
        <v>46</v>
      </c>
      <c r="D199" s="90">
        <v>82</v>
      </c>
      <c r="E199" s="91">
        <v>396.31</v>
      </c>
      <c r="F199" s="91">
        <f t="shared" si="4"/>
        <v>396.31</v>
      </c>
      <c r="G199" s="87">
        <f t="shared" si="5"/>
        <v>32497.420000000002</v>
      </c>
      <c r="H199" s="67"/>
    </row>
    <row r="200" spans="1:8" x14ac:dyDescent="0.25">
      <c r="A200" s="86" t="s">
        <v>290</v>
      </c>
      <c r="B200" s="88" t="s">
        <v>291</v>
      </c>
      <c r="C200" s="89" t="s">
        <v>40</v>
      </c>
      <c r="D200" s="90">
        <v>5.72</v>
      </c>
      <c r="E200" s="91">
        <v>593.58000000000004</v>
      </c>
      <c r="F200" s="91">
        <f t="shared" si="4"/>
        <v>593.58000000000004</v>
      </c>
      <c r="G200" s="87">
        <f t="shared" si="5"/>
        <v>3395.2775999999999</v>
      </c>
      <c r="H200" s="67"/>
    </row>
    <row r="201" spans="1:8" x14ac:dyDescent="0.25">
      <c r="A201" s="86" t="s">
        <v>292</v>
      </c>
      <c r="B201" s="88" t="s">
        <v>293</v>
      </c>
      <c r="C201" s="89" t="s">
        <v>40</v>
      </c>
      <c r="D201" s="90">
        <v>48</v>
      </c>
      <c r="E201" s="91">
        <v>178.17</v>
      </c>
      <c r="F201" s="91">
        <f t="shared" si="4"/>
        <v>178.17</v>
      </c>
      <c r="G201" s="87">
        <f t="shared" si="5"/>
        <v>8552.16</v>
      </c>
      <c r="H201" s="67"/>
    </row>
    <row r="202" spans="1:8" x14ac:dyDescent="0.25">
      <c r="A202" s="86" t="s">
        <v>294</v>
      </c>
      <c r="B202" s="88" t="s">
        <v>295</v>
      </c>
      <c r="C202" s="89" t="s">
        <v>153</v>
      </c>
      <c r="D202" s="90">
        <v>100</v>
      </c>
      <c r="E202" s="91">
        <v>14.5</v>
      </c>
      <c r="F202" s="91">
        <f t="shared" si="4"/>
        <v>14.5</v>
      </c>
      <c r="G202" s="87">
        <f t="shared" si="5"/>
        <v>1450</v>
      </c>
      <c r="H202" s="67"/>
    </row>
    <row r="203" spans="1:8" x14ac:dyDescent="0.25">
      <c r="A203" s="86" t="s">
        <v>296</v>
      </c>
      <c r="B203" s="88" t="s">
        <v>297</v>
      </c>
      <c r="C203" s="89" t="s">
        <v>153</v>
      </c>
      <c r="D203" s="90">
        <v>100</v>
      </c>
      <c r="E203" s="91">
        <v>11.6</v>
      </c>
      <c r="F203" s="91">
        <f t="shared" si="4"/>
        <v>11.6</v>
      </c>
      <c r="G203" s="87">
        <f t="shared" si="5"/>
        <v>1160</v>
      </c>
      <c r="H203" s="67"/>
    </row>
    <row r="204" spans="1:8" x14ac:dyDescent="0.25">
      <c r="A204" s="86" t="s">
        <v>31</v>
      </c>
      <c r="B204" s="114" t="s">
        <v>298</v>
      </c>
      <c r="C204" s="115" t="s">
        <v>31</v>
      </c>
      <c r="D204" s="115" t="s">
        <v>31</v>
      </c>
      <c r="E204" s="115" t="s">
        <v>31</v>
      </c>
      <c r="F204" s="116" t="e">
        <f t="shared" si="4"/>
        <v>#VALUE!</v>
      </c>
      <c r="G204" s="87"/>
      <c r="H204" s="67"/>
    </row>
    <row r="205" spans="1:8" x14ac:dyDescent="0.25">
      <c r="A205" s="86" t="s">
        <v>299</v>
      </c>
      <c r="B205" s="88" t="s">
        <v>152</v>
      </c>
      <c r="C205" s="89" t="s">
        <v>153</v>
      </c>
      <c r="D205" s="90">
        <v>180</v>
      </c>
      <c r="E205" s="91">
        <v>20.46</v>
      </c>
      <c r="F205" s="91">
        <f t="shared" si="4"/>
        <v>20.46</v>
      </c>
      <c r="G205" s="87">
        <f t="shared" si="5"/>
        <v>3682.8</v>
      </c>
      <c r="H205" s="67"/>
    </row>
    <row r="206" spans="1:8" x14ac:dyDescent="0.25">
      <c r="A206" s="86" t="s">
        <v>300</v>
      </c>
      <c r="B206" s="88" t="s">
        <v>301</v>
      </c>
      <c r="C206" s="89" t="s">
        <v>153</v>
      </c>
      <c r="D206" s="90">
        <v>180</v>
      </c>
      <c r="E206" s="91">
        <v>7.81</v>
      </c>
      <c r="F206" s="91">
        <f t="shared" si="4"/>
        <v>7.81</v>
      </c>
      <c r="G206" s="87">
        <f t="shared" si="5"/>
        <v>1405.8</v>
      </c>
      <c r="H206" s="67"/>
    </row>
    <row r="207" spans="1:8" x14ac:dyDescent="0.25">
      <c r="A207" s="86" t="s">
        <v>302</v>
      </c>
      <c r="B207" s="88" t="s">
        <v>303</v>
      </c>
      <c r="C207" s="89" t="s">
        <v>153</v>
      </c>
      <c r="D207" s="90">
        <v>180</v>
      </c>
      <c r="E207" s="91">
        <v>21.48</v>
      </c>
      <c r="F207" s="91">
        <f t="shared" ref="F207:F270" si="6">E207*(1-$H$12)</f>
        <v>21.48</v>
      </c>
      <c r="G207" s="87">
        <f t="shared" ref="G207:G269" si="7">D207*F207</f>
        <v>3866.4</v>
      </c>
      <c r="H207" s="67"/>
    </row>
    <row r="208" spans="1:8" x14ac:dyDescent="0.25">
      <c r="A208" s="86" t="s">
        <v>304</v>
      </c>
      <c r="B208" s="88" t="s">
        <v>297</v>
      </c>
      <c r="C208" s="89" t="s">
        <v>153</v>
      </c>
      <c r="D208" s="90">
        <v>180</v>
      </c>
      <c r="E208" s="91">
        <v>11.6</v>
      </c>
      <c r="F208" s="91">
        <f t="shared" si="6"/>
        <v>11.6</v>
      </c>
      <c r="G208" s="87">
        <f t="shared" si="7"/>
        <v>2088</v>
      </c>
      <c r="H208" s="67"/>
    </row>
    <row r="209" spans="1:8" x14ac:dyDescent="0.25">
      <c r="A209" s="86" t="s">
        <v>305</v>
      </c>
      <c r="B209" s="88" t="s">
        <v>306</v>
      </c>
      <c r="C209" s="89" t="s">
        <v>36</v>
      </c>
      <c r="D209" s="90">
        <v>20</v>
      </c>
      <c r="E209" s="91">
        <v>39.92</v>
      </c>
      <c r="F209" s="91">
        <f t="shared" si="6"/>
        <v>39.92</v>
      </c>
      <c r="G209" s="87">
        <f t="shared" si="7"/>
        <v>798.40000000000009</v>
      </c>
      <c r="H209" s="67"/>
    </row>
    <row r="210" spans="1:8" ht="30" x14ac:dyDescent="0.25">
      <c r="A210" s="86" t="s">
        <v>307</v>
      </c>
      <c r="B210" s="88" t="s">
        <v>308</v>
      </c>
      <c r="C210" s="89" t="s">
        <v>36</v>
      </c>
      <c r="D210" s="90">
        <v>20</v>
      </c>
      <c r="E210" s="91">
        <v>163.92</v>
      </c>
      <c r="F210" s="91">
        <f t="shared" si="6"/>
        <v>163.92</v>
      </c>
      <c r="G210" s="87">
        <f t="shared" si="7"/>
        <v>3278.3999999999996</v>
      </c>
      <c r="H210" s="67"/>
    </row>
    <row r="211" spans="1:8" x14ac:dyDescent="0.25">
      <c r="A211" s="86" t="s">
        <v>31</v>
      </c>
      <c r="B211" s="114" t="s">
        <v>309</v>
      </c>
      <c r="C211" s="115" t="s">
        <v>31</v>
      </c>
      <c r="D211" s="115" t="s">
        <v>31</v>
      </c>
      <c r="E211" s="115" t="s">
        <v>31</v>
      </c>
      <c r="F211" s="116" t="e">
        <f t="shared" si="6"/>
        <v>#VALUE!</v>
      </c>
      <c r="G211" s="87"/>
      <c r="H211" s="67"/>
    </row>
    <row r="212" spans="1:8" x14ac:dyDescent="0.25">
      <c r="A212" s="86" t="s">
        <v>310</v>
      </c>
      <c r="B212" s="88" t="s">
        <v>311</v>
      </c>
      <c r="C212" s="89" t="s">
        <v>178</v>
      </c>
      <c r="D212" s="90">
        <v>82.5</v>
      </c>
      <c r="E212" s="91">
        <v>13.35</v>
      </c>
      <c r="F212" s="91">
        <f t="shared" si="6"/>
        <v>13.35</v>
      </c>
      <c r="G212" s="87">
        <f t="shared" si="7"/>
        <v>1101.375</v>
      </c>
      <c r="H212" s="67"/>
    </row>
    <row r="213" spans="1:8" x14ac:dyDescent="0.25">
      <c r="A213" s="86" t="s">
        <v>312</v>
      </c>
      <c r="B213" s="88" t="s">
        <v>313</v>
      </c>
      <c r="C213" s="89" t="s">
        <v>40</v>
      </c>
      <c r="D213" s="90">
        <v>110</v>
      </c>
      <c r="E213" s="91">
        <v>76.680000000000007</v>
      </c>
      <c r="F213" s="91">
        <f t="shared" si="6"/>
        <v>76.680000000000007</v>
      </c>
      <c r="G213" s="87">
        <f t="shared" si="7"/>
        <v>8434.8000000000011</v>
      </c>
      <c r="H213" s="67"/>
    </row>
    <row r="214" spans="1:8" x14ac:dyDescent="0.25">
      <c r="A214" s="86" t="s">
        <v>314</v>
      </c>
      <c r="B214" s="88" t="s">
        <v>315</v>
      </c>
      <c r="C214" s="89" t="s">
        <v>40</v>
      </c>
      <c r="D214" s="90">
        <v>110</v>
      </c>
      <c r="E214" s="91">
        <v>322.45999999999998</v>
      </c>
      <c r="F214" s="91">
        <f t="shared" si="6"/>
        <v>322.45999999999998</v>
      </c>
      <c r="G214" s="87">
        <f t="shared" si="7"/>
        <v>35470.6</v>
      </c>
      <c r="H214" s="67"/>
    </row>
    <row r="215" spans="1:8" x14ac:dyDescent="0.25">
      <c r="A215" s="86" t="s">
        <v>316</v>
      </c>
      <c r="B215" s="88" t="s">
        <v>295</v>
      </c>
      <c r="C215" s="89" t="s">
        <v>153</v>
      </c>
      <c r="D215" s="90">
        <v>200</v>
      </c>
      <c r="E215" s="91">
        <v>14.5</v>
      </c>
      <c r="F215" s="91">
        <f t="shared" si="6"/>
        <v>14.5</v>
      </c>
      <c r="G215" s="87">
        <f t="shared" si="7"/>
        <v>2900</v>
      </c>
      <c r="H215" s="67"/>
    </row>
    <row r="216" spans="1:8" x14ac:dyDescent="0.25">
      <c r="A216" s="86" t="s">
        <v>317</v>
      </c>
      <c r="B216" s="88" t="s">
        <v>297</v>
      </c>
      <c r="C216" s="89" t="s">
        <v>153</v>
      </c>
      <c r="D216" s="90">
        <v>200</v>
      </c>
      <c r="E216" s="91">
        <v>11.6</v>
      </c>
      <c r="F216" s="91">
        <f t="shared" si="6"/>
        <v>11.6</v>
      </c>
      <c r="G216" s="87">
        <f t="shared" si="7"/>
        <v>2320</v>
      </c>
      <c r="H216" s="67"/>
    </row>
    <row r="217" spans="1:8" x14ac:dyDescent="0.25">
      <c r="A217" s="86" t="s">
        <v>31</v>
      </c>
      <c r="B217" s="114" t="s">
        <v>154</v>
      </c>
      <c r="C217" s="115" t="s">
        <v>31</v>
      </c>
      <c r="D217" s="115" t="s">
        <v>31</v>
      </c>
      <c r="E217" s="115" t="s">
        <v>31</v>
      </c>
      <c r="F217" s="116" t="e">
        <f t="shared" si="6"/>
        <v>#VALUE!</v>
      </c>
      <c r="G217" s="87"/>
      <c r="H217" s="67"/>
    </row>
    <row r="218" spans="1:8" x14ac:dyDescent="0.25">
      <c r="A218" s="86" t="s">
        <v>318</v>
      </c>
      <c r="B218" s="88" t="s">
        <v>170</v>
      </c>
      <c r="C218" s="89" t="s">
        <v>171</v>
      </c>
      <c r="D218" s="90">
        <v>20</v>
      </c>
      <c r="E218" s="91">
        <v>32.14</v>
      </c>
      <c r="F218" s="91">
        <f t="shared" si="6"/>
        <v>32.14</v>
      </c>
      <c r="G218" s="87">
        <f t="shared" si="7"/>
        <v>642.79999999999995</v>
      </c>
      <c r="H218" s="67"/>
    </row>
    <row r="219" spans="1:8" x14ac:dyDescent="0.25">
      <c r="A219" s="86" t="s">
        <v>319</v>
      </c>
      <c r="B219" s="88" t="s">
        <v>156</v>
      </c>
      <c r="C219" s="89" t="s">
        <v>40</v>
      </c>
      <c r="D219" s="90">
        <v>283</v>
      </c>
      <c r="E219" s="91">
        <v>31.42</v>
      </c>
      <c r="F219" s="91">
        <f t="shared" si="6"/>
        <v>31.42</v>
      </c>
      <c r="G219" s="87">
        <f t="shared" si="7"/>
        <v>8891.86</v>
      </c>
      <c r="H219" s="67"/>
    </row>
    <row r="220" spans="1:8" ht="30" x14ac:dyDescent="0.25">
      <c r="A220" s="86" t="s">
        <v>320</v>
      </c>
      <c r="B220" s="88" t="s">
        <v>158</v>
      </c>
      <c r="C220" s="89" t="s">
        <v>40</v>
      </c>
      <c r="D220" s="90">
        <v>283</v>
      </c>
      <c r="E220" s="91">
        <v>18.45</v>
      </c>
      <c r="F220" s="91">
        <f t="shared" si="6"/>
        <v>18.45</v>
      </c>
      <c r="G220" s="87">
        <f t="shared" si="7"/>
        <v>5221.3499999999995</v>
      </c>
      <c r="H220" s="67"/>
    </row>
    <row r="221" spans="1:8" x14ac:dyDescent="0.25">
      <c r="A221" s="86" t="s">
        <v>321</v>
      </c>
      <c r="B221" s="88" t="s">
        <v>160</v>
      </c>
      <c r="C221" s="89" t="s">
        <v>36</v>
      </c>
      <c r="D221" s="90">
        <v>5.66</v>
      </c>
      <c r="E221" s="91">
        <v>845.4</v>
      </c>
      <c r="F221" s="91">
        <f t="shared" si="6"/>
        <v>845.4</v>
      </c>
      <c r="G221" s="87">
        <f t="shared" si="7"/>
        <v>4784.9639999999999</v>
      </c>
      <c r="H221" s="67"/>
    </row>
    <row r="222" spans="1:8" x14ac:dyDescent="0.25">
      <c r="A222" s="86" t="s">
        <v>31</v>
      </c>
      <c r="B222" s="114" t="s">
        <v>161</v>
      </c>
      <c r="C222" s="115" t="s">
        <v>31</v>
      </c>
      <c r="D222" s="115" t="s">
        <v>31</v>
      </c>
      <c r="E222" s="115" t="s">
        <v>31</v>
      </c>
      <c r="F222" s="116" t="e">
        <f t="shared" si="6"/>
        <v>#VALUE!</v>
      </c>
      <c r="G222" s="87"/>
      <c r="H222" s="67"/>
    </row>
    <row r="223" spans="1:8" x14ac:dyDescent="0.25">
      <c r="A223" s="86" t="s">
        <v>322</v>
      </c>
      <c r="B223" s="88" t="s">
        <v>156</v>
      </c>
      <c r="C223" s="89" t="s">
        <v>40</v>
      </c>
      <c r="D223" s="90">
        <v>120</v>
      </c>
      <c r="E223" s="91">
        <v>31.42</v>
      </c>
      <c r="F223" s="91">
        <f t="shared" si="6"/>
        <v>31.42</v>
      </c>
      <c r="G223" s="87">
        <f t="shared" si="7"/>
        <v>3770.4</v>
      </c>
      <c r="H223" s="67"/>
    </row>
    <row r="224" spans="1:8" ht="30" x14ac:dyDescent="0.25">
      <c r="A224" s="86" t="s">
        <v>323</v>
      </c>
      <c r="B224" s="88" t="s">
        <v>158</v>
      </c>
      <c r="C224" s="89" t="s">
        <v>40</v>
      </c>
      <c r="D224" s="90">
        <v>120</v>
      </c>
      <c r="E224" s="91">
        <v>18.45</v>
      </c>
      <c r="F224" s="91">
        <f t="shared" si="6"/>
        <v>18.45</v>
      </c>
      <c r="G224" s="87">
        <f t="shared" si="7"/>
        <v>2214</v>
      </c>
      <c r="H224" s="67"/>
    </row>
    <row r="225" spans="1:8" x14ac:dyDescent="0.25">
      <c r="A225" s="86" t="s">
        <v>324</v>
      </c>
      <c r="B225" s="88" t="s">
        <v>160</v>
      </c>
      <c r="C225" s="89" t="s">
        <v>36</v>
      </c>
      <c r="D225" s="90">
        <v>2.4</v>
      </c>
      <c r="E225" s="91">
        <v>845.4</v>
      </c>
      <c r="F225" s="91">
        <f t="shared" si="6"/>
        <v>845.4</v>
      </c>
      <c r="G225" s="87">
        <f t="shared" si="7"/>
        <v>2028.9599999999998</v>
      </c>
      <c r="H225" s="67"/>
    </row>
    <row r="226" spans="1:8" x14ac:dyDescent="0.25">
      <c r="A226" s="86" t="s">
        <v>31</v>
      </c>
      <c r="B226" s="114" t="s">
        <v>165</v>
      </c>
      <c r="C226" s="115" t="s">
        <v>31</v>
      </c>
      <c r="D226" s="115" t="s">
        <v>31</v>
      </c>
      <c r="E226" s="115" t="s">
        <v>31</v>
      </c>
      <c r="F226" s="116" t="e">
        <f t="shared" si="6"/>
        <v>#VALUE!</v>
      </c>
      <c r="G226" s="87"/>
      <c r="H226" s="67"/>
    </row>
    <row r="227" spans="1:8" ht="45" x14ac:dyDescent="0.25">
      <c r="A227" s="86" t="s">
        <v>325</v>
      </c>
      <c r="B227" s="88" t="s">
        <v>326</v>
      </c>
      <c r="C227" s="89" t="s">
        <v>46</v>
      </c>
      <c r="D227" s="90">
        <v>20</v>
      </c>
      <c r="E227" s="91">
        <v>132.99</v>
      </c>
      <c r="F227" s="91">
        <f t="shared" si="6"/>
        <v>132.99</v>
      </c>
      <c r="G227" s="87">
        <f t="shared" si="7"/>
        <v>2659.8</v>
      </c>
      <c r="H227" s="67"/>
    </row>
    <row r="228" spans="1:8" ht="45" x14ac:dyDescent="0.25">
      <c r="A228" s="86" t="s">
        <v>327</v>
      </c>
      <c r="B228" s="88" t="s">
        <v>167</v>
      </c>
      <c r="C228" s="89" t="s">
        <v>40</v>
      </c>
      <c r="D228" s="90">
        <v>10</v>
      </c>
      <c r="E228" s="91">
        <v>3219.38</v>
      </c>
      <c r="F228" s="91">
        <f t="shared" si="6"/>
        <v>3219.38</v>
      </c>
      <c r="G228" s="87">
        <f t="shared" si="7"/>
        <v>32193.800000000003</v>
      </c>
      <c r="H228" s="67"/>
    </row>
    <row r="229" spans="1:8" x14ac:dyDescent="0.25">
      <c r="A229" s="86" t="s">
        <v>31</v>
      </c>
      <c r="B229" s="114" t="s">
        <v>168</v>
      </c>
      <c r="C229" s="115" t="s">
        <v>31</v>
      </c>
      <c r="D229" s="115" t="s">
        <v>31</v>
      </c>
      <c r="E229" s="115" t="s">
        <v>31</v>
      </c>
      <c r="F229" s="116" t="e">
        <f t="shared" si="6"/>
        <v>#VALUE!</v>
      </c>
      <c r="G229" s="87"/>
      <c r="H229" s="67"/>
    </row>
    <row r="230" spans="1:8" x14ac:dyDescent="0.25">
      <c r="A230" s="86" t="s">
        <v>328</v>
      </c>
      <c r="B230" s="88" t="s">
        <v>173</v>
      </c>
      <c r="C230" s="89" t="s">
        <v>40</v>
      </c>
      <c r="D230" s="90">
        <v>283</v>
      </c>
      <c r="E230" s="91">
        <v>103.4</v>
      </c>
      <c r="F230" s="91">
        <f t="shared" si="6"/>
        <v>103.4</v>
      </c>
      <c r="G230" s="87">
        <f t="shared" si="7"/>
        <v>29262.2</v>
      </c>
      <c r="H230" s="67"/>
    </row>
    <row r="231" spans="1:8" x14ac:dyDescent="0.25">
      <c r="A231" s="86" t="s">
        <v>329</v>
      </c>
      <c r="B231" s="88" t="s">
        <v>175</v>
      </c>
      <c r="C231" s="89" t="s">
        <v>40</v>
      </c>
      <c r="D231" s="90">
        <v>283</v>
      </c>
      <c r="E231" s="91">
        <v>96.52</v>
      </c>
      <c r="F231" s="91">
        <f t="shared" si="6"/>
        <v>96.52</v>
      </c>
      <c r="G231" s="87">
        <f t="shared" si="7"/>
        <v>27315.16</v>
      </c>
      <c r="H231" s="67"/>
    </row>
    <row r="232" spans="1:8" x14ac:dyDescent="0.25">
      <c r="A232" s="86" t="s">
        <v>330</v>
      </c>
      <c r="B232" s="88" t="s">
        <v>177</v>
      </c>
      <c r="C232" s="89" t="s">
        <v>178</v>
      </c>
      <c r="D232" s="90">
        <v>10</v>
      </c>
      <c r="E232" s="91">
        <v>282.99</v>
      </c>
      <c r="F232" s="91">
        <f t="shared" si="6"/>
        <v>282.99</v>
      </c>
      <c r="G232" s="87">
        <f t="shared" si="7"/>
        <v>2829.9</v>
      </c>
      <c r="H232" s="67"/>
    </row>
    <row r="233" spans="1:8" ht="30" x14ac:dyDescent="0.25">
      <c r="A233" s="86" t="s">
        <v>331</v>
      </c>
      <c r="B233" s="88" t="s">
        <v>198</v>
      </c>
      <c r="C233" s="89" t="s">
        <v>40</v>
      </c>
      <c r="D233" s="90">
        <v>110</v>
      </c>
      <c r="E233" s="91">
        <v>97.38</v>
      </c>
      <c r="F233" s="91">
        <f t="shared" si="6"/>
        <v>97.38</v>
      </c>
      <c r="G233" s="87">
        <f t="shared" si="7"/>
        <v>10711.8</v>
      </c>
      <c r="H233" s="67"/>
    </row>
    <row r="234" spans="1:8" x14ac:dyDescent="0.25">
      <c r="A234" s="86" t="s">
        <v>31</v>
      </c>
      <c r="B234" s="114" t="s">
        <v>179</v>
      </c>
      <c r="C234" s="115" t="s">
        <v>31</v>
      </c>
      <c r="D234" s="115" t="s">
        <v>31</v>
      </c>
      <c r="E234" s="115" t="s">
        <v>31</v>
      </c>
      <c r="F234" s="116" t="e">
        <f t="shared" si="6"/>
        <v>#VALUE!</v>
      </c>
      <c r="G234" s="87"/>
      <c r="H234" s="67"/>
    </row>
    <row r="235" spans="1:8" ht="30" x14ac:dyDescent="0.25">
      <c r="A235" s="86" t="s">
        <v>332</v>
      </c>
      <c r="B235" s="88" t="s">
        <v>181</v>
      </c>
      <c r="C235" s="89" t="s">
        <v>40</v>
      </c>
      <c r="D235" s="90">
        <v>10</v>
      </c>
      <c r="E235" s="91">
        <v>98.05</v>
      </c>
      <c r="F235" s="91">
        <f t="shared" si="6"/>
        <v>98.05</v>
      </c>
      <c r="G235" s="87">
        <f t="shared" si="7"/>
        <v>980.5</v>
      </c>
      <c r="H235" s="67"/>
    </row>
    <row r="236" spans="1:8" x14ac:dyDescent="0.25">
      <c r="A236" s="86" t="s">
        <v>333</v>
      </c>
      <c r="B236" s="88" t="s">
        <v>183</v>
      </c>
      <c r="C236" s="89" t="s">
        <v>40</v>
      </c>
      <c r="D236" s="90">
        <v>10</v>
      </c>
      <c r="E236" s="91">
        <v>94.47</v>
      </c>
      <c r="F236" s="91">
        <f t="shared" si="6"/>
        <v>94.47</v>
      </c>
      <c r="G236" s="87">
        <f t="shared" si="7"/>
        <v>944.7</v>
      </c>
      <c r="H236" s="67"/>
    </row>
    <row r="237" spans="1:8" x14ac:dyDescent="0.25">
      <c r="A237" s="86" t="s">
        <v>31</v>
      </c>
      <c r="B237" s="114" t="s">
        <v>184</v>
      </c>
      <c r="C237" s="115" t="s">
        <v>31</v>
      </c>
      <c r="D237" s="115" t="s">
        <v>31</v>
      </c>
      <c r="E237" s="115" t="s">
        <v>31</v>
      </c>
      <c r="F237" s="116" t="e">
        <f t="shared" si="6"/>
        <v>#VALUE!</v>
      </c>
      <c r="G237" s="87"/>
      <c r="H237" s="67"/>
    </row>
    <row r="238" spans="1:8" x14ac:dyDescent="0.25">
      <c r="A238" s="86" t="s">
        <v>334</v>
      </c>
      <c r="B238" s="88" t="s">
        <v>186</v>
      </c>
      <c r="C238" s="89" t="s">
        <v>40</v>
      </c>
      <c r="D238" s="90">
        <v>120</v>
      </c>
      <c r="E238" s="91">
        <v>143.35</v>
      </c>
      <c r="F238" s="91">
        <f t="shared" si="6"/>
        <v>143.35</v>
      </c>
      <c r="G238" s="87">
        <f t="shared" si="7"/>
        <v>17202</v>
      </c>
      <c r="H238" s="67"/>
    </row>
    <row r="239" spans="1:8" s="69" customFormat="1" x14ac:dyDescent="0.25">
      <c r="A239" s="81">
        <v>7</v>
      </c>
      <c r="B239" s="82" t="s">
        <v>335</v>
      </c>
      <c r="C239" s="81" t="s">
        <v>31</v>
      </c>
      <c r="D239" s="83" t="s">
        <v>31</v>
      </c>
      <c r="E239" s="84">
        <v>271696.03000000003</v>
      </c>
      <c r="F239" s="84"/>
      <c r="G239" s="85">
        <f>E239*(1-$H$12)</f>
        <v>271696.03000000003</v>
      </c>
      <c r="H239" s="68"/>
    </row>
    <row r="240" spans="1:8" x14ac:dyDescent="0.25">
      <c r="A240" s="86" t="s">
        <v>31</v>
      </c>
      <c r="B240" s="114" t="s">
        <v>145</v>
      </c>
      <c r="C240" s="115" t="s">
        <v>31</v>
      </c>
      <c r="D240" s="115" t="s">
        <v>31</v>
      </c>
      <c r="E240" s="115" t="s">
        <v>31</v>
      </c>
      <c r="F240" s="116" t="e">
        <f t="shared" si="6"/>
        <v>#VALUE!</v>
      </c>
      <c r="G240" s="87"/>
      <c r="H240" s="67"/>
    </row>
    <row r="241" spans="1:8" ht="45" x14ac:dyDescent="0.25">
      <c r="A241" s="86" t="s">
        <v>336</v>
      </c>
      <c r="B241" s="88" t="s">
        <v>337</v>
      </c>
      <c r="C241" s="89" t="s">
        <v>40</v>
      </c>
      <c r="D241" s="90">
        <v>425</v>
      </c>
      <c r="E241" s="91">
        <v>7.11</v>
      </c>
      <c r="F241" s="91">
        <f t="shared" si="6"/>
        <v>7.11</v>
      </c>
      <c r="G241" s="87">
        <f t="shared" si="7"/>
        <v>3021.75</v>
      </c>
      <c r="H241" s="67"/>
    </row>
    <row r="242" spans="1:8" x14ac:dyDescent="0.25">
      <c r="A242" s="86" t="s">
        <v>338</v>
      </c>
      <c r="B242" s="88" t="s">
        <v>339</v>
      </c>
      <c r="C242" s="89" t="s">
        <v>40</v>
      </c>
      <c r="D242" s="90">
        <v>8</v>
      </c>
      <c r="E242" s="91">
        <v>44.06</v>
      </c>
      <c r="F242" s="91">
        <f t="shared" si="6"/>
        <v>44.06</v>
      </c>
      <c r="G242" s="87">
        <f t="shared" si="7"/>
        <v>352.48</v>
      </c>
      <c r="H242" s="67"/>
    </row>
    <row r="243" spans="1:8" x14ac:dyDescent="0.25">
      <c r="A243" s="86" t="s">
        <v>340</v>
      </c>
      <c r="B243" s="88" t="s">
        <v>341</v>
      </c>
      <c r="C243" s="89" t="s">
        <v>46</v>
      </c>
      <c r="D243" s="90">
        <v>10</v>
      </c>
      <c r="E243" s="91">
        <v>17.600000000000001</v>
      </c>
      <c r="F243" s="91">
        <f t="shared" si="6"/>
        <v>17.600000000000001</v>
      </c>
      <c r="G243" s="87">
        <f t="shared" si="7"/>
        <v>176</v>
      </c>
      <c r="H243" s="67"/>
    </row>
    <row r="244" spans="1:8" ht="30" x14ac:dyDescent="0.25">
      <c r="A244" s="86" t="s">
        <v>342</v>
      </c>
      <c r="B244" s="88" t="s">
        <v>343</v>
      </c>
      <c r="C244" s="89" t="s">
        <v>344</v>
      </c>
      <c r="D244" s="90">
        <v>3</v>
      </c>
      <c r="E244" s="91">
        <v>1995.24</v>
      </c>
      <c r="F244" s="91">
        <f t="shared" si="6"/>
        <v>1995.24</v>
      </c>
      <c r="G244" s="87">
        <f t="shared" si="7"/>
        <v>5985.72</v>
      </c>
      <c r="H244" s="67"/>
    </row>
    <row r="245" spans="1:8" ht="45" x14ac:dyDescent="0.25">
      <c r="A245" s="86" t="s">
        <v>345</v>
      </c>
      <c r="B245" s="88" t="s">
        <v>346</v>
      </c>
      <c r="C245" s="89" t="s">
        <v>43</v>
      </c>
      <c r="D245" s="90">
        <v>1</v>
      </c>
      <c r="E245" s="91">
        <v>1614.69</v>
      </c>
      <c r="F245" s="91">
        <f t="shared" si="6"/>
        <v>1614.69</v>
      </c>
      <c r="G245" s="87">
        <f t="shared" si="7"/>
        <v>1614.69</v>
      </c>
      <c r="H245" s="67"/>
    </row>
    <row r="246" spans="1:8" ht="30" x14ac:dyDescent="0.25">
      <c r="A246" s="86" t="s">
        <v>347</v>
      </c>
      <c r="B246" s="88" t="s">
        <v>348</v>
      </c>
      <c r="C246" s="89" t="s">
        <v>349</v>
      </c>
      <c r="D246" s="90">
        <v>1</v>
      </c>
      <c r="E246" s="91">
        <v>514.99</v>
      </c>
      <c r="F246" s="91">
        <f t="shared" si="6"/>
        <v>514.99</v>
      </c>
      <c r="G246" s="87">
        <f t="shared" si="7"/>
        <v>514.99</v>
      </c>
      <c r="H246" s="67"/>
    </row>
    <row r="247" spans="1:8" ht="30" x14ac:dyDescent="0.25">
      <c r="A247" s="86" t="s">
        <v>350</v>
      </c>
      <c r="B247" s="88" t="s">
        <v>351</v>
      </c>
      <c r="C247" s="89" t="s">
        <v>349</v>
      </c>
      <c r="D247" s="90">
        <v>1</v>
      </c>
      <c r="E247" s="91">
        <v>301.51</v>
      </c>
      <c r="F247" s="91">
        <f t="shared" si="6"/>
        <v>301.51</v>
      </c>
      <c r="G247" s="87">
        <f t="shared" si="7"/>
        <v>301.51</v>
      </c>
      <c r="H247" s="67"/>
    </row>
    <row r="248" spans="1:8" x14ac:dyDescent="0.25">
      <c r="A248" s="86" t="s">
        <v>352</v>
      </c>
      <c r="B248" s="88" t="s">
        <v>353</v>
      </c>
      <c r="C248" s="89" t="s">
        <v>46</v>
      </c>
      <c r="D248" s="90">
        <v>6</v>
      </c>
      <c r="E248" s="91">
        <v>17.29</v>
      </c>
      <c r="F248" s="91">
        <f t="shared" si="6"/>
        <v>17.29</v>
      </c>
      <c r="G248" s="87">
        <f t="shared" si="7"/>
        <v>103.74</v>
      </c>
      <c r="H248" s="67"/>
    </row>
    <row r="249" spans="1:8" x14ac:dyDescent="0.25">
      <c r="A249" s="86" t="s">
        <v>354</v>
      </c>
      <c r="B249" s="88" t="s">
        <v>355</v>
      </c>
      <c r="C249" s="89" t="s">
        <v>356</v>
      </c>
      <c r="D249" s="90">
        <v>18</v>
      </c>
      <c r="E249" s="91">
        <v>36.299999999999997</v>
      </c>
      <c r="F249" s="91">
        <f t="shared" si="6"/>
        <v>36.299999999999997</v>
      </c>
      <c r="G249" s="87">
        <f t="shared" si="7"/>
        <v>653.4</v>
      </c>
      <c r="H249" s="67"/>
    </row>
    <row r="250" spans="1:8" ht="30" x14ac:dyDescent="0.25">
      <c r="A250" s="86" t="s">
        <v>357</v>
      </c>
      <c r="B250" s="88" t="s">
        <v>358</v>
      </c>
      <c r="C250" s="89" t="s">
        <v>43</v>
      </c>
      <c r="D250" s="90">
        <v>2</v>
      </c>
      <c r="E250" s="91">
        <v>482.61</v>
      </c>
      <c r="F250" s="91">
        <f t="shared" si="6"/>
        <v>482.61</v>
      </c>
      <c r="G250" s="87">
        <f t="shared" si="7"/>
        <v>965.22</v>
      </c>
      <c r="H250" s="67"/>
    </row>
    <row r="251" spans="1:8" x14ac:dyDescent="0.25">
      <c r="A251" s="86" t="s">
        <v>31</v>
      </c>
      <c r="B251" s="114" t="s">
        <v>359</v>
      </c>
      <c r="C251" s="115" t="s">
        <v>31</v>
      </c>
      <c r="D251" s="115" t="s">
        <v>31</v>
      </c>
      <c r="E251" s="115" t="s">
        <v>31</v>
      </c>
      <c r="F251" s="116" t="e">
        <f t="shared" si="6"/>
        <v>#VALUE!</v>
      </c>
      <c r="G251" s="87"/>
      <c r="H251" s="67"/>
    </row>
    <row r="252" spans="1:8" x14ac:dyDescent="0.25">
      <c r="A252" s="86" t="s">
        <v>360</v>
      </c>
      <c r="B252" s="88" t="s">
        <v>361</v>
      </c>
      <c r="C252" s="89" t="s">
        <v>40</v>
      </c>
      <c r="D252" s="90">
        <v>36.159999999999997</v>
      </c>
      <c r="E252" s="91">
        <v>42.59</v>
      </c>
      <c r="F252" s="91">
        <f t="shared" si="6"/>
        <v>42.59</v>
      </c>
      <c r="G252" s="87">
        <f t="shared" si="7"/>
        <v>1540.0544</v>
      </c>
      <c r="H252" s="67"/>
    </row>
    <row r="253" spans="1:8" ht="30" x14ac:dyDescent="0.25">
      <c r="A253" s="86" t="s">
        <v>362</v>
      </c>
      <c r="B253" s="88" t="s">
        <v>35</v>
      </c>
      <c r="C253" s="89" t="s">
        <v>36</v>
      </c>
      <c r="D253" s="90">
        <v>8.14</v>
      </c>
      <c r="E253" s="91">
        <v>164.71</v>
      </c>
      <c r="F253" s="91">
        <f t="shared" si="6"/>
        <v>164.71</v>
      </c>
      <c r="G253" s="87">
        <f t="shared" si="7"/>
        <v>1340.7394000000002</v>
      </c>
      <c r="H253" s="67"/>
    </row>
    <row r="254" spans="1:8" ht="30" x14ac:dyDescent="0.25">
      <c r="A254" s="86" t="s">
        <v>363</v>
      </c>
      <c r="B254" s="88" t="s">
        <v>364</v>
      </c>
      <c r="C254" s="89" t="s">
        <v>40</v>
      </c>
      <c r="D254" s="90">
        <v>241.02</v>
      </c>
      <c r="E254" s="91">
        <v>18.45</v>
      </c>
      <c r="F254" s="91">
        <f t="shared" si="6"/>
        <v>18.45</v>
      </c>
      <c r="G254" s="87">
        <f t="shared" si="7"/>
        <v>4446.8190000000004</v>
      </c>
      <c r="H254" s="67"/>
    </row>
    <row r="255" spans="1:8" x14ac:dyDescent="0.25">
      <c r="A255" s="86" t="s">
        <v>365</v>
      </c>
      <c r="B255" s="88" t="s">
        <v>366</v>
      </c>
      <c r="C255" s="89" t="s">
        <v>40</v>
      </c>
      <c r="D255" s="90">
        <v>18.080000000000002</v>
      </c>
      <c r="E255" s="91">
        <v>12.45</v>
      </c>
      <c r="F255" s="91">
        <f t="shared" si="6"/>
        <v>12.45</v>
      </c>
      <c r="G255" s="87">
        <f t="shared" si="7"/>
        <v>225.096</v>
      </c>
      <c r="H255" s="67"/>
    </row>
    <row r="256" spans="1:8" ht="30" x14ac:dyDescent="0.25">
      <c r="A256" s="86" t="s">
        <v>367</v>
      </c>
      <c r="B256" s="88" t="s">
        <v>368</v>
      </c>
      <c r="C256" s="89" t="s">
        <v>43</v>
      </c>
      <c r="D256" s="90">
        <v>72</v>
      </c>
      <c r="E256" s="91">
        <v>16.75</v>
      </c>
      <c r="F256" s="91">
        <f t="shared" si="6"/>
        <v>16.75</v>
      </c>
      <c r="G256" s="87">
        <f t="shared" si="7"/>
        <v>1206</v>
      </c>
      <c r="H256" s="67"/>
    </row>
    <row r="257" spans="1:8" x14ac:dyDescent="0.25">
      <c r="A257" s="86" t="s">
        <v>369</v>
      </c>
      <c r="B257" s="88" t="s">
        <v>232</v>
      </c>
      <c r="C257" s="89" t="s">
        <v>178</v>
      </c>
      <c r="D257" s="90">
        <v>176.25</v>
      </c>
      <c r="E257" s="91">
        <v>12.7</v>
      </c>
      <c r="F257" s="91">
        <f t="shared" si="6"/>
        <v>12.7</v>
      </c>
      <c r="G257" s="87">
        <f t="shared" si="7"/>
        <v>2238.375</v>
      </c>
      <c r="H257" s="67"/>
    </row>
    <row r="258" spans="1:8" x14ac:dyDescent="0.25">
      <c r="A258" s="86" t="s">
        <v>370</v>
      </c>
      <c r="B258" s="88" t="s">
        <v>371</v>
      </c>
      <c r="C258" s="89" t="s">
        <v>40</v>
      </c>
      <c r="D258" s="90">
        <v>36.159999999999997</v>
      </c>
      <c r="E258" s="91">
        <v>87.29</v>
      </c>
      <c r="F258" s="91">
        <f t="shared" si="6"/>
        <v>87.29</v>
      </c>
      <c r="G258" s="87">
        <f t="shared" si="7"/>
        <v>3156.4063999999998</v>
      </c>
      <c r="H258" s="67"/>
    </row>
    <row r="259" spans="1:8" x14ac:dyDescent="0.25">
      <c r="A259" s="86" t="s">
        <v>372</v>
      </c>
      <c r="B259" s="88" t="s">
        <v>373</v>
      </c>
      <c r="C259" s="89" t="s">
        <v>36</v>
      </c>
      <c r="D259" s="90">
        <v>5.43</v>
      </c>
      <c r="E259" s="91">
        <v>4952.2</v>
      </c>
      <c r="F259" s="91">
        <f t="shared" si="6"/>
        <v>4952.2</v>
      </c>
      <c r="G259" s="87">
        <f t="shared" si="7"/>
        <v>26890.445999999996</v>
      </c>
      <c r="H259" s="67"/>
    </row>
    <row r="260" spans="1:8" x14ac:dyDescent="0.25">
      <c r="A260" s="86" t="s">
        <v>374</v>
      </c>
      <c r="B260" s="88" t="s">
        <v>375</v>
      </c>
      <c r="C260" s="89" t="s">
        <v>40</v>
      </c>
      <c r="D260" s="90">
        <v>177</v>
      </c>
      <c r="E260" s="91">
        <v>46.85</v>
      </c>
      <c r="F260" s="91">
        <f t="shared" si="6"/>
        <v>46.85</v>
      </c>
      <c r="G260" s="87">
        <f t="shared" si="7"/>
        <v>8292.4500000000007</v>
      </c>
      <c r="H260" s="67"/>
    </row>
    <row r="261" spans="1:8" x14ac:dyDescent="0.25">
      <c r="A261" s="86" t="s">
        <v>31</v>
      </c>
      <c r="B261" s="114" t="s">
        <v>376</v>
      </c>
      <c r="C261" s="115" t="s">
        <v>31</v>
      </c>
      <c r="D261" s="115" t="s">
        <v>31</v>
      </c>
      <c r="E261" s="115" t="s">
        <v>31</v>
      </c>
      <c r="F261" s="116" t="e">
        <f t="shared" si="6"/>
        <v>#VALUE!</v>
      </c>
      <c r="G261" s="87"/>
      <c r="H261" s="67"/>
    </row>
    <row r="262" spans="1:8" x14ac:dyDescent="0.25">
      <c r="A262" s="86" t="s">
        <v>377</v>
      </c>
      <c r="B262" s="88" t="s">
        <v>361</v>
      </c>
      <c r="C262" s="89" t="s">
        <v>40</v>
      </c>
      <c r="D262" s="90">
        <v>85.97</v>
      </c>
      <c r="E262" s="91">
        <v>42.59</v>
      </c>
      <c r="F262" s="91">
        <f t="shared" si="6"/>
        <v>42.59</v>
      </c>
      <c r="G262" s="87">
        <f t="shared" si="7"/>
        <v>3661.4623000000001</v>
      </c>
      <c r="H262" s="67"/>
    </row>
    <row r="263" spans="1:8" ht="30" x14ac:dyDescent="0.25">
      <c r="A263" s="86" t="s">
        <v>378</v>
      </c>
      <c r="B263" s="88" t="s">
        <v>35</v>
      </c>
      <c r="C263" s="89" t="s">
        <v>36</v>
      </c>
      <c r="D263" s="90">
        <v>9.68</v>
      </c>
      <c r="E263" s="91">
        <v>164.71</v>
      </c>
      <c r="F263" s="91">
        <f t="shared" si="6"/>
        <v>164.71</v>
      </c>
      <c r="G263" s="87">
        <f t="shared" si="7"/>
        <v>1594.3928000000001</v>
      </c>
      <c r="H263" s="67"/>
    </row>
    <row r="264" spans="1:8" ht="30" x14ac:dyDescent="0.25">
      <c r="A264" s="86" t="s">
        <v>379</v>
      </c>
      <c r="B264" s="88" t="s">
        <v>364</v>
      </c>
      <c r="C264" s="89" t="s">
        <v>40</v>
      </c>
      <c r="D264" s="90">
        <v>286.56</v>
      </c>
      <c r="E264" s="91">
        <v>18.45</v>
      </c>
      <c r="F264" s="91">
        <f t="shared" si="6"/>
        <v>18.45</v>
      </c>
      <c r="G264" s="87">
        <f t="shared" si="7"/>
        <v>5287.0320000000002</v>
      </c>
      <c r="H264" s="67"/>
    </row>
    <row r="265" spans="1:8" x14ac:dyDescent="0.25">
      <c r="A265" s="86" t="s">
        <v>380</v>
      </c>
      <c r="B265" s="88" t="s">
        <v>366</v>
      </c>
      <c r="C265" s="89" t="s">
        <v>40</v>
      </c>
      <c r="D265" s="90">
        <v>42.989999999999995</v>
      </c>
      <c r="E265" s="91">
        <v>12.45</v>
      </c>
      <c r="F265" s="91">
        <f t="shared" si="6"/>
        <v>12.45</v>
      </c>
      <c r="G265" s="87">
        <f t="shared" si="7"/>
        <v>535.2254999999999</v>
      </c>
      <c r="H265" s="67"/>
    </row>
    <row r="266" spans="1:8" ht="30" x14ac:dyDescent="0.25">
      <c r="A266" s="86" t="s">
        <v>381</v>
      </c>
      <c r="B266" s="88" t="s">
        <v>368</v>
      </c>
      <c r="C266" s="89" t="s">
        <v>43</v>
      </c>
      <c r="D266" s="90">
        <v>134</v>
      </c>
      <c r="E266" s="91">
        <v>16.75</v>
      </c>
      <c r="F266" s="91">
        <f t="shared" si="6"/>
        <v>16.75</v>
      </c>
      <c r="G266" s="87">
        <f t="shared" si="7"/>
        <v>2244.5</v>
      </c>
      <c r="H266" s="67"/>
    </row>
    <row r="267" spans="1:8" x14ac:dyDescent="0.25">
      <c r="A267" s="86" t="s">
        <v>382</v>
      </c>
      <c r="B267" s="88" t="s">
        <v>232</v>
      </c>
      <c r="C267" s="89" t="s">
        <v>178</v>
      </c>
      <c r="D267" s="90">
        <v>251.45999999999998</v>
      </c>
      <c r="E267" s="91">
        <v>12.7</v>
      </c>
      <c r="F267" s="91">
        <f t="shared" si="6"/>
        <v>12.7</v>
      </c>
      <c r="G267" s="87">
        <f t="shared" si="7"/>
        <v>3193.5419999999995</v>
      </c>
      <c r="H267" s="67"/>
    </row>
    <row r="268" spans="1:8" x14ac:dyDescent="0.25">
      <c r="A268" s="86" t="s">
        <v>383</v>
      </c>
      <c r="B268" s="88" t="s">
        <v>371</v>
      </c>
      <c r="C268" s="89" t="s">
        <v>40</v>
      </c>
      <c r="D268" s="90">
        <v>85.97</v>
      </c>
      <c r="E268" s="91">
        <v>87.29</v>
      </c>
      <c r="F268" s="91">
        <f t="shared" si="6"/>
        <v>87.29</v>
      </c>
      <c r="G268" s="87">
        <f t="shared" si="7"/>
        <v>7504.3213000000005</v>
      </c>
      <c r="H268" s="67"/>
    </row>
    <row r="269" spans="1:8" x14ac:dyDescent="0.25">
      <c r="A269" s="86" t="s">
        <v>384</v>
      </c>
      <c r="B269" s="88" t="s">
        <v>373</v>
      </c>
      <c r="C269" s="89" t="s">
        <v>36</v>
      </c>
      <c r="D269" s="90">
        <v>6.45</v>
      </c>
      <c r="E269" s="91">
        <v>4952.2</v>
      </c>
      <c r="F269" s="91">
        <f t="shared" si="6"/>
        <v>4952.2</v>
      </c>
      <c r="G269" s="87">
        <f t="shared" si="7"/>
        <v>31941.69</v>
      </c>
      <c r="H269" s="67"/>
    </row>
    <row r="270" spans="1:8" x14ac:dyDescent="0.25">
      <c r="A270" s="86" t="s">
        <v>31</v>
      </c>
      <c r="B270" s="114" t="s">
        <v>385</v>
      </c>
      <c r="C270" s="115" t="s">
        <v>31</v>
      </c>
      <c r="D270" s="115" t="s">
        <v>31</v>
      </c>
      <c r="E270" s="115" t="s">
        <v>31</v>
      </c>
      <c r="F270" s="116" t="e">
        <f t="shared" si="6"/>
        <v>#VALUE!</v>
      </c>
      <c r="G270" s="87"/>
      <c r="H270" s="67"/>
    </row>
    <row r="271" spans="1:8" ht="30" x14ac:dyDescent="0.25">
      <c r="A271" s="86" t="s">
        <v>386</v>
      </c>
      <c r="B271" s="88" t="s">
        <v>387</v>
      </c>
      <c r="C271" s="89" t="s">
        <v>43</v>
      </c>
      <c r="D271" s="90">
        <v>30</v>
      </c>
      <c r="E271" s="91">
        <v>19.329999999999998</v>
      </c>
      <c r="F271" s="91">
        <f t="shared" ref="F271:F334" si="8">E271*(1-$H$12)</f>
        <v>19.329999999999998</v>
      </c>
      <c r="G271" s="87">
        <f t="shared" ref="G271:G334" si="9">D271*F271</f>
        <v>579.9</v>
      </c>
      <c r="H271" s="67"/>
    </row>
    <row r="272" spans="1:8" ht="45" x14ac:dyDescent="0.25">
      <c r="A272" s="86" t="s">
        <v>388</v>
      </c>
      <c r="B272" s="88" t="s">
        <v>389</v>
      </c>
      <c r="C272" s="89" t="s">
        <v>43</v>
      </c>
      <c r="D272" s="90">
        <v>30</v>
      </c>
      <c r="E272" s="91">
        <v>30.51</v>
      </c>
      <c r="F272" s="91">
        <f t="shared" si="8"/>
        <v>30.51</v>
      </c>
      <c r="G272" s="87">
        <f t="shared" si="9"/>
        <v>915.30000000000007</v>
      </c>
      <c r="H272" s="67"/>
    </row>
    <row r="273" spans="1:8" ht="30" x14ac:dyDescent="0.25">
      <c r="A273" s="86" t="s">
        <v>390</v>
      </c>
      <c r="B273" s="88" t="s">
        <v>391</v>
      </c>
      <c r="C273" s="89" t="s">
        <v>392</v>
      </c>
      <c r="D273" s="90">
        <v>15</v>
      </c>
      <c r="E273" s="91">
        <v>190.01</v>
      </c>
      <c r="F273" s="91">
        <f t="shared" si="8"/>
        <v>190.01</v>
      </c>
      <c r="G273" s="87">
        <f t="shared" si="9"/>
        <v>2850.1499999999996</v>
      </c>
      <c r="H273" s="67"/>
    </row>
    <row r="274" spans="1:8" x14ac:dyDescent="0.25">
      <c r="A274" s="86" t="s">
        <v>393</v>
      </c>
      <c r="B274" s="88" t="s">
        <v>394</v>
      </c>
      <c r="C274" s="89" t="s">
        <v>392</v>
      </c>
      <c r="D274" s="90">
        <v>15</v>
      </c>
      <c r="E274" s="91">
        <v>103.83</v>
      </c>
      <c r="F274" s="91">
        <f t="shared" si="8"/>
        <v>103.83</v>
      </c>
      <c r="G274" s="87">
        <f t="shared" si="9"/>
        <v>1557.45</v>
      </c>
      <c r="H274" s="67"/>
    </row>
    <row r="275" spans="1:8" x14ac:dyDescent="0.25">
      <c r="A275" s="86" t="s">
        <v>395</v>
      </c>
      <c r="B275" s="88" t="s">
        <v>177</v>
      </c>
      <c r="C275" s="89" t="s">
        <v>178</v>
      </c>
      <c r="D275" s="90">
        <v>10</v>
      </c>
      <c r="E275" s="91">
        <v>282.99</v>
      </c>
      <c r="F275" s="91">
        <f t="shared" si="8"/>
        <v>282.99</v>
      </c>
      <c r="G275" s="87">
        <f t="shared" si="9"/>
        <v>2829.9</v>
      </c>
      <c r="H275" s="67"/>
    </row>
    <row r="276" spans="1:8" x14ac:dyDescent="0.25">
      <c r="A276" s="86" t="s">
        <v>31</v>
      </c>
      <c r="B276" s="114" t="s">
        <v>396</v>
      </c>
      <c r="C276" s="115" t="s">
        <v>31</v>
      </c>
      <c r="D276" s="115" t="s">
        <v>31</v>
      </c>
      <c r="E276" s="115" t="s">
        <v>31</v>
      </c>
      <c r="F276" s="116" t="e">
        <f t="shared" si="8"/>
        <v>#VALUE!</v>
      </c>
      <c r="G276" s="87"/>
      <c r="H276" s="67"/>
    </row>
    <row r="277" spans="1:8" x14ac:dyDescent="0.25">
      <c r="A277" s="86" t="s">
        <v>397</v>
      </c>
      <c r="B277" s="88" t="s">
        <v>116</v>
      </c>
      <c r="C277" s="89" t="s">
        <v>40</v>
      </c>
      <c r="D277" s="90">
        <v>357.18</v>
      </c>
      <c r="E277" s="91">
        <v>9.85</v>
      </c>
      <c r="F277" s="91">
        <f t="shared" si="8"/>
        <v>9.85</v>
      </c>
      <c r="G277" s="87">
        <f t="shared" si="9"/>
        <v>3518.223</v>
      </c>
      <c r="H277" s="67"/>
    </row>
    <row r="278" spans="1:8" x14ac:dyDescent="0.25">
      <c r="A278" s="86" t="s">
        <v>398</v>
      </c>
      <c r="B278" s="88" t="s">
        <v>173</v>
      </c>
      <c r="C278" s="89" t="s">
        <v>40</v>
      </c>
      <c r="D278" s="90">
        <v>215.94</v>
      </c>
      <c r="E278" s="91">
        <v>103.4</v>
      </c>
      <c r="F278" s="91">
        <f t="shared" si="8"/>
        <v>103.4</v>
      </c>
      <c r="G278" s="87">
        <f t="shared" si="9"/>
        <v>22328.196</v>
      </c>
      <c r="H278" s="67"/>
    </row>
    <row r="279" spans="1:8" ht="30" x14ac:dyDescent="0.25">
      <c r="A279" s="86" t="s">
        <v>399</v>
      </c>
      <c r="B279" s="88" t="s">
        <v>400</v>
      </c>
      <c r="C279" s="89" t="s">
        <v>40</v>
      </c>
      <c r="D279" s="90">
        <v>70.62</v>
      </c>
      <c r="E279" s="91">
        <v>155.32</v>
      </c>
      <c r="F279" s="91">
        <f t="shared" si="8"/>
        <v>155.32</v>
      </c>
      <c r="G279" s="87">
        <f t="shared" si="9"/>
        <v>10968.698400000001</v>
      </c>
      <c r="H279" s="67"/>
    </row>
    <row r="280" spans="1:8" x14ac:dyDescent="0.25">
      <c r="A280" s="86" t="s">
        <v>401</v>
      </c>
      <c r="B280" s="88" t="s">
        <v>402</v>
      </c>
      <c r="C280" s="89" t="s">
        <v>40</v>
      </c>
      <c r="D280" s="90">
        <v>70.62</v>
      </c>
      <c r="E280" s="91">
        <v>176.96</v>
      </c>
      <c r="F280" s="91">
        <f t="shared" si="8"/>
        <v>176.96</v>
      </c>
      <c r="G280" s="87">
        <f t="shared" si="9"/>
        <v>12496.915200000001</v>
      </c>
      <c r="H280" s="67"/>
    </row>
    <row r="281" spans="1:8" x14ac:dyDescent="0.25">
      <c r="A281" s="86" t="s">
        <v>31</v>
      </c>
      <c r="B281" s="114" t="s">
        <v>403</v>
      </c>
      <c r="C281" s="115" t="s">
        <v>31</v>
      </c>
      <c r="D281" s="115" t="s">
        <v>31</v>
      </c>
      <c r="E281" s="115" t="s">
        <v>31</v>
      </c>
      <c r="F281" s="116" t="e">
        <f t="shared" si="8"/>
        <v>#VALUE!</v>
      </c>
      <c r="G281" s="87"/>
      <c r="H281" s="67"/>
    </row>
    <row r="282" spans="1:8" x14ac:dyDescent="0.25">
      <c r="A282" s="86" t="s">
        <v>404</v>
      </c>
      <c r="B282" s="88" t="s">
        <v>361</v>
      </c>
      <c r="C282" s="89" t="s">
        <v>40</v>
      </c>
      <c r="D282" s="90">
        <v>39.35</v>
      </c>
      <c r="E282" s="91">
        <v>42.59</v>
      </c>
      <c r="F282" s="91">
        <f t="shared" si="8"/>
        <v>42.59</v>
      </c>
      <c r="G282" s="87">
        <f t="shared" si="9"/>
        <v>1675.9165000000003</v>
      </c>
      <c r="H282" s="67"/>
    </row>
    <row r="283" spans="1:8" ht="30" x14ac:dyDescent="0.25">
      <c r="A283" s="86" t="s">
        <v>405</v>
      </c>
      <c r="B283" s="88" t="s">
        <v>35</v>
      </c>
      <c r="C283" s="89" t="s">
        <v>36</v>
      </c>
      <c r="D283" s="90">
        <v>20.16</v>
      </c>
      <c r="E283" s="91">
        <v>164.71</v>
      </c>
      <c r="F283" s="91">
        <f t="shared" si="8"/>
        <v>164.71</v>
      </c>
      <c r="G283" s="87">
        <f t="shared" si="9"/>
        <v>3320.5536000000002</v>
      </c>
      <c r="H283" s="67"/>
    </row>
    <row r="284" spans="1:8" ht="30" x14ac:dyDescent="0.25">
      <c r="A284" s="86" t="s">
        <v>406</v>
      </c>
      <c r="B284" s="88" t="s">
        <v>364</v>
      </c>
      <c r="C284" s="89" t="s">
        <v>40</v>
      </c>
      <c r="D284" s="90">
        <v>78.69</v>
      </c>
      <c r="E284" s="91">
        <v>18.45</v>
      </c>
      <c r="F284" s="91">
        <f t="shared" si="8"/>
        <v>18.45</v>
      </c>
      <c r="G284" s="87">
        <f t="shared" si="9"/>
        <v>1451.8304999999998</v>
      </c>
      <c r="H284" s="67"/>
    </row>
    <row r="285" spans="1:8" x14ac:dyDescent="0.25">
      <c r="A285" s="86" t="s">
        <v>407</v>
      </c>
      <c r="B285" s="88" t="s">
        <v>366</v>
      </c>
      <c r="C285" s="89" t="s">
        <v>40</v>
      </c>
      <c r="D285" s="90">
        <v>19.680000000000003</v>
      </c>
      <c r="E285" s="91">
        <v>12.45</v>
      </c>
      <c r="F285" s="91">
        <f t="shared" si="8"/>
        <v>12.45</v>
      </c>
      <c r="G285" s="87">
        <f t="shared" si="9"/>
        <v>245.01600000000002</v>
      </c>
      <c r="H285" s="67"/>
    </row>
    <row r="286" spans="1:8" ht="30" x14ac:dyDescent="0.25">
      <c r="A286" s="86" t="s">
        <v>408</v>
      </c>
      <c r="B286" s="88" t="s">
        <v>368</v>
      </c>
      <c r="C286" s="89" t="s">
        <v>43</v>
      </c>
      <c r="D286" s="90">
        <v>78</v>
      </c>
      <c r="E286" s="91">
        <v>16.75</v>
      </c>
      <c r="F286" s="91">
        <f t="shared" si="8"/>
        <v>16.75</v>
      </c>
      <c r="G286" s="87">
        <f t="shared" si="9"/>
        <v>1306.5</v>
      </c>
      <c r="H286" s="67"/>
    </row>
    <row r="287" spans="1:8" x14ac:dyDescent="0.25">
      <c r="A287" s="86" t="s">
        <v>409</v>
      </c>
      <c r="B287" s="88" t="s">
        <v>232</v>
      </c>
      <c r="C287" s="89" t="s">
        <v>178</v>
      </c>
      <c r="D287" s="90">
        <v>191.81</v>
      </c>
      <c r="E287" s="91">
        <v>12.7</v>
      </c>
      <c r="F287" s="91">
        <f t="shared" si="8"/>
        <v>12.7</v>
      </c>
      <c r="G287" s="87">
        <f t="shared" si="9"/>
        <v>2435.9870000000001</v>
      </c>
      <c r="H287" s="67"/>
    </row>
    <row r="288" spans="1:8" x14ac:dyDescent="0.25">
      <c r="A288" s="86" t="s">
        <v>410</v>
      </c>
      <c r="B288" s="88" t="s">
        <v>371</v>
      </c>
      <c r="C288" s="89" t="s">
        <v>40</v>
      </c>
      <c r="D288" s="90">
        <v>39.35</v>
      </c>
      <c r="E288" s="91">
        <v>87.29</v>
      </c>
      <c r="F288" s="91">
        <f t="shared" si="8"/>
        <v>87.29</v>
      </c>
      <c r="G288" s="87">
        <f t="shared" si="9"/>
        <v>3434.8615000000004</v>
      </c>
      <c r="H288" s="67"/>
    </row>
    <row r="289" spans="1:8" x14ac:dyDescent="0.25">
      <c r="A289" s="86" t="s">
        <v>411</v>
      </c>
      <c r="B289" s="88" t="s">
        <v>373</v>
      </c>
      <c r="C289" s="89" t="s">
        <v>36</v>
      </c>
      <c r="D289" s="90">
        <v>3.94</v>
      </c>
      <c r="E289" s="91">
        <v>4952.2</v>
      </c>
      <c r="F289" s="91">
        <f t="shared" si="8"/>
        <v>4952.2</v>
      </c>
      <c r="G289" s="87">
        <f t="shared" si="9"/>
        <v>19511.667999999998</v>
      </c>
      <c r="H289" s="67"/>
    </row>
    <row r="290" spans="1:8" x14ac:dyDescent="0.25">
      <c r="A290" s="86" t="s">
        <v>412</v>
      </c>
      <c r="B290" s="88" t="s">
        <v>375</v>
      </c>
      <c r="C290" s="89" t="s">
        <v>40</v>
      </c>
      <c r="D290" s="90">
        <v>61.74</v>
      </c>
      <c r="E290" s="91">
        <v>46.85</v>
      </c>
      <c r="F290" s="91">
        <f t="shared" si="8"/>
        <v>46.85</v>
      </c>
      <c r="G290" s="87">
        <f t="shared" si="9"/>
        <v>2892.5190000000002</v>
      </c>
      <c r="H290" s="67"/>
    </row>
    <row r="291" spans="1:8" x14ac:dyDescent="0.25">
      <c r="A291" s="86" t="s">
        <v>31</v>
      </c>
      <c r="B291" s="114" t="s">
        <v>413</v>
      </c>
      <c r="C291" s="115" t="s">
        <v>31</v>
      </c>
      <c r="D291" s="115" t="s">
        <v>31</v>
      </c>
      <c r="E291" s="115" t="s">
        <v>31</v>
      </c>
      <c r="F291" s="116" t="e">
        <f t="shared" si="8"/>
        <v>#VALUE!</v>
      </c>
      <c r="G291" s="87"/>
      <c r="H291" s="67"/>
    </row>
    <row r="292" spans="1:8" x14ac:dyDescent="0.25">
      <c r="A292" s="86" t="s">
        <v>414</v>
      </c>
      <c r="B292" s="88" t="s">
        <v>361</v>
      </c>
      <c r="C292" s="89" t="s">
        <v>40</v>
      </c>
      <c r="D292" s="90">
        <v>31.310000000000002</v>
      </c>
      <c r="E292" s="91">
        <v>42.59</v>
      </c>
      <c r="F292" s="91">
        <f t="shared" si="8"/>
        <v>42.59</v>
      </c>
      <c r="G292" s="87">
        <f t="shared" si="9"/>
        <v>1333.4929000000002</v>
      </c>
      <c r="H292" s="67"/>
    </row>
    <row r="293" spans="1:8" ht="30" x14ac:dyDescent="0.25">
      <c r="A293" s="86" t="s">
        <v>415</v>
      </c>
      <c r="B293" s="88" t="s">
        <v>35</v>
      </c>
      <c r="C293" s="89" t="s">
        <v>36</v>
      </c>
      <c r="D293" s="90">
        <v>2.3499999999999996</v>
      </c>
      <c r="E293" s="91">
        <v>164.71</v>
      </c>
      <c r="F293" s="91">
        <f t="shared" si="8"/>
        <v>164.71</v>
      </c>
      <c r="G293" s="87">
        <f t="shared" si="9"/>
        <v>387.06849999999997</v>
      </c>
      <c r="H293" s="67"/>
    </row>
    <row r="294" spans="1:8" ht="30" x14ac:dyDescent="0.25">
      <c r="A294" s="86" t="s">
        <v>416</v>
      </c>
      <c r="B294" s="88" t="s">
        <v>364</v>
      </c>
      <c r="C294" s="89" t="s">
        <v>40</v>
      </c>
      <c r="D294" s="90">
        <v>104.34</v>
      </c>
      <c r="E294" s="91">
        <v>18.45</v>
      </c>
      <c r="F294" s="91">
        <f t="shared" si="8"/>
        <v>18.45</v>
      </c>
      <c r="G294" s="87">
        <f t="shared" si="9"/>
        <v>1925.0730000000001</v>
      </c>
      <c r="H294" s="67"/>
    </row>
    <row r="295" spans="1:8" x14ac:dyDescent="0.25">
      <c r="A295" s="86" t="s">
        <v>417</v>
      </c>
      <c r="B295" s="88" t="s">
        <v>366</v>
      </c>
      <c r="C295" s="89" t="s">
        <v>40</v>
      </c>
      <c r="D295" s="90">
        <v>15.66</v>
      </c>
      <c r="E295" s="91">
        <v>12.45</v>
      </c>
      <c r="F295" s="91">
        <f t="shared" si="8"/>
        <v>12.45</v>
      </c>
      <c r="G295" s="87">
        <f t="shared" si="9"/>
        <v>194.96699999999998</v>
      </c>
      <c r="H295" s="67"/>
    </row>
    <row r="296" spans="1:8" ht="30" x14ac:dyDescent="0.25">
      <c r="A296" s="86" t="s">
        <v>418</v>
      </c>
      <c r="B296" s="88" t="s">
        <v>368</v>
      </c>
      <c r="C296" s="89" t="s">
        <v>43</v>
      </c>
      <c r="D296" s="90">
        <v>62</v>
      </c>
      <c r="E296" s="91">
        <v>16.75</v>
      </c>
      <c r="F296" s="91">
        <f t="shared" si="8"/>
        <v>16.75</v>
      </c>
      <c r="G296" s="87">
        <f t="shared" si="9"/>
        <v>1038.5</v>
      </c>
      <c r="H296" s="67"/>
    </row>
    <row r="297" spans="1:8" x14ac:dyDescent="0.25">
      <c r="A297" s="86" t="s">
        <v>419</v>
      </c>
      <c r="B297" s="88" t="s">
        <v>232</v>
      </c>
      <c r="C297" s="89" t="s">
        <v>178</v>
      </c>
      <c r="D297" s="90">
        <v>91.56</v>
      </c>
      <c r="E297" s="91">
        <v>12.7</v>
      </c>
      <c r="F297" s="91">
        <f t="shared" si="8"/>
        <v>12.7</v>
      </c>
      <c r="G297" s="87">
        <f t="shared" si="9"/>
        <v>1162.8119999999999</v>
      </c>
      <c r="H297" s="67"/>
    </row>
    <row r="298" spans="1:8" x14ac:dyDescent="0.25">
      <c r="A298" s="86" t="s">
        <v>420</v>
      </c>
      <c r="B298" s="88" t="s">
        <v>371</v>
      </c>
      <c r="C298" s="89" t="s">
        <v>40</v>
      </c>
      <c r="D298" s="90">
        <v>31.310000000000002</v>
      </c>
      <c r="E298" s="91">
        <v>87.29</v>
      </c>
      <c r="F298" s="91">
        <f t="shared" si="8"/>
        <v>87.29</v>
      </c>
      <c r="G298" s="87">
        <f t="shared" si="9"/>
        <v>2733.0499000000004</v>
      </c>
      <c r="H298" s="67"/>
    </row>
    <row r="299" spans="1:8" x14ac:dyDescent="0.25">
      <c r="A299" s="86" t="s">
        <v>421</v>
      </c>
      <c r="B299" s="88" t="s">
        <v>373</v>
      </c>
      <c r="C299" s="89" t="s">
        <v>36</v>
      </c>
      <c r="D299" s="90">
        <v>1.57</v>
      </c>
      <c r="E299" s="91">
        <v>4952.2</v>
      </c>
      <c r="F299" s="91">
        <f t="shared" si="8"/>
        <v>4952.2</v>
      </c>
      <c r="G299" s="87">
        <f t="shared" si="9"/>
        <v>7774.9539999999997</v>
      </c>
      <c r="H299" s="67"/>
    </row>
    <row r="300" spans="1:8" x14ac:dyDescent="0.25">
      <c r="A300" s="86" t="s">
        <v>31</v>
      </c>
      <c r="B300" s="114" t="s">
        <v>422</v>
      </c>
      <c r="C300" s="115" t="s">
        <v>31</v>
      </c>
      <c r="D300" s="115" t="s">
        <v>31</v>
      </c>
      <c r="E300" s="115" t="s">
        <v>31</v>
      </c>
      <c r="F300" s="116" t="e">
        <f t="shared" si="8"/>
        <v>#VALUE!</v>
      </c>
      <c r="G300" s="87"/>
      <c r="H300" s="67"/>
    </row>
    <row r="301" spans="1:8" ht="30" x14ac:dyDescent="0.25">
      <c r="A301" s="86" t="s">
        <v>423</v>
      </c>
      <c r="B301" s="88" t="s">
        <v>387</v>
      </c>
      <c r="C301" s="89" t="s">
        <v>43</v>
      </c>
      <c r="D301" s="90">
        <v>20</v>
      </c>
      <c r="E301" s="91">
        <v>19.329999999999998</v>
      </c>
      <c r="F301" s="91">
        <f t="shared" si="8"/>
        <v>19.329999999999998</v>
      </c>
      <c r="G301" s="87">
        <f t="shared" si="9"/>
        <v>386.59999999999997</v>
      </c>
      <c r="H301" s="67"/>
    </row>
    <row r="302" spans="1:8" ht="45" x14ac:dyDescent="0.25">
      <c r="A302" s="86" t="s">
        <v>424</v>
      </c>
      <c r="B302" s="88" t="s">
        <v>389</v>
      </c>
      <c r="C302" s="89" t="s">
        <v>43</v>
      </c>
      <c r="D302" s="90">
        <v>20</v>
      </c>
      <c r="E302" s="91">
        <v>30.51</v>
      </c>
      <c r="F302" s="91">
        <f t="shared" si="8"/>
        <v>30.51</v>
      </c>
      <c r="G302" s="87">
        <f t="shared" si="9"/>
        <v>610.20000000000005</v>
      </c>
      <c r="H302" s="67"/>
    </row>
    <row r="303" spans="1:8" ht="30" x14ac:dyDescent="0.25">
      <c r="A303" s="86" t="s">
        <v>425</v>
      </c>
      <c r="B303" s="88" t="s">
        <v>391</v>
      </c>
      <c r="C303" s="89" t="s">
        <v>392</v>
      </c>
      <c r="D303" s="90">
        <v>21</v>
      </c>
      <c r="E303" s="91">
        <v>190.01</v>
      </c>
      <c r="F303" s="91">
        <f t="shared" si="8"/>
        <v>190.01</v>
      </c>
      <c r="G303" s="87">
        <f t="shared" si="9"/>
        <v>3990.21</v>
      </c>
      <c r="H303" s="67"/>
    </row>
    <row r="304" spans="1:8" x14ac:dyDescent="0.25">
      <c r="A304" s="86" t="s">
        <v>426</v>
      </c>
      <c r="B304" s="88" t="s">
        <v>394</v>
      </c>
      <c r="C304" s="89" t="s">
        <v>392</v>
      </c>
      <c r="D304" s="90">
        <v>21</v>
      </c>
      <c r="E304" s="91">
        <v>103.83</v>
      </c>
      <c r="F304" s="91">
        <f t="shared" si="8"/>
        <v>103.83</v>
      </c>
      <c r="G304" s="87">
        <f t="shared" si="9"/>
        <v>2180.4299999999998</v>
      </c>
      <c r="H304" s="67"/>
    </row>
    <row r="305" spans="1:8" x14ac:dyDescent="0.25">
      <c r="A305" s="86" t="s">
        <v>427</v>
      </c>
      <c r="B305" s="88" t="s">
        <v>177</v>
      </c>
      <c r="C305" s="89" t="s">
        <v>178</v>
      </c>
      <c r="D305" s="90">
        <v>10</v>
      </c>
      <c r="E305" s="91">
        <v>282.99</v>
      </c>
      <c r="F305" s="91">
        <f t="shared" si="8"/>
        <v>282.99</v>
      </c>
      <c r="G305" s="87">
        <f t="shared" si="9"/>
        <v>2829.9</v>
      </c>
      <c r="H305" s="67"/>
    </row>
    <row r="306" spans="1:8" x14ac:dyDescent="0.25">
      <c r="A306" s="86" t="s">
        <v>31</v>
      </c>
      <c r="B306" s="114" t="s">
        <v>428</v>
      </c>
      <c r="C306" s="115" t="s">
        <v>31</v>
      </c>
      <c r="D306" s="115" t="s">
        <v>31</v>
      </c>
      <c r="E306" s="115" t="s">
        <v>31</v>
      </c>
      <c r="F306" s="116" t="e">
        <f t="shared" si="8"/>
        <v>#VALUE!</v>
      </c>
      <c r="G306" s="87"/>
      <c r="H306" s="67"/>
    </row>
    <row r="307" spans="1:8" x14ac:dyDescent="0.25">
      <c r="A307" s="86" t="s">
        <v>429</v>
      </c>
      <c r="B307" s="88" t="s">
        <v>116</v>
      </c>
      <c r="C307" s="89" t="s">
        <v>40</v>
      </c>
      <c r="D307" s="90">
        <v>129.99</v>
      </c>
      <c r="E307" s="91">
        <v>9.85</v>
      </c>
      <c r="F307" s="91">
        <f t="shared" si="8"/>
        <v>9.85</v>
      </c>
      <c r="G307" s="87">
        <f t="shared" si="9"/>
        <v>1280.4014999999999</v>
      </c>
      <c r="H307" s="67"/>
    </row>
    <row r="308" spans="1:8" x14ac:dyDescent="0.25">
      <c r="A308" s="86" t="s">
        <v>430</v>
      </c>
      <c r="B308" s="88" t="s">
        <v>173</v>
      </c>
      <c r="C308" s="89" t="s">
        <v>40</v>
      </c>
      <c r="D308" s="90">
        <v>78.69</v>
      </c>
      <c r="E308" s="91">
        <v>103.4</v>
      </c>
      <c r="F308" s="91">
        <f t="shared" si="8"/>
        <v>103.4</v>
      </c>
      <c r="G308" s="87">
        <f t="shared" si="9"/>
        <v>8136.5460000000003</v>
      </c>
      <c r="H308" s="67"/>
    </row>
    <row r="309" spans="1:8" ht="30" x14ac:dyDescent="0.25">
      <c r="A309" s="86" t="s">
        <v>431</v>
      </c>
      <c r="B309" s="88" t="s">
        <v>400</v>
      </c>
      <c r="C309" s="89" t="s">
        <v>40</v>
      </c>
      <c r="D309" s="90">
        <v>25.65</v>
      </c>
      <c r="E309" s="91">
        <v>155.32</v>
      </c>
      <c r="F309" s="91">
        <f t="shared" si="8"/>
        <v>155.32</v>
      </c>
      <c r="G309" s="87">
        <f t="shared" si="9"/>
        <v>3983.9579999999996</v>
      </c>
      <c r="H309" s="67"/>
    </row>
    <row r="310" spans="1:8" x14ac:dyDescent="0.25">
      <c r="A310" s="86" t="s">
        <v>432</v>
      </c>
      <c r="B310" s="88" t="s">
        <v>402</v>
      </c>
      <c r="C310" s="89" t="s">
        <v>40</v>
      </c>
      <c r="D310" s="90">
        <v>25.65</v>
      </c>
      <c r="E310" s="91">
        <v>176.96</v>
      </c>
      <c r="F310" s="91">
        <f t="shared" si="8"/>
        <v>176.96</v>
      </c>
      <c r="G310" s="87">
        <f t="shared" si="9"/>
        <v>4539.0240000000003</v>
      </c>
      <c r="H310" s="67"/>
    </row>
    <row r="311" spans="1:8" x14ac:dyDescent="0.25">
      <c r="A311" s="86" t="s">
        <v>31</v>
      </c>
      <c r="B311" s="114" t="s">
        <v>433</v>
      </c>
      <c r="C311" s="115" t="s">
        <v>31</v>
      </c>
      <c r="D311" s="115" t="s">
        <v>31</v>
      </c>
      <c r="E311" s="115" t="s">
        <v>31</v>
      </c>
      <c r="F311" s="116" t="e">
        <f t="shared" si="8"/>
        <v>#VALUE!</v>
      </c>
      <c r="G311" s="87"/>
      <c r="H311" s="67"/>
    </row>
    <row r="312" spans="1:8" x14ac:dyDescent="0.25">
      <c r="A312" s="86" t="s">
        <v>434</v>
      </c>
      <c r="B312" s="88" t="s">
        <v>129</v>
      </c>
      <c r="C312" s="89" t="s">
        <v>40</v>
      </c>
      <c r="D312" s="90">
        <v>24.830000000000002</v>
      </c>
      <c r="E312" s="91">
        <v>12.91</v>
      </c>
      <c r="F312" s="91">
        <f t="shared" si="8"/>
        <v>12.91</v>
      </c>
      <c r="G312" s="87">
        <f t="shared" si="9"/>
        <v>320.55530000000005</v>
      </c>
      <c r="H312" s="67"/>
    </row>
    <row r="313" spans="1:8" x14ac:dyDescent="0.25">
      <c r="A313" s="86" t="s">
        <v>435</v>
      </c>
      <c r="B313" s="88" t="s">
        <v>436</v>
      </c>
      <c r="C313" s="89" t="s">
        <v>40</v>
      </c>
      <c r="D313" s="90">
        <v>24.830000000000002</v>
      </c>
      <c r="E313" s="91">
        <v>23.63</v>
      </c>
      <c r="F313" s="91">
        <f t="shared" si="8"/>
        <v>23.63</v>
      </c>
      <c r="G313" s="87">
        <f t="shared" si="9"/>
        <v>586.73289999999997</v>
      </c>
      <c r="H313" s="67"/>
    </row>
    <row r="314" spans="1:8" x14ac:dyDescent="0.25">
      <c r="A314" s="86" t="s">
        <v>437</v>
      </c>
      <c r="B314" s="88" t="s">
        <v>438</v>
      </c>
      <c r="C314" s="89" t="s">
        <v>40</v>
      </c>
      <c r="D314" s="90">
        <v>34.21</v>
      </c>
      <c r="E314" s="91">
        <v>65.19</v>
      </c>
      <c r="F314" s="91">
        <f t="shared" si="8"/>
        <v>65.19</v>
      </c>
      <c r="G314" s="87">
        <f t="shared" si="9"/>
        <v>2230.1498999999999</v>
      </c>
      <c r="H314" s="67"/>
    </row>
    <row r="315" spans="1:8" ht="30" x14ac:dyDescent="0.25">
      <c r="A315" s="86" t="s">
        <v>439</v>
      </c>
      <c r="B315" s="88" t="s">
        <v>45</v>
      </c>
      <c r="C315" s="89" t="s">
        <v>46</v>
      </c>
      <c r="D315" s="90">
        <v>10</v>
      </c>
      <c r="E315" s="91">
        <v>271.02999999999997</v>
      </c>
      <c r="F315" s="91">
        <f t="shared" si="8"/>
        <v>271.02999999999997</v>
      </c>
      <c r="G315" s="87">
        <f t="shared" si="9"/>
        <v>2710.2999999999997</v>
      </c>
      <c r="H315" s="67"/>
    </row>
    <row r="316" spans="1:8" x14ac:dyDescent="0.25">
      <c r="A316" s="86" t="s">
        <v>440</v>
      </c>
      <c r="B316" s="88" t="s">
        <v>441</v>
      </c>
      <c r="C316" s="89" t="s">
        <v>40</v>
      </c>
      <c r="D316" s="90">
        <v>3.75</v>
      </c>
      <c r="E316" s="91">
        <v>628.34</v>
      </c>
      <c r="F316" s="91">
        <f t="shared" si="8"/>
        <v>628.34</v>
      </c>
      <c r="G316" s="87">
        <f t="shared" si="9"/>
        <v>2356.2750000000001</v>
      </c>
      <c r="H316" s="67"/>
    </row>
    <row r="317" spans="1:8" x14ac:dyDescent="0.25">
      <c r="A317" s="86" t="s">
        <v>442</v>
      </c>
      <c r="B317" s="88" t="s">
        <v>291</v>
      </c>
      <c r="C317" s="89" t="s">
        <v>40</v>
      </c>
      <c r="D317" s="90">
        <v>8</v>
      </c>
      <c r="E317" s="91">
        <v>593.58000000000004</v>
      </c>
      <c r="F317" s="91">
        <f t="shared" si="8"/>
        <v>593.58000000000004</v>
      </c>
      <c r="G317" s="87">
        <f t="shared" si="9"/>
        <v>4748.6400000000003</v>
      </c>
      <c r="H317" s="67"/>
    </row>
    <row r="318" spans="1:8" x14ac:dyDescent="0.25">
      <c r="A318" s="86" t="s">
        <v>443</v>
      </c>
      <c r="B318" s="88" t="s">
        <v>203</v>
      </c>
      <c r="C318" s="89" t="s">
        <v>40</v>
      </c>
      <c r="D318" s="90">
        <v>75.400000000000006</v>
      </c>
      <c r="E318" s="91">
        <v>12.58</v>
      </c>
      <c r="F318" s="91">
        <f t="shared" si="8"/>
        <v>12.58</v>
      </c>
      <c r="G318" s="87">
        <f t="shared" si="9"/>
        <v>948.53200000000004</v>
      </c>
      <c r="H318" s="67"/>
    </row>
    <row r="319" spans="1:8" s="69" customFormat="1" x14ac:dyDescent="0.25">
      <c r="A319" s="81">
        <v>8</v>
      </c>
      <c r="B319" s="82" t="s">
        <v>444</v>
      </c>
      <c r="C319" s="81" t="s">
        <v>31</v>
      </c>
      <c r="D319" s="83" t="s">
        <v>31</v>
      </c>
      <c r="E319" s="84">
        <v>118911.22</v>
      </c>
      <c r="F319" s="84"/>
      <c r="G319" s="85">
        <f>E319*(1-$H$12)</f>
        <v>118911.22</v>
      </c>
      <c r="H319" s="68"/>
    </row>
    <row r="320" spans="1:8" x14ac:dyDescent="0.25">
      <c r="A320" s="86" t="s">
        <v>31</v>
      </c>
      <c r="B320" s="114" t="s">
        <v>154</v>
      </c>
      <c r="C320" s="115" t="s">
        <v>31</v>
      </c>
      <c r="D320" s="115" t="s">
        <v>31</v>
      </c>
      <c r="E320" s="115" t="s">
        <v>31</v>
      </c>
      <c r="F320" s="116" t="e">
        <f t="shared" si="8"/>
        <v>#VALUE!</v>
      </c>
      <c r="G320" s="87"/>
      <c r="H320" s="67"/>
    </row>
    <row r="321" spans="1:8" x14ac:dyDescent="0.25">
      <c r="A321" s="86" t="s">
        <v>445</v>
      </c>
      <c r="B321" s="88" t="s">
        <v>156</v>
      </c>
      <c r="C321" s="89" t="s">
        <v>40</v>
      </c>
      <c r="D321" s="90">
        <v>209.77</v>
      </c>
      <c r="E321" s="91">
        <v>31.42</v>
      </c>
      <c r="F321" s="91">
        <f t="shared" si="8"/>
        <v>31.42</v>
      </c>
      <c r="G321" s="87">
        <f t="shared" si="9"/>
        <v>6590.9734000000008</v>
      </c>
      <c r="H321" s="67"/>
    </row>
    <row r="322" spans="1:8" ht="30" x14ac:dyDescent="0.25">
      <c r="A322" s="86" t="s">
        <v>446</v>
      </c>
      <c r="B322" s="88" t="s">
        <v>158</v>
      </c>
      <c r="C322" s="89" t="s">
        <v>40</v>
      </c>
      <c r="D322" s="90">
        <v>209.77</v>
      </c>
      <c r="E322" s="91">
        <v>18.45</v>
      </c>
      <c r="F322" s="91">
        <f t="shared" si="8"/>
        <v>18.45</v>
      </c>
      <c r="G322" s="87">
        <f t="shared" si="9"/>
        <v>3870.2565</v>
      </c>
      <c r="H322" s="67"/>
    </row>
    <row r="323" spans="1:8" x14ac:dyDescent="0.25">
      <c r="A323" s="86" t="s">
        <v>447</v>
      </c>
      <c r="B323" s="88" t="s">
        <v>160</v>
      </c>
      <c r="C323" s="89" t="s">
        <v>36</v>
      </c>
      <c r="D323" s="90">
        <v>4.2</v>
      </c>
      <c r="E323" s="91">
        <v>845.4</v>
      </c>
      <c r="F323" s="91">
        <f t="shared" si="8"/>
        <v>845.4</v>
      </c>
      <c r="G323" s="87">
        <f t="shared" si="9"/>
        <v>3550.68</v>
      </c>
      <c r="H323" s="67"/>
    </row>
    <row r="324" spans="1:8" x14ac:dyDescent="0.25">
      <c r="A324" s="86" t="s">
        <v>31</v>
      </c>
      <c r="B324" s="114" t="s">
        <v>161</v>
      </c>
      <c r="C324" s="115" t="s">
        <v>31</v>
      </c>
      <c r="D324" s="115" t="s">
        <v>31</v>
      </c>
      <c r="E324" s="115" t="s">
        <v>31</v>
      </c>
      <c r="F324" s="116" t="e">
        <f t="shared" si="8"/>
        <v>#VALUE!</v>
      </c>
      <c r="G324" s="87"/>
      <c r="H324" s="67"/>
    </row>
    <row r="325" spans="1:8" x14ac:dyDescent="0.25">
      <c r="A325" s="86" t="s">
        <v>448</v>
      </c>
      <c r="B325" s="88" t="s">
        <v>156</v>
      </c>
      <c r="C325" s="89" t="s">
        <v>40</v>
      </c>
      <c r="D325" s="90">
        <v>129.5</v>
      </c>
      <c r="E325" s="91">
        <v>31.42</v>
      </c>
      <c r="F325" s="91">
        <f t="shared" si="8"/>
        <v>31.42</v>
      </c>
      <c r="G325" s="87">
        <f t="shared" si="9"/>
        <v>4068.8900000000003</v>
      </c>
      <c r="H325" s="67"/>
    </row>
    <row r="326" spans="1:8" ht="30" x14ac:dyDescent="0.25">
      <c r="A326" s="86" t="s">
        <v>449</v>
      </c>
      <c r="B326" s="88" t="s">
        <v>158</v>
      </c>
      <c r="C326" s="89" t="s">
        <v>40</v>
      </c>
      <c r="D326" s="90">
        <v>129.5</v>
      </c>
      <c r="E326" s="91">
        <v>18.45</v>
      </c>
      <c r="F326" s="91">
        <f t="shared" si="8"/>
        <v>18.45</v>
      </c>
      <c r="G326" s="87">
        <f t="shared" si="9"/>
        <v>2389.2750000000001</v>
      </c>
      <c r="H326" s="67"/>
    </row>
    <row r="327" spans="1:8" x14ac:dyDescent="0.25">
      <c r="A327" s="86" t="s">
        <v>450</v>
      </c>
      <c r="B327" s="88" t="s">
        <v>160</v>
      </c>
      <c r="C327" s="89" t="s">
        <v>36</v>
      </c>
      <c r="D327" s="90">
        <v>2.59</v>
      </c>
      <c r="E327" s="91">
        <v>845.4</v>
      </c>
      <c r="F327" s="91">
        <f t="shared" si="8"/>
        <v>845.4</v>
      </c>
      <c r="G327" s="87">
        <f t="shared" si="9"/>
        <v>2189.5859999999998</v>
      </c>
      <c r="H327" s="67"/>
    </row>
    <row r="328" spans="1:8" x14ac:dyDescent="0.25">
      <c r="A328" s="86" t="s">
        <v>31</v>
      </c>
      <c r="B328" s="114" t="s">
        <v>165</v>
      </c>
      <c r="C328" s="115" t="s">
        <v>31</v>
      </c>
      <c r="D328" s="115" t="s">
        <v>31</v>
      </c>
      <c r="E328" s="115" t="s">
        <v>31</v>
      </c>
      <c r="F328" s="116" t="e">
        <f t="shared" si="8"/>
        <v>#VALUE!</v>
      </c>
      <c r="G328" s="87"/>
      <c r="H328" s="67"/>
    </row>
    <row r="329" spans="1:8" ht="45" x14ac:dyDescent="0.25">
      <c r="A329" s="86" t="s">
        <v>451</v>
      </c>
      <c r="B329" s="88" t="s">
        <v>167</v>
      </c>
      <c r="C329" s="89" t="s">
        <v>40</v>
      </c>
      <c r="D329" s="90">
        <v>15</v>
      </c>
      <c r="E329" s="91">
        <v>3219.38</v>
      </c>
      <c r="F329" s="91">
        <f t="shared" si="8"/>
        <v>3219.38</v>
      </c>
      <c r="G329" s="87">
        <f t="shared" si="9"/>
        <v>48290.700000000004</v>
      </c>
      <c r="H329" s="67"/>
    </row>
    <row r="330" spans="1:8" x14ac:dyDescent="0.25">
      <c r="A330" s="86" t="s">
        <v>31</v>
      </c>
      <c r="B330" s="114" t="s">
        <v>168</v>
      </c>
      <c r="C330" s="115" t="s">
        <v>31</v>
      </c>
      <c r="D330" s="115" t="s">
        <v>31</v>
      </c>
      <c r="E330" s="115" t="s">
        <v>31</v>
      </c>
      <c r="F330" s="116" t="e">
        <f t="shared" si="8"/>
        <v>#VALUE!</v>
      </c>
      <c r="G330" s="87"/>
      <c r="H330" s="67"/>
    </row>
    <row r="331" spans="1:8" x14ac:dyDescent="0.25">
      <c r="A331" s="86" t="s">
        <v>452</v>
      </c>
      <c r="B331" s="88" t="s">
        <v>170</v>
      </c>
      <c r="C331" s="89" t="s">
        <v>171</v>
      </c>
      <c r="D331" s="90">
        <v>5</v>
      </c>
      <c r="E331" s="91">
        <v>32.14</v>
      </c>
      <c r="F331" s="91">
        <f t="shared" si="8"/>
        <v>32.14</v>
      </c>
      <c r="G331" s="87">
        <f t="shared" si="9"/>
        <v>160.69999999999999</v>
      </c>
      <c r="H331" s="67"/>
    </row>
    <row r="332" spans="1:8" x14ac:dyDescent="0.25">
      <c r="A332" s="86" t="s">
        <v>453</v>
      </c>
      <c r="B332" s="88" t="s">
        <v>173</v>
      </c>
      <c r="C332" s="89" t="s">
        <v>40</v>
      </c>
      <c r="D332" s="90">
        <v>127.27</v>
      </c>
      <c r="E332" s="91">
        <v>103.4</v>
      </c>
      <c r="F332" s="91">
        <f t="shared" si="8"/>
        <v>103.4</v>
      </c>
      <c r="G332" s="87">
        <f t="shared" si="9"/>
        <v>13159.718000000001</v>
      </c>
      <c r="H332" s="67"/>
    </row>
    <row r="333" spans="1:8" x14ac:dyDescent="0.25">
      <c r="A333" s="86" t="s">
        <v>454</v>
      </c>
      <c r="B333" s="88" t="s">
        <v>175</v>
      </c>
      <c r="C333" s="89" t="s">
        <v>40</v>
      </c>
      <c r="D333" s="90">
        <v>127.27</v>
      </c>
      <c r="E333" s="91">
        <v>96.52</v>
      </c>
      <c r="F333" s="91">
        <f t="shared" si="8"/>
        <v>96.52</v>
      </c>
      <c r="G333" s="87">
        <f t="shared" si="9"/>
        <v>12284.100399999999</v>
      </c>
      <c r="H333" s="67"/>
    </row>
    <row r="334" spans="1:8" x14ac:dyDescent="0.25">
      <c r="A334" s="86" t="s">
        <v>455</v>
      </c>
      <c r="B334" s="88" t="s">
        <v>177</v>
      </c>
      <c r="C334" s="89" t="s">
        <v>178</v>
      </c>
      <c r="D334" s="90">
        <v>10</v>
      </c>
      <c r="E334" s="91">
        <v>282.99</v>
      </c>
      <c r="F334" s="91">
        <f t="shared" si="8"/>
        <v>282.99</v>
      </c>
      <c r="G334" s="87">
        <f t="shared" si="9"/>
        <v>2829.9</v>
      </c>
      <c r="H334" s="67"/>
    </row>
    <row r="335" spans="1:8" x14ac:dyDescent="0.25">
      <c r="A335" s="86" t="s">
        <v>31</v>
      </c>
      <c r="B335" s="114" t="s">
        <v>179</v>
      </c>
      <c r="C335" s="115" t="s">
        <v>31</v>
      </c>
      <c r="D335" s="115" t="s">
        <v>31</v>
      </c>
      <c r="E335" s="115" t="s">
        <v>31</v>
      </c>
      <c r="F335" s="116" t="e">
        <f t="shared" ref="F335:F398" si="10">E335*(1-$H$12)</f>
        <v>#VALUE!</v>
      </c>
      <c r="G335" s="87"/>
      <c r="H335" s="67"/>
    </row>
    <row r="336" spans="1:8" ht="30" x14ac:dyDescent="0.25">
      <c r="A336" s="86" t="s">
        <v>456</v>
      </c>
      <c r="B336" s="88" t="s">
        <v>181</v>
      </c>
      <c r="C336" s="89" t="s">
        <v>40</v>
      </c>
      <c r="D336" s="90">
        <v>5</v>
      </c>
      <c r="E336" s="91">
        <v>98.05</v>
      </c>
      <c r="F336" s="91">
        <f t="shared" si="10"/>
        <v>98.05</v>
      </c>
      <c r="G336" s="87">
        <f t="shared" ref="G336:G398" si="11">D336*F336</f>
        <v>490.25</v>
      </c>
      <c r="H336" s="67"/>
    </row>
    <row r="337" spans="1:8" x14ac:dyDescent="0.25">
      <c r="A337" s="86" t="s">
        <v>457</v>
      </c>
      <c r="B337" s="88" t="s">
        <v>183</v>
      </c>
      <c r="C337" s="89" t="s">
        <v>40</v>
      </c>
      <c r="D337" s="90">
        <v>5</v>
      </c>
      <c r="E337" s="91">
        <v>94.47</v>
      </c>
      <c r="F337" s="91">
        <f t="shared" si="10"/>
        <v>94.47</v>
      </c>
      <c r="G337" s="87">
        <f t="shared" si="11"/>
        <v>472.35</v>
      </c>
      <c r="H337" s="67"/>
    </row>
    <row r="338" spans="1:8" x14ac:dyDescent="0.25">
      <c r="A338" s="86" t="s">
        <v>31</v>
      </c>
      <c r="B338" s="114" t="s">
        <v>184</v>
      </c>
      <c r="C338" s="115" t="s">
        <v>31</v>
      </c>
      <c r="D338" s="115" t="s">
        <v>31</v>
      </c>
      <c r="E338" s="115" t="s">
        <v>31</v>
      </c>
      <c r="F338" s="116" t="e">
        <f t="shared" si="10"/>
        <v>#VALUE!</v>
      </c>
      <c r="G338" s="87"/>
      <c r="H338" s="67"/>
    </row>
    <row r="339" spans="1:8" x14ac:dyDescent="0.25">
      <c r="A339" s="86" t="s">
        <v>458</v>
      </c>
      <c r="B339" s="88" t="s">
        <v>186</v>
      </c>
      <c r="C339" s="89" t="s">
        <v>40</v>
      </c>
      <c r="D339" s="90">
        <v>129.5</v>
      </c>
      <c r="E339" s="91">
        <v>143.35</v>
      </c>
      <c r="F339" s="91">
        <f t="shared" si="10"/>
        <v>143.35</v>
      </c>
      <c r="G339" s="87">
        <f t="shared" si="11"/>
        <v>18563.825000000001</v>
      </c>
      <c r="H339" s="67"/>
    </row>
    <row r="340" spans="1:8" s="69" customFormat="1" x14ac:dyDescent="0.25">
      <c r="A340" s="81">
        <v>9</v>
      </c>
      <c r="B340" s="82" t="s">
        <v>459</v>
      </c>
      <c r="C340" s="81" t="s">
        <v>31</v>
      </c>
      <c r="D340" s="83" t="s">
        <v>31</v>
      </c>
      <c r="E340" s="84" t="s">
        <v>31</v>
      </c>
      <c r="F340" s="84"/>
      <c r="G340" s="85">
        <f>SUM(G341:G381)</f>
        <v>244668.80929999999</v>
      </c>
      <c r="H340" s="68"/>
    </row>
    <row r="341" spans="1:8" x14ac:dyDescent="0.25">
      <c r="A341" s="86" t="s">
        <v>31</v>
      </c>
      <c r="B341" s="114" t="s">
        <v>285</v>
      </c>
      <c r="C341" s="115" t="s">
        <v>31</v>
      </c>
      <c r="D341" s="115" t="s">
        <v>31</v>
      </c>
      <c r="E341" s="115" t="s">
        <v>31</v>
      </c>
      <c r="F341" s="116" t="e">
        <f t="shared" si="10"/>
        <v>#VALUE!</v>
      </c>
      <c r="G341" s="87"/>
      <c r="H341" s="67"/>
    </row>
    <row r="342" spans="1:8" x14ac:dyDescent="0.25">
      <c r="A342" s="86" t="s">
        <v>460</v>
      </c>
      <c r="B342" s="88" t="s">
        <v>142</v>
      </c>
      <c r="C342" s="89" t="s">
        <v>46</v>
      </c>
      <c r="D342" s="90">
        <v>105.4</v>
      </c>
      <c r="E342" s="91">
        <v>396.31</v>
      </c>
      <c r="F342" s="91">
        <f t="shared" si="10"/>
        <v>396.31</v>
      </c>
      <c r="G342" s="87">
        <f t="shared" si="11"/>
        <v>41771.074000000001</v>
      </c>
      <c r="H342" s="67"/>
    </row>
    <row r="343" spans="1:8" x14ac:dyDescent="0.25">
      <c r="A343" s="86" t="s">
        <v>461</v>
      </c>
      <c r="B343" s="88" t="s">
        <v>144</v>
      </c>
      <c r="C343" s="89" t="s">
        <v>40</v>
      </c>
      <c r="D343" s="90">
        <v>48</v>
      </c>
      <c r="E343" s="91">
        <v>40.25</v>
      </c>
      <c r="F343" s="91">
        <f t="shared" si="10"/>
        <v>40.25</v>
      </c>
      <c r="G343" s="87">
        <f t="shared" si="11"/>
        <v>1932</v>
      </c>
      <c r="H343" s="67"/>
    </row>
    <row r="344" spans="1:8" x14ac:dyDescent="0.25">
      <c r="A344" s="86" t="s">
        <v>462</v>
      </c>
      <c r="B344" s="88" t="s">
        <v>293</v>
      </c>
      <c r="C344" s="89" t="s">
        <v>40</v>
      </c>
      <c r="D344" s="90">
        <v>8</v>
      </c>
      <c r="E344" s="91">
        <v>178.17</v>
      </c>
      <c r="F344" s="91">
        <f t="shared" si="10"/>
        <v>178.17</v>
      </c>
      <c r="G344" s="87">
        <f t="shared" si="11"/>
        <v>1425.36</v>
      </c>
      <c r="H344" s="67"/>
    </row>
    <row r="345" spans="1:8" x14ac:dyDescent="0.25">
      <c r="A345" s="86" t="s">
        <v>31</v>
      </c>
      <c r="B345" s="114" t="s">
        <v>463</v>
      </c>
      <c r="C345" s="115" t="s">
        <v>31</v>
      </c>
      <c r="D345" s="115" t="s">
        <v>31</v>
      </c>
      <c r="E345" s="115" t="s">
        <v>31</v>
      </c>
      <c r="F345" s="116" t="e">
        <f t="shared" si="10"/>
        <v>#VALUE!</v>
      </c>
      <c r="G345" s="87"/>
      <c r="H345" s="67"/>
    </row>
    <row r="346" spans="1:8" x14ac:dyDescent="0.25">
      <c r="A346" s="86" t="s">
        <v>464</v>
      </c>
      <c r="B346" s="88" t="s">
        <v>147</v>
      </c>
      <c r="C346" s="89" t="s">
        <v>148</v>
      </c>
      <c r="D346" s="90">
        <v>4</v>
      </c>
      <c r="E346" s="91">
        <v>1437.5</v>
      </c>
      <c r="F346" s="91">
        <f t="shared" si="10"/>
        <v>1437.5</v>
      </c>
      <c r="G346" s="87">
        <f t="shared" si="11"/>
        <v>5750</v>
      </c>
      <c r="H346" s="67"/>
    </row>
    <row r="347" spans="1:8" x14ac:dyDescent="0.25">
      <c r="A347" s="86" t="s">
        <v>465</v>
      </c>
      <c r="B347" s="88" t="s">
        <v>150</v>
      </c>
      <c r="C347" s="89" t="s">
        <v>148</v>
      </c>
      <c r="D347" s="90">
        <v>4</v>
      </c>
      <c r="E347" s="91">
        <v>1130.79</v>
      </c>
      <c r="F347" s="91">
        <f t="shared" si="10"/>
        <v>1130.79</v>
      </c>
      <c r="G347" s="87">
        <f t="shared" si="11"/>
        <v>4523.16</v>
      </c>
      <c r="H347" s="67"/>
    </row>
    <row r="348" spans="1:8" x14ac:dyDescent="0.25">
      <c r="A348" s="86" t="s">
        <v>466</v>
      </c>
      <c r="B348" s="88" t="s">
        <v>152</v>
      </c>
      <c r="C348" s="89" t="s">
        <v>153</v>
      </c>
      <c r="D348" s="90">
        <v>160</v>
      </c>
      <c r="E348" s="91">
        <v>20.46</v>
      </c>
      <c r="F348" s="91">
        <f t="shared" si="10"/>
        <v>20.46</v>
      </c>
      <c r="G348" s="87">
        <f t="shared" si="11"/>
        <v>3273.6000000000004</v>
      </c>
      <c r="H348" s="67"/>
    </row>
    <row r="349" spans="1:8" x14ac:dyDescent="0.25">
      <c r="A349" s="86" t="s">
        <v>467</v>
      </c>
      <c r="B349" s="88" t="s">
        <v>301</v>
      </c>
      <c r="C349" s="89" t="s">
        <v>153</v>
      </c>
      <c r="D349" s="90">
        <v>160</v>
      </c>
      <c r="E349" s="91">
        <v>7.81</v>
      </c>
      <c r="F349" s="91">
        <f t="shared" si="10"/>
        <v>7.81</v>
      </c>
      <c r="G349" s="87">
        <f t="shared" si="11"/>
        <v>1249.5999999999999</v>
      </c>
      <c r="H349" s="67"/>
    </row>
    <row r="350" spans="1:8" x14ac:dyDescent="0.25">
      <c r="A350" s="86" t="s">
        <v>468</v>
      </c>
      <c r="B350" s="88" t="s">
        <v>303</v>
      </c>
      <c r="C350" s="89" t="s">
        <v>153</v>
      </c>
      <c r="D350" s="90">
        <v>160</v>
      </c>
      <c r="E350" s="91">
        <v>21.48</v>
      </c>
      <c r="F350" s="91">
        <f t="shared" si="10"/>
        <v>21.48</v>
      </c>
      <c r="G350" s="87">
        <f t="shared" si="11"/>
        <v>3436.8</v>
      </c>
      <c r="H350" s="67"/>
    </row>
    <row r="351" spans="1:8" x14ac:dyDescent="0.25">
      <c r="A351" s="86" t="s">
        <v>469</v>
      </c>
      <c r="B351" s="88" t="s">
        <v>297</v>
      </c>
      <c r="C351" s="89" t="s">
        <v>153</v>
      </c>
      <c r="D351" s="90">
        <v>160</v>
      </c>
      <c r="E351" s="91">
        <v>11.6</v>
      </c>
      <c r="F351" s="91">
        <f t="shared" si="10"/>
        <v>11.6</v>
      </c>
      <c r="G351" s="87">
        <f t="shared" si="11"/>
        <v>1856</v>
      </c>
      <c r="H351" s="67"/>
    </row>
    <row r="352" spans="1:8" x14ac:dyDescent="0.25">
      <c r="A352" s="86" t="s">
        <v>470</v>
      </c>
      <c r="B352" s="88" t="s">
        <v>306</v>
      </c>
      <c r="C352" s="89" t="s">
        <v>36</v>
      </c>
      <c r="D352" s="90">
        <v>14</v>
      </c>
      <c r="E352" s="91">
        <v>39.92</v>
      </c>
      <c r="F352" s="91">
        <f t="shared" si="10"/>
        <v>39.92</v>
      </c>
      <c r="G352" s="87">
        <f t="shared" si="11"/>
        <v>558.88</v>
      </c>
      <c r="H352" s="67"/>
    </row>
    <row r="353" spans="1:8" ht="30" x14ac:dyDescent="0.25">
      <c r="A353" s="86" t="s">
        <v>471</v>
      </c>
      <c r="B353" s="88" t="s">
        <v>308</v>
      </c>
      <c r="C353" s="89" t="s">
        <v>36</v>
      </c>
      <c r="D353" s="90">
        <v>14</v>
      </c>
      <c r="E353" s="91">
        <v>163.92</v>
      </c>
      <c r="F353" s="91">
        <f t="shared" si="10"/>
        <v>163.92</v>
      </c>
      <c r="G353" s="87">
        <f t="shared" si="11"/>
        <v>2294.8799999999997</v>
      </c>
      <c r="H353" s="67"/>
    </row>
    <row r="354" spans="1:8" x14ac:dyDescent="0.25">
      <c r="A354" s="86" t="s">
        <v>31</v>
      </c>
      <c r="B354" s="114" t="s">
        <v>472</v>
      </c>
      <c r="C354" s="115" t="s">
        <v>31</v>
      </c>
      <c r="D354" s="115" t="s">
        <v>31</v>
      </c>
      <c r="E354" s="115" t="s">
        <v>31</v>
      </c>
      <c r="F354" s="116" t="e">
        <f t="shared" si="10"/>
        <v>#VALUE!</v>
      </c>
      <c r="G354" s="87"/>
      <c r="H354" s="67"/>
    </row>
    <row r="355" spans="1:8" x14ac:dyDescent="0.25">
      <c r="A355" s="86" t="s">
        <v>473</v>
      </c>
      <c r="B355" s="88" t="s">
        <v>311</v>
      </c>
      <c r="C355" s="89" t="s">
        <v>178</v>
      </c>
      <c r="D355" s="90">
        <v>54.15</v>
      </c>
      <c r="E355" s="91">
        <v>13.35</v>
      </c>
      <c r="F355" s="91">
        <f t="shared" si="10"/>
        <v>13.35</v>
      </c>
      <c r="G355" s="87">
        <f t="shared" si="11"/>
        <v>722.90249999999992</v>
      </c>
      <c r="H355" s="67"/>
    </row>
    <row r="356" spans="1:8" x14ac:dyDescent="0.25">
      <c r="A356" s="86" t="s">
        <v>474</v>
      </c>
      <c r="B356" s="88" t="s">
        <v>313</v>
      </c>
      <c r="C356" s="89" t="s">
        <v>40</v>
      </c>
      <c r="D356" s="90">
        <v>72.2</v>
      </c>
      <c r="E356" s="91">
        <v>76.680000000000007</v>
      </c>
      <c r="F356" s="91">
        <f t="shared" si="10"/>
        <v>76.680000000000007</v>
      </c>
      <c r="G356" s="87">
        <f t="shared" si="11"/>
        <v>5536.2960000000003</v>
      </c>
      <c r="H356" s="67"/>
    </row>
    <row r="357" spans="1:8" x14ac:dyDescent="0.25">
      <c r="A357" s="86" t="s">
        <v>475</v>
      </c>
      <c r="B357" s="88" t="s">
        <v>315</v>
      </c>
      <c r="C357" s="89" t="s">
        <v>40</v>
      </c>
      <c r="D357" s="90">
        <v>72.2</v>
      </c>
      <c r="E357" s="91">
        <v>322.45999999999998</v>
      </c>
      <c r="F357" s="91">
        <f t="shared" si="10"/>
        <v>322.45999999999998</v>
      </c>
      <c r="G357" s="87">
        <f t="shared" si="11"/>
        <v>23281.612000000001</v>
      </c>
      <c r="H357" s="67"/>
    </row>
    <row r="358" spans="1:8" x14ac:dyDescent="0.25">
      <c r="A358" s="86" t="s">
        <v>476</v>
      </c>
      <c r="B358" s="88" t="s">
        <v>295</v>
      </c>
      <c r="C358" s="89" t="s">
        <v>153</v>
      </c>
      <c r="D358" s="90">
        <v>160</v>
      </c>
      <c r="E358" s="91">
        <v>14.5</v>
      </c>
      <c r="F358" s="91">
        <f t="shared" si="10"/>
        <v>14.5</v>
      </c>
      <c r="G358" s="87">
        <f t="shared" si="11"/>
        <v>2320</v>
      </c>
      <c r="H358" s="67"/>
    </row>
    <row r="359" spans="1:8" x14ac:dyDescent="0.25">
      <c r="A359" s="86" t="s">
        <v>477</v>
      </c>
      <c r="B359" s="88" t="s">
        <v>297</v>
      </c>
      <c r="C359" s="89" t="s">
        <v>153</v>
      </c>
      <c r="D359" s="90">
        <v>160</v>
      </c>
      <c r="E359" s="91">
        <v>11.6</v>
      </c>
      <c r="F359" s="91">
        <f t="shared" si="10"/>
        <v>11.6</v>
      </c>
      <c r="G359" s="87">
        <f t="shared" si="11"/>
        <v>1856</v>
      </c>
      <c r="H359" s="67"/>
    </row>
    <row r="360" spans="1:8" x14ac:dyDescent="0.25">
      <c r="A360" s="86" t="s">
        <v>31</v>
      </c>
      <c r="B360" s="114" t="s">
        <v>154</v>
      </c>
      <c r="C360" s="115" t="s">
        <v>31</v>
      </c>
      <c r="D360" s="115" t="s">
        <v>31</v>
      </c>
      <c r="E360" s="115" t="s">
        <v>31</v>
      </c>
      <c r="F360" s="116" t="e">
        <f t="shared" si="10"/>
        <v>#VALUE!</v>
      </c>
      <c r="G360" s="87"/>
      <c r="H360" s="67"/>
    </row>
    <row r="361" spans="1:8" x14ac:dyDescent="0.25">
      <c r="A361" s="86" t="s">
        <v>478</v>
      </c>
      <c r="B361" s="88" t="s">
        <v>170</v>
      </c>
      <c r="C361" s="89" t="s">
        <v>171</v>
      </c>
      <c r="D361" s="90">
        <v>25</v>
      </c>
      <c r="E361" s="91">
        <v>32.14</v>
      </c>
      <c r="F361" s="91">
        <f t="shared" si="10"/>
        <v>32.14</v>
      </c>
      <c r="G361" s="87">
        <f t="shared" si="11"/>
        <v>803.5</v>
      </c>
      <c r="H361" s="67"/>
    </row>
    <row r="362" spans="1:8" x14ac:dyDescent="0.25">
      <c r="A362" s="86" t="s">
        <v>479</v>
      </c>
      <c r="B362" s="88" t="s">
        <v>156</v>
      </c>
      <c r="C362" s="89" t="s">
        <v>40</v>
      </c>
      <c r="D362" s="90">
        <v>201.44</v>
      </c>
      <c r="E362" s="91">
        <v>31.42</v>
      </c>
      <c r="F362" s="91">
        <f t="shared" si="10"/>
        <v>31.42</v>
      </c>
      <c r="G362" s="87">
        <f t="shared" si="11"/>
        <v>6329.2448000000004</v>
      </c>
      <c r="H362" s="67"/>
    </row>
    <row r="363" spans="1:8" ht="30" x14ac:dyDescent="0.25">
      <c r="A363" s="86" t="s">
        <v>480</v>
      </c>
      <c r="B363" s="88" t="s">
        <v>158</v>
      </c>
      <c r="C363" s="89" t="s">
        <v>40</v>
      </c>
      <c r="D363" s="90">
        <v>201.44</v>
      </c>
      <c r="E363" s="91">
        <v>18.45</v>
      </c>
      <c r="F363" s="91">
        <f t="shared" si="10"/>
        <v>18.45</v>
      </c>
      <c r="G363" s="87">
        <f t="shared" si="11"/>
        <v>3716.5679999999998</v>
      </c>
      <c r="H363" s="67"/>
    </row>
    <row r="364" spans="1:8" x14ac:dyDescent="0.25">
      <c r="A364" s="86" t="s">
        <v>481</v>
      </c>
      <c r="B364" s="88" t="s">
        <v>160</v>
      </c>
      <c r="C364" s="89" t="s">
        <v>36</v>
      </c>
      <c r="D364" s="90">
        <v>4.0299999999999994</v>
      </c>
      <c r="E364" s="91">
        <v>845.4</v>
      </c>
      <c r="F364" s="91">
        <f t="shared" si="10"/>
        <v>845.4</v>
      </c>
      <c r="G364" s="87">
        <f t="shared" si="11"/>
        <v>3406.9619999999995</v>
      </c>
      <c r="H364" s="67"/>
    </row>
    <row r="365" spans="1:8" x14ac:dyDescent="0.25">
      <c r="A365" s="86" t="s">
        <v>31</v>
      </c>
      <c r="B365" s="114" t="s">
        <v>161</v>
      </c>
      <c r="C365" s="115" t="s">
        <v>31</v>
      </c>
      <c r="D365" s="115" t="s">
        <v>31</v>
      </c>
      <c r="E365" s="115" t="s">
        <v>31</v>
      </c>
      <c r="F365" s="116" t="e">
        <f t="shared" si="10"/>
        <v>#VALUE!</v>
      </c>
      <c r="G365" s="87"/>
      <c r="H365" s="67"/>
    </row>
    <row r="366" spans="1:8" x14ac:dyDescent="0.25">
      <c r="A366" s="86" t="s">
        <v>482</v>
      </c>
      <c r="B366" s="88" t="s">
        <v>156</v>
      </c>
      <c r="C366" s="89" t="s">
        <v>40</v>
      </c>
      <c r="D366" s="90">
        <v>110.16</v>
      </c>
      <c r="E366" s="91">
        <v>31.42</v>
      </c>
      <c r="F366" s="91">
        <f t="shared" si="10"/>
        <v>31.42</v>
      </c>
      <c r="G366" s="87">
        <f t="shared" si="11"/>
        <v>3461.2272000000003</v>
      </c>
      <c r="H366" s="67"/>
    </row>
    <row r="367" spans="1:8" ht="30" x14ac:dyDescent="0.25">
      <c r="A367" s="86" t="s">
        <v>483</v>
      </c>
      <c r="B367" s="88" t="s">
        <v>158</v>
      </c>
      <c r="C367" s="89" t="s">
        <v>40</v>
      </c>
      <c r="D367" s="90">
        <v>110.16</v>
      </c>
      <c r="E367" s="91">
        <v>18.45</v>
      </c>
      <c r="F367" s="91">
        <f t="shared" si="10"/>
        <v>18.45</v>
      </c>
      <c r="G367" s="87">
        <f t="shared" si="11"/>
        <v>2032.4519999999998</v>
      </c>
      <c r="H367" s="67"/>
    </row>
    <row r="368" spans="1:8" x14ac:dyDescent="0.25">
      <c r="A368" s="86" t="s">
        <v>484</v>
      </c>
      <c r="B368" s="88" t="s">
        <v>160</v>
      </c>
      <c r="C368" s="89" t="s">
        <v>36</v>
      </c>
      <c r="D368" s="90">
        <v>2.21</v>
      </c>
      <c r="E368" s="91">
        <v>845.4</v>
      </c>
      <c r="F368" s="91">
        <f t="shared" si="10"/>
        <v>845.4</v>
      </c>
      <c r="G368" s="87">
        <f t="shared" si="11"/>
        <v>1868.3339999999998</v>
      </c>
      <c r="H368" s="67"/>
    </row>
    <row r="369" spans="1:8" x14ac:dyDescent="0.25">
      <c r="A369" s="86" t="s">
        <v>31</v>
      </c>
      <c r="B369" s="114" t="s">
        <v>165</v>
      </c>
      <c r="C369" s="115" t="s">
        <v>31</v>
      </c>
      <c r="D369" s="115" t="s">
        <v>31</v>
      </c>
      <c r="E369" s="115" t="s">
        <v>31</v>
      </c>
      <c r="F369" s="116" t="e">
        <f t="shared" si="10"/>
        <v>#VALUE!</v>
      </c>
      <c r="G369" s="87"/>
      <c r="H369" s="67"/>
    </row>
    <row r="370" spans="1:8" ht="45" x14ac:dyDescent="0.25">
      <c r="A370" s="86" t="s">
        <v>485</v>
      </c>
      <c r="B370" s="88" t="s">
        <v>326</v>
      </c>
      <c r="C370" s="89" t="s">
        <v>46</v>
      </c>
      <c r="D370" s="90">
        <v>10</v>
      </c>
      <c r="E370" s="91">
        <v>132.99</v>
      </c>
      <c r="F370" s="91">
        <f t="shared" si="10"/>
        <v>132.99</v>
      </c>
      <c r="G370" s="87">
        <f t="shared" si="11"/>
        <v>1329.9</v>
      </c>
      <c r="H370" s="67"/>
    </row>
    <row r="371" spans="1:8" ht="45" x14ac:dyDescent="0.25">
      <c r="A371" s="86" t="s">
        <v>486</v>
      </c>
      <c r="B371" s="88" t="s">
        <v>167</v>
      </c>
      <c r="C371" s="89" t="s">
        <v>40</v>
      </c>
      <c r="D371" s="90">
        <v>15</v>
      </c>
      <c r="E371" s="91">
        <v>3219.38</v>
      </c>
      <c r="F371" s="91">
        <f t="shared" si="10"/>
        <v>3219.38</v>
      </c>
      <c r="G371" s="87">
        <f t="shared" si="11"/>
        <v>48290.700000000004</v>
      </c>
      <c r="H371" s="67"/>
    </row>
    <row r="372" spans="1:8" x14ac:dyDescent="0.25">
      <c r="A372" s="86" t="s">
        <v>31</v>
      </c>
      <c r="B372" s="114" t="s">
        <v>168</v>
      </c>
      <c r="C372" s="115" t="s">
        <v>31</v>
      </c>
      <c r="D372" s="115" t="s">
        <v>31</v>
      </c>
      <c r="E372" s="115" t="s">
        <v>31</v>
      </c>
      <c r="F372" s="116" t="e">
        <f t="shared" si="10"/>
        <v>#VALUE!</v>
      </c>
      <c r="G372" s="87"/>
      <c r="H372" s="67"/>
    </row>
    <row r="373" spans="1:8" x14ac:dyDescent="0.25">
      <c r="A373" s="86" t="s">
        <v>487</v>
      </c>
      <c r="B373" s="88" t="s">
        <v>173</v>
      </c>
      <c r="C373" s="89" t="s">
        <v>40</v>
      </c>
      <c r="D373" s="90">
        <v>201.44</v>
      </c>
      <c r="E373" s="91">
        <v>103.4</v>
      </c>
      <c r="F373" s="91">
        <f t="shared" si="10"/>
        <v>103.4</v>
      </c>
      <c r="G373" s="87">
        <f t="shared" si="11"/>
        <v>20828.896000000001</v>
      </c>
      <c r="H373" s="67"/>
    </row>
    <row r="374" spans="1:8" x14ac:dyDescent="0.25">
      <c r="A374" s="86" t="s">
        <v>488</v>
      </c>
      <c r="B374" s="88" t="s">
        <v>175</v>
      </c>
      <c r="C374" s="89" t="s">
        <v>40</v>
      </c>
      <c r="D374" s="90">
        <v>201.44</v>
      </c>
      <c r="E374" s="91">
        <v>96.52</v>
      </c>
      <c r="F374" s="91">
        <f t="shared" si="10"/>
        <v>96.52</v>
      </c>
      <c r="G374" s="87">
        <f t="shared" si="11"/>
        <v>19442.988799999999</v>
      </c>
      <c r="H374" s="67"/>
    </row>
    <row r="375" spans="1:8" x14ac:dyDescent="0.25">
      <c r="A375" s="86" t="s">
        <v>489</v>
      </c>
      <c r="B375" s="88" t="s">
        <v>177</v>
      </c>
      <c r="C375" s="89" t="s">
        <v>178</v>
      </c>
      <c r="D375" s="90">
        <v>20</v>
      </c>
      <c r="E375" s="91">
        <v>282.99</v>
      </c>
      <c r="F375" s="91">
        <f t="shared" si="10"/>
        <v>282.99</v>
      </c>
      <c r="G375" s="87">
        <f t="shared" si="11"/>
        <v>5659.8</v>
      </c>
      <c r="H375" s="67"/>
    </row>
    <row r="376" spans="1:8" ht="30" x14ac:dyDescent="0.25">
      <c r="A376" s="86" t="s">
        <v>490</v>
      </c>
      <c r="B376" s="88" t="s">
        <v>198</v>
      </c>
      <c r="C376" s="89" t="s">
        <v>40</v>
      </c>
      <c r="D376" s="90">
        <v>72.2</v>
      </c>
      <c r="E376" s="91">
        <v>97.38</v>
      </c>
      <c r="F376" s="91">
        <f t="shared" si="10"/>
        <v>97.38</v>
      </c>
      <c r="G376" s="87">
        <f t="shared" si="11"/>
        <v>7030.8360000000002</v>
      </c>
      <c r="H376" s="67"/>
    </row>
    <row r="377" spans="1:8" x14ac:dyDescent="0.25">
      <c r="A377" s="86" t="s">
        <v>31</v>
      </c>
      <c r="B377" s="114" t="s">
        <v>179</v>
      </c>
      <c r="C377" s="115" t="s">
        <v>31</v>
      </c>
      <c r="D377" s="115" t="s">
        <v>31</v>
      </c>
      <c r="E377" s="115" t="s">
        <v>31</v>
      </c>
      <c r="F377" s="116" t="e">
        <f t="shared" si="10"/>
        <v>#VALUE!</v>
      </c>
      <c r="G377" s="87"/>
      <c r="H377" s="67"/>
    </row>
    <row r="378" spans="1:8" ht="30" x14ac:dyDescent="0.25">
      <c r="A378" s="86" t="s">
        <v>491</v>
      </c>
      <c r="B378" s="88" t="s">
        <v>181</v>
      </c>
      <c r="C378" s="89" t="s">
        <v>40</v>
      </c>
      <c r="D378" s="90">
        <v>15</v>
      </c>
      <c r="E378" s="91">
        <v>98.05</v>
      </c>
      <c r="F378" s="91">
        <f t="shared" si="10"/>
        <v>98.05</v>
      </c>
      <c r="G378" s="87">
        <f t="shared" si="11"/>
        <v>1470.75</v>
      </c>
      <c r="H378" s="67"/>
    </row>
    <row r="379" spans="1:8" x14ac:dyDescent="0.25">
      <c r="A379" s="86" t="s">
        <v>492</v>
      </c>
      <c r="B379" s="88" t="s">
        <v>183</v>
      </c>
      <c r="C379" s="89" t="s">
        <v>40</v>
      </c>
      <c r="D379" s="90">
        <v>15</v>
      </c>
      <c r="E379" s="91">
        <v>94.47</v>
      </c>
      <c r="F379" s="91">
        <f t="shared" si="10"/>
        <v>94.47</v>
      </c>
      <c r="G379" s="87">
        <f t="shared" si="11"/>
        <v>1417.05</v>
      </c>
      <c r="H379" s="67"/>
    </row>
    <row r="380" spans="1:8" x14ac:dyDescent="0.25">
      <c r="A380" s="86" t="s">
        <v>31</v>
      </c>
      <c r="B380" s="114" t="s">
        <v>184</v>
      </c>
      <c r="C380" s="115" t="s">
        <v>31</v>
      </c>
      <c r="D380" s="115" t="s">
        <v>31</v>
      </c>
      <c r="E380" s="115" t="s">
        <v>31</v>
      </c>
      <c r="F380" s="116" t="e">
        <f t="shared" si="10"/>
        <v>#VALUE!</v>
      </c>
      <c r="G380" s="87"/>
      <c r="H380" s="67"/>
    </row>
    <row r="381" spans="1:8" x14ac:dyDescent="0.25">
      <c r="A381" s="86" t="s">
        <v>493</v>
      </c>
      <c r="B381" s="88" t="s">
        <v>186</v>
      </c>
      <c r="C381" s="89" t="s">
        <v>40</v>
      </c>
      <c r="D381" s="90">
        <v>110.16</v>
      </c>
      <c r="E381" s="91">
        <v>143.35</v>
      </c>
      <c r="F381" s="91">
        <f t="shared" si="10"/>
        <v>143.35</v>
      </c>
      <c r="G381" s="87">
        <f t="shared" si="11"/>
        <v>15791.436</v>
      </c>
      <c r="H381" s="67"/>
    </row>
    <row r="382" spans="1:8" s="69" customFormat="1" x14ac:dyDescent="0.25">
      <c r="A382" s="81">
        <v>10</v>
      </c>
      <c r="B382" s="82" t="s">
        <v>494</v>
      </c>
      <c r="C382" s="81" t="s">
        <v>31</v>
      </c>
      <c r="D382" s="83" t="s">
        <v>31</v>
      </c>
      <c r="E382" s="84">
        <v>26505.51</v>
      </c>
      <c r="F382" s="84"/>
      <c r="G382" s="85">
        <f>E382*(1-$H$12)</f>
        <v>26505.51</v>
      </c>
      <c r="H382" s="68"/>
    </row>
    <row r="383" spans="1:8" x14ac:dyDescent="0.25">
      <c r="A383" s="86" t="s">
        <v>31</v>
      </c>
      <c r="B383" s="114" t="s">
        <v>33</v>
      </c>
      <c r="C383" s="115" t="s">
        <v>31</v>
      </c>
      <c r="D383" s="115" t="s">
        <v>31</v>
      </c>
      <c r="E383" s="115" t="s">
        <v>31</v>
      </c>
      <c r="F383" s="116" t="e">
        <f t="shared" si="10"/>
        <v>#VALUE!</v>
      </c>
      <c r="G383" s="87"/>
      <c r="H383" s="67"/>
    </row>
    <row r="384" spans="1:8" ht="30" x14ac:dyDescent="0.25">
      <c r="A384" s="86" t="s">
        <v>495</v>
      </c>
      <c r="B384" s="88" t="s">
        <v>35</v>
      </c>
      <c r="C384" s="89" t="s">
        <v>36</v>
      </c>
      <c r="D384" s="90">
        <v>12</v>
      </c>
      <c r="E384" s="91">
        <v>164.71</v>
      </c>
      <c r="F384" s="91">
        <f t="shared" si="10"/>
        <v>164.71</v>
      </c>
      <c r="G384" s="87">
        <f t="shared" si="11"/>
        <v>1976.52</v>
      </c>
      <c r="H384" s="67"/>
    </row>
    <row r="385" spans="1:8" ht="45" x14ac:dyDescent="0.25">
      <c r="A385" s="86" t="s">
        <v>496</v>
      </c>
      <c r="B385" s="88" t="s">
        <v>89</v>
      </c>
      <c r="C385" s="89" t="s">
        <v>43</v>
      </c>
      <c r="D385" s="90">
        <v>1</v>
      </c>
      <c r="E385" s="91">
        <v>777.75</v>
      </c>
      <c r="F385" s="91">
        <f t="shared" si="10"/>
        <v>777.75</v>
      </c>
      <c r="G385" s="87">
        <f t="shared" si="11"/>
        <v>777.75</v>
      </c>
      <c r="H385" s="67"/>
    </row>
    <row r="386" spans="1:8" ht="30" x14ac:dyDescent="0.25">
      <c r="A386" s="86" t="s">
        <v>497</v>
      </c>
      <c r="B386" s="88" t="s">
        <v>498</v>
      </c>
      <c r="C386" s="89" t="s">
        <v>344</v>
      </c>
      <c r="D386" s="90">
        <v>2</v>
      </c>
      <c r="E386" s="91">
        <v>1564.75</v>
      </c>
      <c r="F386" s="91">
        <f t="shared" si="10"/>
        <v>1564.75</v>
      </c>
      <c r="G386" s="87">
        <f t="shared" si="11"/>
        <v>3129.5</v>
      </c>
      <c r="H386" s="67"/>
    </row>
    <row r="387" spans="1:8" x14ac:dyDescent="0.25">
      <c r="A387" s="86" t="s">
        <v>31</v>
      </c>
      <c r="B387" s="114" t="s">
        <v>90</v>
      </c>
      <c r="C387" s="115" t="s">
        <v>31</v>
      </c>
      <c r="D387" s="115" t="s">
        <v>31</v>
      </c>
      <c r="E387" s="115" t="s">
        <v>31</v>
      </c>
      <c r="F387" s="116" t="e">
        <f t="shared" si="10"/>
        <v>#VALUE!</v>
      </c>
      <c r="G387" s="87"/>
      <c r="H387" s="67"/>
    </row>
    <row r="388" spans="1:8" x14ac:dyDescent="0.25">
      <c r="A388" s="86" t="s">
        <v>499</v>
      </c>
      <c r="B388" s="88" t="s">
        <v>500</v>
      </c>
      <c r="C388" s="89" t="s">
        <v>40</v>
      </c>
      <c r="D388" s="90">
        <v>16.8</v>
      </c>
      <c r="E388" s="91">
        <v>3.5</v>
      </c>
      <c r="F388" s="91">
        <f t="shared" si="10"/>
        <v>3.5</v>
      </c>
      <c r="G388" s="87">
        <f t="shared" si="11"/>
        <v>58.800000000000004</v>
      </c>
      <c r="H388" s="67"/>
    </row>
    <row r="389" spans="1:8" x14ac:dyDescent="0.25">
      <c r="A389" s="86" t="s">
        <v>501</v>
      </c>
      <c r="B389" s="88" t="s">
        <v>48</v>
      </c>
      <c r="C389" s="89" t="s">
        <v>40</v>
      </c>
      <c r="D389" s="90">
        <v>6</v>
      </c>
      <c r="E389" s="91">
        <v>16.68</v>
      </c>
      <c r="F389" s="91">
        <f t="shared" si="10"/>
        <v>16.68</v>
      </c>
      <c r="G389" s="87">
        <f t="shared" si="11"/>
        <v>100.08</v>
      </c>
      <c r="H389" s="67"/>
    </row>
    <row r="390" spans="1:8" ht="30" x14ac:dyDescent="0.25">
      <c r="A390" s="86" t="s">
        <v>502</v>
      </c>
      <c r="B390" s="88" t="s">
        <v>52</v>
      </c>
      <c r="C390" s="89" t="s">
        <v>40</v>
      </c>
      <c r="D390" s="90">
        <v>16.8</v>
      </c>
      <c r="E390" s="91">
        <v>18.96</v>
      </c>
      <c r="F390" s="91">
        <f t="shared" si="10"/>
        <v>18.96</v>
      </c>
      <c r="G390" s="87">
        <f t="shared" si="11"/>
        <v>318.52800000000002</v>
      </c>
      <c r="H390" s="67"/>
    </row>
    <row r="391" spans="1:8" ht="45" x14ac:dyDescent="0.25">
      <c r="A391" s="86" t="s">
        <v>503</v>
      </c>
      <c r="B391" s="88" t="s">
        <v>98</v>
      </c>
      <c r="C391" s="89" t="s">
        <v>40</v>
      </c>
      <c r="D391" s="90">
        <v>2</v>
      </c>
      <c r="E391" s="91">
        <v>77.11</v>
      </c>
      <c r="F391" s="91">
        <f t="shared" si="10"/>
        <v>77.11</v>
      </c>
      <c r="G391" s="87">
        <f t="shared" si="11"/>
        <v>154.22</v>
      </c>
      <c r="H391" s="67"/>
    </row>
    <row r="392" spans="1:8" x14ac:dyDescent="0.25">
      <c r="A392" s="86" t="s">
        <v>504</v>
      </c>
      <c r="B392" s="88" t="s">
        <v>50</v>
      </c>
      <c r="C392" s="89" t="s">
        <v>40</v>
      </c>
      <c r="D392" s="90">
        <v>6</v>
      </c>
      <c r="E392" s="91">
        <v>1312.83</v>
      </c>
      <c r="F392" s="91">
        <f t="shared" si="10"/>
        <v>1312.83</v>
      </c>
      <c r="G392" s="87">
        <f t="shared" si="11"/>
        <v>7876.98</v>
      </c>
      <c r="H392" s="67"/>
    </row>
    <row r="393" spans="1:8" x14ac:dyDescent="0.25">
      <c r="A393" s="86" t="s">
        <v>31</v>
      </c>
      <c r="B393" s="114" t="s">
        <v>53</v>
      </c>
      <c r="C393" s="115" t="s">
        <v>31</v>
      </c>
      <c r="D393" s="115" t="s">
        <v>31</v>
      </c>
      <c r="E393" s="115" t="s">
        <v>31</v>
      </c>
      <c r="F393" s="116" t="e">
        <f t="shared" si="10"/>
        <v>#VALUE!</v>
      </c>
      <c r="G393" s="87"/>
      <c r="H393" s="67"/>
    </row>
    <row r="394" spans="1:8" x14ac:dyDescent="0.25">
      <c r="A394" s="86" t="s">
        <v>505</v>
      </c>
      <c r="B394" s="88" t="s">
        <v>55</v>
      </c>
      <c r="C394" s="89" t="s">
        <v>40</v>
      </c>
      <c r="D394" s="90">
        <v>0.48</v>
      </c>
      <c r="E394" s="91">
        <v>5</v>
      </c>
      <c r="F394" s="91">
        <f t="shared" si="10"/>
        <v>5</v>
      </c>
      <c r="G394" s="87">
        <f t="shared" si="11"/>
        <v>2.4</v>
      </c>
      <c r="H394" s="67"/>
    </row>
    <row r="395" spans="1:8" x14ac:dyDescent="0.25">
      <c r="A395" s="86" t="s">
        <v>506</v>
      </c>
      <c r="B395" s="88" t="s">
        <v>48</v>
      </c>
      <c r="C395" s="89" t="s">
        <v>40</v>
      </c>
      <c r="D395" s="90">
        <v>1.78</v>
      </c>
      <c r="E395" s="91">
        <v>16.68</v>
      </c>
      <c r="F395" s="91">
        <f t="shared" si="10"/>
        <v>16.68</v>
      </c>
      <c r="G395" s="87">
        <f t="shared" si="11"/>
        <v>29.6904</v>
      </c>
      <c r="H395" s="67"/>
    </row>
    <row r="396" spans="1:8" x14ac:dyDescent="0.25">
      <c r="A396" s="86" t="s">
        <v>507</v>
      </c>
      <c r="B396" s="88" t="s">
        <v>103</v>
      </c>
      <c r="C396" s="89" t="s">
        <v>40</v>
      </c>
      <c r="D396" s="90">
        <v>1.78</v>
      </c>
      <c r="E396" s="91">
        <v>1298.76</v>
      </c>
      <c r="F396" s="91">
        <f t="shared" si="10"/>
        <v>1298.76</v>
      </c>
      <c r="G396" s="87">
        <f t="shared" si="11"/>
        <v>2311.7928000000002</v>
      </c>
      <c r="H396" s="67"/>
    </row>
    <row r="397" spans="1:8" ht="45" x14ac:dyDescent="0.25">
      <c r="A397" s="86" t="s">
        <v>508</v>
      </c>
      <c r="B397" s="88" t="s">
        <v>105</v>
      </c>
      <c r="C397" s="89" t="s">
        <v>40</v>
      </c>
      <c r="D397" s="90">
        <v>3.56</v>
      </c>
      <c r="E397" s="91">
        <v>38.69</v>
      </c>
      <c r="F397" s="91">
        <f t="shared" si="10"/>
        <v>38.69</v>
      </c>
      <c r="G397" s="87">
        <f t="shared" si="11"/>
        <v>137.7364</v>
      </c>
      <c r="H397" s="67"/>
    </row>
    <row r="398" spans="1:8" ht="45" x14ac:dyDescent="0.25">
      <c r="A398" s="86" t="s">
        <v>509</v>
      </c>
      <c r="B398" s="88" t="s">
        <v>98</v>
      </c>
      <c r="C398" s="89" t="s">
        <v>40</v>
      </c>
      <c r="D398" s="90">
        <v>3.56</v>
      </c>
      <c r="E398" s="91">
        <v>77.11</v>
      </c>
      <c r="F398" s="91">
        <f t="shared" si="10"/>
        <v>77.11</v>
      </c>
      <c r="G398" s="87">
        <f t="shared" si="11"/>
        <v>274.51159999999999</v>
      </c>
      <c r="H398" s="67"/>
    </row>
    <row r="399" spans="1:8" x14ac:dyDescent="0.25">
      <c r="A399" s="86" t="s">
        <v>31</v>
      </c>
      <c r="B399" s="114" t="s">
        <v>60</v>
      </c>
      <c r="C399" s="115" t="s">
        <v>31</v>
      </c>
      <c r="D399" s="115" t="s">
        <v>31</v>
      </c>
      <c r="E399" s="115" t="s">
        <v>31</v>
      </c>
      <c r="F399" s="116" t="e">
        <f t="shared" ref="F399:F462" si="12">E399*(1-$H$12)</f>
        <v>#VALUE!</v>
      </c>
      <c r="G399" s="87"/>
      <c r="H399" s="67"/>
    </row>
    <row r="400" spans="1:8" ht="30" x14ac:dyDescent="0.25">
      <c r="A400" s="86" t="s">
        <v>510</v>
      </c>
      <c r="B400" s="88" t="s">
        <v>52</v>
      </c>
      <c r="C400" s="89" t="s">
        <v>40</v>
      </c>
      <c r="D400" s="90">
        <v>26.31</v>
      </c>
      <c r="E400" s="91">
        <v>18.96</v>
      </c>
      <c r="F400" s="91">
        <f t="shared" si="12"/>
        <v>18.96</v>
      </c>
      <c r="G400" s="87">
        <f t="shared" ref="G400:G461" si="13">D400*F400</f>
        <v>498.83760000000001</v>
      </c>
      <c r="H400" s="67"/>
    </row>
    <row r="401" spans="1:8" x14ac:dyDescent="0.25">
      <c r="A401" s="86" t="s">
        <v>31</v>
      </c>
      <c r="B401" s="114" t="s">
        <v>62</v>
      </c>
      <c r="C401" s="115" t="s">
        <v>31</v>
      </c>
      <c r="D401" s="115" t="s">
        <v>31</v>
      </c>
      <c r="E401" s="115" t="s">
        <v>31</v>
      </c>
      <c r="F401" s="116" t="e">
        <f t="shared" si="12"/>
        <v>#VALUE!</v>
      </c>
      <c r="G401" s="87"/>
      <c r="H401" s="67"/>
    </row>
    <row r="402" spans="1:8" x14ac:dyDescent="0.25">
      <c r="A402" s="86" t="s">
        <v>511</v>
      </c>
      <c r="B402" s="88" t="s">
        <v>118</v>
      </c>
      <c r="C402" s="89" t="s">
        <v>40</v>
      </c>
      <c r="D402" s="90">
        <v>5.24</v>
      </c>
      <c r="E402" s="91">
        <v>8.36</v>
      </c>
      <c r="F402" s="91">
        <f t="shared" si="12"/>
        <v>8.36</v>
      </c>
      <c r="G402" s="87">
        <f t="shared" si="13"/>
        <v>43.806399999999996</v>
      </c>
      <c r="H402" s="67"/>
    </row>
    <row r="403" spans="1:8" ht="30" x14ac:dyDescent="0.25">
      <c r="A403" s="86" t="s">
        <v>512</v>
      </c>
      <c r="B403" s="88" t="s">
        <v>513</v>
      </c>
      <c r="C403" s="89" t="s">
        <v>46</v>
      </c>
      <c r="D403" s="90">
        <v>9.16</v>
      </c>
      <c r="E403" s="91">
        <v>9.65</v>
      </c>
      <c r="F403" s="91">
        <f t="shared" si="12"/>
        <v>9.65</v>
      </c>
      <c r="G403" s="87">
        <f t="shared" si="13"/>
        <v>88.394000000000005</v>
      </c>
      <c r="H403" s="67"/>
    </row>
    <row r="404" spans="1:8" x14ac:dyDescent="0.25">
      <c r="A404" s="86" t="s">
        <v>31</v>
      </c>
      <c r="B404" s="114" t="s">
        <v>514</v>
      </c>
      <c r="C404" s="115" t="s">
        <v>31</v>
      </c>
      <c r="D404" s="115" t="s">
        <v>31</v>
      </c>
      <c r="E404" s="115" t="s">
        <v>31</v>
      </c>
      <c r="F404" s="116" t="e">
        <f t="shared" si="12"/>
        <v>#VALUE!</v>
      </c>
      <c r="G404" s="87"/>
      <c r="H404" s="67"/>
    </row>
    <row r="405" spans="1:8" x14ac:dyDescent="0.25">
      <c r="A405" s="86" t="s">
        <v>515</v>
      </c>
      <c r="B405" s="88" t="s">
        <v>516</v>
      </c>
      <c r="C405" s="89" t="s">
        <v>40</v>
      </c>
      <c r="D405" s="90">
        <v>5.15</v>
      </c>
      <c r="E405" s="91">
        <v>8.51</v>
      </c>
      <c r="F405" s="91">
        <f t="shared" si="12"/>
        <v>8.51</v>
      </c>
      <c r="G405" s="87">
        <f t="shared" si="13"/>
        <v>43.826500000000003</v>
      </c>
      <c r="H405" s="67"/>
    </row>
    <row r="406" spans="1:8" ht="45" x14ac:dyDescent="0.25">
      <c r="A406" s="86" t="s">
        <v>517</v>
      </c>
      <c r="B406" s="88" t="s">
        <v>71</v>
      </c>
      <c r="C406" s="89" t="s">
        <v>40</v>
      </c>
      <c r="D406" s="90">
        <v>5.15</v>
      </c>
      <c r="E406" s="91">
        <v>10.3</v>
      </c>
      <c r="F406" s="91">
        <f t="shared" si="12"/>
        <v>10.3</v>
      </c>
      <c r="G406" s="87">
        <f t="shared" si="13"/>
        <v>53.045000000000009</v>
      </c>
      <c r="H406" s="67"/>
    </row>
    <row r="407" spans="1:8" ht="45" x14ac:dyDescent="0.25">
      <c r="A407" s="86" t="s">
        <v>518</v>
      </c>
      <c r="B407" s="88" t="s">
        <v>519</v>
      </c>
      <c r="C407" s="89" t="s">
        <v>40</v>
      </c>
      <c r="D407" s="90">
        <v>5.15</v>
      </c>
      <c r="E407" s="91">
        <v>80.25</v>
      </c>
      <c r="F407" s="91">
        <f t="shared" si="12"/>
        <v>80.25</v>
      </c>
      <c r="G407" s="87">
        <f t="shared" si="13"/>
        <v>413.28750000000002</v>
      </c>
      <c r="H407" s="67"/>
    </row>
    <row r="408" spans="1:8" ht="30" x14ac:dyDescent="0.25">
      <c r="A408" s="86" t="s">
        <v>520</v>
      </c>
      <c r="B408" s="88" t="s">
        <v>75</v>
      </c>
      <c r="C408" s="89" t="s">
        <v>40</v>
      </c>
      <c r="D408" s="90">
        <v>25.73</v>
      </c>
      <c r="E408" s="91">
        <v>7.41</v>
      </c>
      <c r="F408" s="91">
        <f t="shared" si="12"/>
        <v>7.41</v>
      </c>
      <c r="G408" s="87">
        <f t="shared" si="13"/>
        <v>190.6593</v>
      </c>
      <c r="H408" s="67"/>
    </row>
    <row r="409" spans="1:8" ht="30" x14ac:dyDescent="0.25">
      <c r="A409" s="86" t="s">
        <v>521</v>
      </c>
      <c r="B409" s="88" t="s">
        <v>52</v>
      </c>
      <c r="C409" s="89" t="s">
        <v>40</v>
      </c>
      <c r="D409" s="90">
        <v>25.73</v>
      </c>
      <c r="E409" s="91">
        <v>18.96</v>
      </c>
      <c r="F409" s="91">
        <f t="shared" si="12"/>
        <v>18.96</v>
      </c>
      <c r="G409" s="87">
        <f t="shared" si="13"/>
        <v>487.84080000000006</v>
      </c>
      <c r="H409" s="67"/>
    </row>
    <row r="410" spans="1:8" x14ac:dyDescent="0.25">
      <c r="A410" s="86" t="s">
        <v>522</v>
      </c>
      <c r="B410" s="88" t="s">
        <v>68</v>
      </c>
      <c r="C410" s="89" t="s">
        <v>43</v>
      </c>
      <c r="D410" s="90">
        <v>2</v>
      </c>
      <c r="E410" s="91">
        <v>94.75</v>
      </c>
      <c r="F410" s="91">
        <f t="shared" si="12"/>
        <v>94.75</v>
      </c>
      <c r="G410" s="87">
        <f t="shared" si="13"/>
        <v>189.5</v>
      </c>
      <c r="H410" s="67"/>
    </row>
    <row r="411" spans="1:8" x14ac:dyDescent="0.25">
      <c r="A411" s="86" t="s">
        <v>31</v>
      </c>
      <c r="B411" s="114" t="s">
        <v>114</v>
      </c>
      <c r="C411" s="115" t="s">
        <v>31</v>
      </c>
      <c r="D411" s="115" t="s">
        <v>31</v>
      </c>
      <c r="E411" s="115" t="s">
        <v>31</v>
      </c>
      <c r="F411" s="116" t="e">
        <f t="shared" si="12"/>
        <v>#VALUE!</v>
      </c>
      <c r="G411" s="87"/>
      <c r="H411" s="67"/>
    </row>
    <row r="412" spans="1:8" x14ac:dyDescent="0.25">
      <c r="A412" s="86" t="s">
        <v>523</v>
      </c>
      <c r="B412" s="88" t="s">
        <v>116</v>
      </c>
      <c r="C412" s="89" t="s">
        <v>40</v>
      </c>
      <c r="D412" s="90">
        <v>10.38</v>
      </c>
      <c r="E412" s="91">
        <v>9.85</v>
      </c>
      <c r="F412" s="91">
        <f t="shared" si="12"/>
        <v>9.85</v>
      </c>
      <c r="G412" s="87">
        <f t="shared" si="13"/>
        <v>102.24300000000001</v>
      </c>
      <c r="H412" s="67"/>
    </row>
    <row r="413" spans="1:8" x14ac:dyDescent="0.25">
      <c r="A413" s="86" t="s">
        <v>524</v>
      </c>
      <c r="B413" s="88" t="s">
        <v>118</v>
      </c>
      <c r="C413" s="89" t="s">
        <v>40</v>
      </c>
      <c r="D413" s="90">
        <v>10.38</v>
      </c>
      <c r="E413" s="91">
        <v>8.36</v>
      </c>
      <c r="F413" s="91">
        <f t="shared" si="12"/>
        <v>8.36</v>
      </c>
      <c r="G413" s="87">
        <f t="shared" si="13"/>
        <v>86.776799999999994</v>
      </c>
      <c r="H413" s="67"/>
    </row>
    <row r="414" spans="1:8" x14ac:dyDescent="0.25">
      <c r="A414" s="86" t="s">
        <v>525</v>
      </c>
      <c r="B414" s="88" t="s">
        <v>120</v>
      </c>
      <c r="C414" s="89" t="s">
        <v>36</v>
      </c>
      <c r="D414" s="90">
        <v>0.17</v>
      </c>
      <c r="E414" s="91">
        <v>1038.71</v>
      </c>
      <c r="F414" s="91">
        <f t="shared" si="12"/>
        <v>1038.71</v>
      </c>
      <c r="G414" s="87">
        <f t="shared" si="13"/>
        <v>176.58070000000001</v>
      </c>
      <c r="H414" s="67"/>
    </row>
    <row r="415" spans="1:8" ht="30" x14ac:dyDescent="0.25">
      <c r="A415" s="86" t="s">
        <v>526</v>
      </c>
      <c r="B415" s="88" t="s">
        <v>527</v>
      </c>
      <c r="C415" s="89" t="s">
        <v>40</v>
      </c>
      <c r="D415" s="90">
        <v>10.38</v>
      </c>
      <c r="E415" s="91">
        <v>83.69</v>
      </c>
      <c r="F415" s="91">
        <f t="shared" si="12"/>
        <v>83.69</v>
      </c>
      <c r="G415" s="87">
        <f t="shared" si="13"/>
        <v>868.70220000000006</v>
      </c>
      <c r="H415" s="67"/>
    </row>
    <row r="416" spans="1:8" x14ac:dyDescent="0.25">
      <c r="A416" s="86" t="s">
        <v>528</v>
      </c>
      <c r="B416" s="88" t="s">
        <v>250</v>
      </c>
      <c r="C416" s="89" t="s">
        <v>40</v>
      </c>
      <c r="D416" s="90">
        <v>1.44</v>
      </c>
      <c r="E416" s="91">
        <v>1858.56</v>
      </c>
      <c r="F416" s="91">
        <f t="shared" si="12"/>
        <v>1858.56</v>
      </c>
      <c r="G416" s="87">
        <f t="shared" si="13"/>
        <v>2676.3263999999999</v>
      </c>
      <c r="H416" s="67"/>
    </row>
    <row r="417" spans="1:8" x14ac:dyDescent="0.25">
      <c r="A417" s="86" t="s">
        <v>529</v>
      </c>
      <c r="B417" s="88" t="s">
        <v>438</v>
      </c>
      <c r="C417" s="89" t="s">
        <v>40</v>
      </c>
      <c r="D417" s="90">
        <v>2.88</v>
      </c>
      <c r="E417" s="91">
        <v>65.19</v>
      </c>
      <c r="F417" s="91">
        <f t="shared" si="12"/>
        <v>65.19</v>
      </c>
      <c r="G417" s="87">
        <f t="shared" si="13"/>
        <v>187.74719999999999</v>
      </c>
      <c r="H417" s="67"/>
    </row>
    <row r="418" spans="1:8" x14ac:dyDescent="0.25">
      <c r="A418" s="86" t="s">
        <v>31</v>
      </c>
      <c r="B418" s="114" t="s">
        <v>530</v>
      </c>
      <c r="C418" s="115" t="s">
        <v>31</v>
      </c>
      <c r="D418" s="115" t="s">
        <v>31</v>
      </c>
      <c r="E418" s="115" t="s">
        <v>31</v>
      </c>
      <c r="F418" s="116" t="e">
        <f t="shared" si="12"/>
        <v>#VALUE!</v>
      </c>
      <c r="G418" s="87"/>
      <c r="H418" s="67"/>
    </row>
    <row r="419" spans="1:8" x14ac:dyDescent="0.25">
      <c r="A419" s="86" t="s">
        <v>531</v>
      </c>
      <c r="B419" s="88" t="s">
        <v>532</v>
      </c>
      <c r="C419" s="89" t="s">
        <v>43</v>
      </c>
      <c r="D419" s="90">
        <v>1</v>
      </c>
      <c r="E419" s="91">
        <v>182.69</v>
      </c>
      <c r="F419" s="91">
        <f t="shared" si="12"/>
        <v>182.69</v>
      </c>
      <c r="G419" s="87">
        <f t="shared" si="13"/>
        <v>182.69</v>
      </c>
      <c r="H419" s="67"/>
    </row>
    <row r="420" spans="1:8" x14ac:dyDescent="0.25">
      <c r="A420" s="86" t="s">
        <v>31</v>
      </c>
      <c r="B420" s="114" t="s">
        <v>533</v>
      </c>
      <c r="C420" s="115" t="s">
        <v>31</v>
      </c>
      <c r="D420" s="115" t="s">
        <v>31</v>
      </c>
      <c r="E420" s="115" t="s">
        <v>31</v>
      </c>
      <c r="F420" s="116" t="e">
        <f t="shared" si="12"/>
        <v>#VALUE!</v>
      </c>
      <c r="G420" s="87"/>
      <c r="H420" s="67"/>
    </row>
    <row r="421" spans="1:8" x14ac:dyDescent="0.25">
      <c r="A421" s="86" t="s">
        <v>534</v>
      </c>
      <c r="B421" s="88" t="s">
        <v>134</v>
      </c>
      <c r="C421" s="89" t="s">
        <v>40</v>
      </c>
      <c r="D421" s="90">
        <v>43.21</v>
      </c>
      <c r="E421" s="91">
        <v>8.2100000000000009</v>
      </c>
      <c r="F421" s="91">
        <f t="shared" si="12"/>
        <v>8.2100000000000009</v>
      </c>
      <c r="G421" s="87">
        <f t="shared" si="13"/>
        <v>354.75410000000005</v>
      </c>
      <c r="H421" s="67"/>
    </row>
    <row r="422" spans="1:8" x14ac:dyDescent="0.25">
      <c r="A422" s="86" t="s">
        <v>535</v>
      </c>
      <c r="B422" s="88" t="s">
        <v>267</v>
      </c>
      <c r="C422" s="89" t="s">
        <v>40</v>
      </c>
      <c r="D422" s="90">
        <v>23.21</v>
      </c>
      <c r="E422" s="91">
        <v>8.6999999999999993</v>
      </c>
      <c r="F422" s="91">
        <f t="shared" si="12"/>
        <v>8.6999999999999993</v>
      </c>
      <c r="G422" s="87">
        <f t="shared" si="13"/>
        <v>201.92699999999999</v>
      </c>
      <c r="H422" s="67"/>
    </row>
    <row r="423" spans="1:8" x14ac:dyDescent="0.25">
      <c r="A423" s="86" t="s">
        <v>536</v>
      </c>
      <c r="B423" s="88" t="s">
        <v>537</v>
      </c>
      <c r="C423" s="89" t="s">
        <v>40</v>
      </c>
      <c r="D423" s="90">
        <v>23.21</v>
      </c>
      <c r="E423" s="91">
        <v>22.43</v>
      </c>
      <c r="F423" s="91">
        <f t="shared" si="12"/>
        <v>22.43</v>
      </c>
      <c r="G423" s="87">
        <f t="shared" si="13"/>
        <v>520.60030000000006</v>
      </c>
      <c r="H423" s="67"/>
    </row>
    <row r="424" spans="1:8" ht="45" x14ac:dyDescent="0.25">
      <c r="A424" s="86" t="s">
        <v>538</v>
      </c>
      <c r="B424" s="88" t="s">
        <v>137</v>
      </c>
      <c r="C424" s="89" t="s">
        <v>40</v>
      </c>
      <c r="D424" s="90">
        <v>20.079999999999998</v>
      </c>
      <c r="E424" s="91">
        <v>93.9</v>
      </c>
      <c r="F424" s="91">
        <f t="shared" si="12"/>
        <v>93.9</v>
      </c>
      <c r="G424" s="87">
        <f t="shared" si="13"/>
        <v>1885.5119999999999</v>
      </c>
      <c r="H424" s="67"/>
    </row>
    <row r="425" spans="1:8" x14ac:dyDescent="0.25">
      <c r="A425" s="86" t="s">
        <v>31</v>
      </c>
      <c r="B425" s="114" t="s">
        <v>81</v>
      </c>
      <c r="C425" s="115" t="s">
        <v>31</v>
      </c>
      <c r="D425" s="115" t="s">
        <v>31</v>
      </c>
      <c r="E425" s="115" t="s">
        <v>31</v>
      </c>
      <c r="F425" s="116" t="e">
        <f t="shared" si="12"/>
        <v>#VALUE!</v>
      </c>
      <c r="G425" s="87"/>
      <c r="H425" s="67"/>
    </row>
    <row r="426" spans="1:8" x14ac:dyDescent="0.25">
      <c r="A426" s="86" t="s">
        <v>539</v>
      </c>
      <c r="B426" s="88" t="s">
        <v>83</v>
      </c>
      <c r="C426" s="89" t="s">
        <v>40</v>
      </c>
      <c r="D426" s="90">
        <v>0.24</v>
      </c>
      <c r="E426" s="91">
        <v>433.05</v>
      </c>
      <c r="F426" s="91">
        <f t="shared" si="12"/>
        <v>433.05</v>
      </c>
      <c r="G426" s="87">
        <f t="shared" si="13"/>
        <v>103.932</v>
      </c>
      <c r="H426" s="67"/>
    </row>
    <row r="427" spans="1:8" s="69" customFormat="1" x14ac:dyDescent="0.25">
      <c r="A427" s="81">
        <v>11</v>
      </c>
      <c r="B427" s="82" t="s">
        <v>540</v>
      </c>
      <c r="C427" s="81" t="s">
        <v>31</v>
      </c>
      <c r="D427" s="83" t="s">
        <v>31</v>
      </c>
      <c r="E427" s="84" t="s">
        <v>31</v>
      </c>
      <c r="F427" s="84"/>
      <c r="G427" s="85">
        <f>SUM(G428:G463)</f>
        <v>20775.208699999999</v>
      </c>
      <c r="H427" s="68"/>
    </row>
    <row r="428" spans="1:8" x14ac:dyDescent="0.25">
      <c r="A428" s="86" t="s">
        <v>31</v>
      </c>
      <c r="B428" s="114" t="s">
        <v>33</v>
      </c>
      <c r="C428" s="115" t="s">
        <v>31</v>
      </c>
      <c r="D428" s="115" t="s">
        <v>31</v>
      </c>
      <c r="E428" s="115" t="s">
        <v>31</v>
      </c>
      <c r="F428" s="116" t="e">
        <f t="shared" si="12"/>
        <v>#VALUE!</v>
      </c>
      <c r="G428" s="87"/>
      <c r="H428" s="67"/>
    </row>
    <row r="429" spans="1:8" ht="30" x14ac:dyDescent="0.25">
      <c r="A429" s="86" t="s">
        <v>541</v>
      </c>
      <c r="B429" s="88" t="s">
        <v>35</v>
      </c>
      <c r="C429" s="89" t="s">
        <v>36</v>
      </c>
      <c r="D429" s="90">
        <v>12</v>
      </c>
      <c r="E429" s="91">
        <v>164.71</v>
      </c>
      <c r="F429" s="91">
        <f t="shared" si="12"/>
        <v>164.71</v>
      </c>
      <c r="G429" s="87">
        <f t="shared" si="13"/>
        <v>1976.52</v>
      </c>
      <c r="H429" s="67"/>
    </row>
    <row r="430" spans="1:8" ht="45" x14ac:dyDescent="0.25">
      <c r="A430" s="86" t="s">
        <v>542</v>
      </c>
      <c r="B430" s="88" t="s">
        <v>89</v>
      </c>
      <c r="C430" s="89" t="s">
        <v>43</v>
      </c>
      <c r="D430" s="90">
        <v>1</v>
      </c>
      <c r="E430" s="91">
        <v>777.75</v>
      </c>
      <c r="F430" s="91">
        <f t="shared" si="12"/>
        <v>777.75</v>
      </c>
      <c r="G430" s="87">
        <f t="shared" si="13"/>
        <v>777.75</v>
      </c>
      <c r="H430" s="67"/>
    </row>
    <row r="431" spans="1:8" x14ac:dyDescent="0.25">
      <c r="A431" s="86" t="s">
        <v>31</v>
      </c>
      <c r="B431" s="114" t="s">
        <v>90</v>
      </c>
      <c r="C431" s="115" t="s">
        <v>31</v>
      </c>
      <c r="D431" s="115" t="s">
        <v>31</v>
      </c>
      <c r="E431" s="115" t="s">
        <v>31</v>
      </c>
      <c r="F431" s="116" t="e">
        <f t="shared" si="12"/>
        <v>#VALUE!</v>
      </c>
      <c r="G431" s="87"/>
      <c r="H431" s="67"/>
    </row>
    <row r="432" spans="1:8" ht="45" x14ac:dyDescent="0.25">
      <c r="A432" s="86" t="s">
        <v>543</v>
      </c>
      <c r="B432" s="88" t="s">
        <v>39</v>
      </c>
      <c r="C432" s="89" t="s">
        <v>40</v>
      </c>
      <c r="D432" s="90">
        <v>7.46</v>
      </c>
      <c r="E432" s="91">
        <v>16.239999999999998</v>
      </c>
      <c r="F432" s="91">
        <f t="shared" si="12"/>
        <v>16.239999999999998</v>
      </c>
      <c r="G432" s="87">
        <f t="shared" si="13"/>
        <v>121.15039999999999</v>
      </c>
      <c r="H432" s="67"/>
    </row>
    <row r="433" spans="1:8" ht="30" x14ac:dyDescent="0.25">
      <c r="A433" s="86" t="s">
        <v>544</v>
      </c>
      <c r="B433" s="88" t="s">
        <v>545</v>
      </c>
      <c r="C433" s="89" t="s">
        <v>46</v>
      </c>
      <c r="D433" s="90">
        <v>3.73</v>
      </c>
      <c r="E433" s="91">
        <v>15.91</v>
      </c>
      <c r="F433" s="91">
        <f t="shared" si="12"/>
        <v>15.91</v>
      </c>
      <c r="G433" s="87">
        <f t="shared" si="13"/>
        <v>59.344299999999997</v>
      </c>
      <c r="H433" s="67"/>
    </row>
    <row r="434" spans="1:8" x14ac:dyDescent="0.25">
      <c r="A434" s="86" t="s">
        <v>546</v>
      </c>
      <c r="B434" s="88" t="s">
        <v>110</v>
      </c>
      <c r="C434" s="89" t="s">
        <v>40</v>
      </c>
      <c r="D434" s="90">
        <v>6.71</v>
      </c>
      <c r="E434" s="91">
        <v>8.76</v>
      </c>
      <c r="F434" s="91">
        <f t="shared" si="12"/>
        <v>8.76</v>
      </c>
      <c r="G434" s="87">
        <f t="shared" si="13"/>
        <v>58.779599999999995</v>
      </c>
      <c r="H434" s="67"/>
    </row>
    <row r="435" spans="1:8" ht="45" x14ac:dyDescent="0.25">
      <c r="A435" s="86" t="s">
        <v>547</v>
      </c>
      <c r="B435" s="88" t="s">
        <v>548</v>
      </c>
      <c r="C435" s="89" t="s">
        <v>40</v>
      </c>
      <c r="D435" s="90">
        <v>6</v>
      </c>
      <c r="E435" s="91">
        <v>115.75</v>
      </c>
      <c r="F435" s="91">
        <f t="shared" si="12"/>
        <v>115.75</v>
      </c>
      <c r="G435" s="87">
        <f t="shared" si="13"/>
        <v>694.5</v>
      </c>
      <c r="H435" s="67"/>
    </row>
    <row r="436" spans="1:8" x14ac:dyDescent="0.25">
      <c r="A436" s="86" t="s">
        <v>549</v>
      </c>
      <c r="B436" s="88" t="s">
        <v>247</v>
      </c>
      <c r="C436" s="89" t="s">
        <v>40</v>
      </c>
      <c r="D436" s="90">
        <v>12</v>
      </c>
      <c r="E436" s="91">
        <v>9.59</v>
      </c>
      <c r="F436" s="91">
        <f t="shared" si="12"/>
        <v>9.59</v>
      </c>
      <c r="G436" s="87">
        <f t="shared" si="13"/>
        <v>115.08</v>
      </c>
      <c r="H436" s="67"/>
    </row>
    <row r="437" spans="1:8" ht="45" x14ac:dyDescent="0.25">
      <c r="A437" s="86" t="s">
        <v>550</v>
      </c>
      <c r="B437" s="88" t="s">
        <v>519</v>
      </c>
      <c r="C437" s="89" t="s">
        <v>40</v>
      </c>
      <c r="D437" s="90">
        <v>12</v>
      </c>
      <c r="E437" s="91">
        <v>80.25</v>
      </c>
      <c r="F437" s="91">
        <f t="shared" si="12"/>
        <v>80.25</v>
      </c>
      <c r="G437" s="87">
        <f t="shared" si="13"/>
        <v>963</v>
      </c>
      <c r="H437" s="67"/>
    </row>
    <row r="438" spans="1:8" ht="30" x14ac:dyDescent="0.25">
      <c r="A438" s="86" t="s">
        <v>551</v>
      </c>
      <c r="B438" s="88" t="s">
        <v>75</v>
      </c>
      <c r="C438" s="89" t="s">
        <v>40</v>
      </c>
      <c r="D438" s="90">
        <v>12</v>
      </c>
      <c r="E438" s="91">
        <v>7.41</v>
      </c>
      <c r="F438" s="91">
        <f t="shared" si="12"/>
        <v>7.41</v>
      </c>
      <c r="G438" s="87">
        <f t="shared" si="13"/>
        <v>88.92</v>
      </c>
      <c r="H438" s="67"/>
    </row>
    <row r="439" spans="1:8" ht="30" x14ac:dyDescent="0.25">
      <c r="A439" s="86" t="s">
        <v>552</v>
      </c>
      <c r="B439" s="88" t="s">
        <v>52</v>
      </c>
      <c r="C439" s="89" t="s">
        <v>40</v>
      </c>
      <c r="D439" s="90">
        <v>18.71</v>
      </c>
      <c r="E439" s="91">
        <v>18.96</v>
      </c>
      <c r="F439" s="91">
        <f t="shared" si="12"/>
        <v>18.96</v>
      </c>
      <c r="G439" s="87">
        <f t="shared" si="13"/>
        <v>354.74160000000001</v>
      </c>
      <c r="H439" s="67"/>
    </row>
    <row r="440" spans="1:8" x14ac:dyDescent="0.25">
      <c r="A440" s="86" t="s">
        <v>553</v>
      </c>
      <c r="B440" s="88" t="s">
        <v>103</v>
      </c>
      <c r="C440" s="89" t="s">
        <v>40</v>
      </c>
      <c r="D440" s="90">
        <v>3.74</v>
      </c>
      <c r="E440" s="91">
        <v>1298.76</v>
      </c>
      <c r="F440" s="91">
        <f t="shared" si="12"/>
        <v>1298.76</v>
      </c>
      <c r="G440" s="87">
        <f t="shared" si="13"/>
        <v>4857.3624</v>
      </c>
      <c r="H440" s="67"/>
    </row>
    <row r="441" spans="1:8" ht="45" x14ac:dyDescent="0.25">
      <c r="A441" s="86" t="s">
        <v>554</v>
      </c>
      <c r="B441" s="88" t="s">
        <v>105</v>
      </c>
      <c r="C441" s="89" t="s">
        <v>40</v>
      </c>
      <c r="D441" s="90">
        <v>7.48</v>
      </c>
      <c r="E441" s="91">
        <v>38.69</v>
      </c>
      <c r="F441" s="91">
        <f t="shared" si="12"/>
        <v>38.69</v>
      </c>
      <c r="G441" s="87">
        <f t="shared" si="13"/>
        <v>289.40120000000002</v>
      </c>
      <c r="H441" s="67"/>
    </row>
    <row r="442" spans="1:8" ht="45" x14ac:dyDescent="0.25">
      <c r="A442" s="86" t="s">
        <v>555</v>
      </c>
      <c r="B442" s="88" t="s">
        <v>98</v>
      </c>
      <c r="C442" s="89" t="s">
        <v>40</v>
      </c>
      <c r="D442" s="90">
        <v>7.48</v>
      </c>
      <c r="E442" s="91">
        <v>77.11</v>
      </c>
      <c r="F442" s="91">
        <f t="shared" si="12"/>
        <v>77.11</v>
      </c>
      <c r="G442" s="87">
        <f t="shared" si="13"/>
        <v>576.78280000000007</v>
      </c>
      <c r="H442" s="67"/>
    </row>
    <row r="443" spans="1:8" x14ac:dyDescent="0.25">
      <c r="A443" s="86" t="s">
        <v>31</v>
      </c>
      <c r="B443" s="114" t="s">
        <v>53</v>
      </c>
      <c r="C443" s="115" t="s">
        <v>31</v>
      </c>
      <c r="D443" s="115" t="s">
        <v>31</v>
      </c>
      <c r="E443" s="115" t="s">
        <v>31</v>
      </c>
      <c r="F443" s="116" t="e">
        <f t="shared" si="12"/>
        <v>#VALUE!</v>
      </c>
      <c r="G443" s="87"/>
      <c r="H443" s="67"/>
    </row>
    <row r="444" spans="1:8" x14ac:dyDescent="0.25">
      <c r="A444" s="86" t="s">
        <v>556</v>
      </c>
      <c r="B444" s="88" t="s">
        <v>103</v>
      </c>
      <c r="C444" s="89" t="s">
        <v>40</v>
      </c>
      <c r="D444" s="90">
        <v>1.91</v>
      </c>
      <c r="E444" s="91">
        <v>1298.76</v>
      </c>
      <c r="F444" s="91">
        <f t="shared" si="12"/>
        <v>1298.76</v>
      </c>
      <c r="G444" s="87">
        <f t="shared" si="13"/>
        <v>2480.6315999999997</v>
      </c>
      <c r="H444" s="67"/>
    </row>
    <row r="445" spans="1:8" ht="45" x14ac:dyDescent="0.25">
      <c r="A445" s="86" t="s">
        <v>557</v>
      </c>
      <c r="B445" s="88" t="s">
        <v>105</v>
      </c>
      <c r="C445" s="89" t="s">
        <v>40</v>
      </c>
      <c r="D445" s="90">
        <v>3.82</v>
      </c>
      <c r="E445" s="91">
        <v>38.69</v>
      </c>
      <c r="F445" s="91">
        <f t="shared" si="12"/>
        <v>38.69</v>
      </c>
      <c r="G445" s="87">
        <f t="shared" si="13"/>
        <v>147.79579999999999</v>
      </c>
      <c r="H445" s="67"/>
    </row>
    <row r="446" spans="1:8" ht="45" x14ac:dyDescent="0.25">
      <c r="A446" s="86" t="s">
        <v>558</v>
      </c>
      <c r="B446" s="88" t="s">
        <v>98</v>
      </c>
      <c r="C446" s="89" t="s">
        <v>40</v>
      </c>
      <c r="D446" s="90">
        <v>3.82</v>
      </c>
      <c r="E446" s="91">
        <v>77.11</v>
      </c>
      <c r="F446" s="91">
        <f t="shared" si="12"/>
        <v>77.11</v>
      </c>
      <c r="G446" s="87">
        <f t="shared" si="13"/>
        <v>294.56020000000001</v>
      </c>
      <c r="H446" s="67"/>
    </row>
    <row r="447" spans="1:8" x14ac:dyDescent="0.25">
      <c r="A447" s="86" t="s">
        <v>31</v>
      </c>
      <c r="B447" s="114" t="s">
        <v>559</v>
      </c>
      <c r="C447" s="115" t="s">
        <v>31</v>
      </c>
      <c r="D447" s="115" t="s">
        <v>31</v>
      </c>
      <c r="E447" s="115" t="s">
        <v>31</v>
      </c>
      <c r="F447" s="116" t="e">
        <f t="shared" si="12"/>
        <v>#VALUE!</v>
      </c>
      <c r="G447" s="87"/>
      <c r="H447" s="67"/>
    </row>
    <row r="448" spans="1:8" ht="30" x14ac:dyDescent="0.25">
      <c r="A448" s="86" t="s">
        <v>560</v>
      </c>
      <c r="B448" s="88" t="s">
        <v>561</v>
      </c>
      <c r="C448" s="89" t="s">
        <v>40</v>
      </c>
      <c r="D448" s="90">
        <v>6.02</v>
      </c>
      <c r="E448" s="91">
        <v>85.26</v>
      </c>
      <c r="F448" s="91">
        <f t="shared" si="12"/>
        <v>85.26</v>
      </c>
      <c r="G448" s="87">
        <f t="shared" si="13"/>
        <v>513.26520000000005</v>
      </c>
      <c r="H448" s="67"/>
    </row>
    <row r="449" spans="1:8" x14ac:dyDescent="0.25">
      <c r="A449" s="86" t="s">
        <v>562</v>
      </c>
      <c r="B449" s="88" t="s">
        <v>120</v>
      </c>
      <c r="C449" s="89" t="s">
        <v>36</v>
      </c>
      <c r="D449" s="90">
        <v>0.18</v>
      </c>
      <c r="E449" s="91">
        <v>1038.71</v>
      </c>
      <c r="F449" s="91">
        <f t="shared" si="12"/>
        <v>1038.71</v>
      </c>
      <c r="G449" s="87">
        <f t="shared" si="13"/>
        <v>186.96780000000001</v>
      </c>
      <c r="H449" s="67"/>
    </row>
    <row r="450" spans="1:8" x14ac:dyDescent="0.25">
      <c r="A450" s="86" t="s">
        <v>31</v>
      </c>
      <c r="B450" s="114" t="s">
        <v>65</v>
      </c>
      <c r="C450" s="115" t="s">
        <v>31</v>
      </c>
      <c r="D450" s="115" t="s">
        <v>31</v>
      </c>
      <c r="E450" s="115" t="s">
        <v>31</v>
      </c>
      <c r="F450" s="116" t="e">
        <f t="shared" si="12"/>
        <v>#VALUE!</v>
      </c>
      <c r="G450" s="87"/>
      <c r="H450" s="67"/>
    </row>
    <row r="451" spans="1:8" x14ac:dyDescent="0.25">
      <c r="A451" s="86" t="s">
        <v>563</v>
      </c>
      <c r="B451" s="88" t="s">
        <v>564</v>
      </c>
      <c r="C451" s="89" t="s">
        <v>40</v>
      </c>
      <c r="D451" s="90">
        <v>29.65</v>
      </c>
      <c r="E451" s="91">
        <v>20.56</v>
      </c>
      <c r="F451" s="91">
        <f t="shared" si="12"/>
        <v>20.56</v>
      </c>
      <c r="G451" s="87">
        <f t="shared" si="13"/>
        <v>609.60399999999993</v>
      </c>
      <c r="H451" s="67"/>
    </row>
    <row r="452" spans="1:8" ht="30" x14ac:dyDescent="0.25">
      <c r="A452" s="86" t="s">
        <v>565</v>
      </c>
      <c r="B452" s="88" t="s">
        <v>52</v>
      </c>
      <c r="C452" s="89" t="s">
        <v>40</v>
      </c>
      <c r="D452" s="90">
        <v>59.36</v>
      </c>
      <c r="E452" s="91">
        <v>18.96</v>
      </c>
      <c r="F452" s="91">
        <f t="shared" si="12"/>
        <v>18.96</v>
      </c>
      <c r="G452" s="87">
        <f t="shared" si="13"/>
        <v>1125.4656</v>
      </c>
      <c r="H452" s="67"/>
    </row>
    <row r="453" spans="1:8" x14ac:dyDescent="0.25">
      <c r="A453" s="86" t="s">
        <v>31</v>
      </c>
      <c r="B453" s="114" t="s">
        <v>566</v>
      </c>
      <c r="C453" s="115" t="s">
        <v>31</v>
      </c>
      <c r="D453" s="115" t="s">
        <v>31</v>
      </c>
      <c r="E453" s="115" t="s">
        <v>31</v>
      </c>
      <c r="F453" s="116" t="e">
        <f t="shared" si="12"/>
        <v>#VALUE!</v>
      </c>
      <c r="G453" s="87"/>
      <c r="H453" s="67"/>
    </row>
    <row r="454" spans="1:8" ht="45" x14ac:dyDescent="0.25">
      <c r="A454" s="86" t="s">
        <v>567</v>
      </c>
      <c r="B454" s="88" t="s">
        <v>548</v>
      </c>
      <c r="C454" s="89" t="s">
        <v>40</v>
      </c>
      <c r="D454" s="90">
        <v>9.1999999999999993</v>
      </c>
      <c r="E454" s="91">
        <v>115.75</v>
      </c>
      <c r="F454" s="91">
        <f t="shared" si="12"/>
        <v>115.75</v>
      </c>
      <c r="G454" s="87">
        <f t="shared" si="13"/>
        <v>1064.8999999999999</v>
      </c>
      <c r="H454" s="67"/>
    </row>
    <row r="455" spans="1:8" x14ac:dyDescent="0.25">
      <c r="A455" s="86" t="s">
        <v>568</v>
      </c>
      <c r="B455" s="88" t="s">
        <v>247</v>
      </c>
      <c r="C455" s="89" t="s">
        <v>40</v>
      </c>
      <c r="D455" s="90">
        <v>18.399999999999999</v>
      </c>
      <c r="E455" s="91">
        <v>9.59</v>
      </c>
      <c r="F455" s="91">
        <f t="shared" si="12"/>
        <v>9.59</v>
      </c>
      <c r="G455" s="87">
        <f t="shared" si="13"/>
        <v>176.45599999999999</v>
      </c>
      <c r="H455" s="67"/>
    </row>
    <row r="456" spans="1:8" x14ac:dyDescent="0.25">
      <c r="A456" s="86" t="s">
        <v>31</v>
      </c>
      <c r="B456" s="114" t="s">
        <v>569</v>
      </c>
      <c r="C456" s="115" t="s">
        <v>31</v>
      </c>
      <c r="D456" s="115" t="s">
        <v>31</v>
      </c>
      <c r="E456" s="115" t="s">
        <v>31</v>
      </c>
      <c r="F456" s="116" t="e">
        <f t="shared" si="12"/>
        <v>#VALUE!</v>
      </c>
      <c r="G456" s="87"/>
      <c r="H456" s="67"/>
    </row>
    <row r="457" spans="1:8" ht="30" x14ac:dyDescent="0.25">
      <c r="A457" s="86" t="s">
        <v>570</v>
      </c>
      <c r="B457" s="88" t="s">
        <v>571</v>
      </c>
      <c r="C457" s="89" t="s">
        <v>36</v>
      </c>
      <c r="D457" s="90">
        <v>1.31</v>
      </c>
      <c r="E457" s="91">
        <v>424.39</v>
      </c>
      <c r="F457" s="91">
        <f t="shared" si="12"/>
        <v>424.39</v>
      </c>
      <c r="G457" s="87">
        <f t="shared" si="13"/>
        <v>555.95090000000005</v>
      </c>
      <c r="H457" s="67"/>
    </row>
    <row r="458" spans="1:8" ht="60" x14ac:dyDescent="0.25">
      <c r="A458" s="86" t="s">
        <v>572</v>
      </c>
      <c r="B458" s="88" t="s">
        <v>573</v>
      </c>
      <c r="C458" s="89" t="s">
        <v>46</v>
      </c>
      <c r="D458" s="90">
        <v>5.72</v>
      </c>
      <c r="E458" s="91">
        <v>54.79</v>
      </c>
      <c r="F458" s="91">
        <f t="shared" si="12"/>
        <v>54.79</v>
      </c>
      <c r="G458" s="87">
        <f t="shared" si="13"/>
        <v>313.39879999999999</v>
      </c>
      <c r="H458" s="67"/>
    </row>
    <row r="459" spans="1:8" ht="45" x14ac:dyDescent="0.25">
      <c r="A459" s="86" t="s">
        <v>574</v>
      </c>
      <c r="B459" s="88" t="s">
        <v>137</v>
      </c>
      <c r="C459" s="89" t="s">
        <v>40</v>
      </c>
      <c r="D459" s="90">
        <v>13.15</v>
      </c>
      <c r="E459" s="91">
        <v>93.9</v>
      </c>
      <c r="F459" s="91">
        <f t="shared" si="12"/>
        <v>93.9</v>
      </c>
      <c r="G459" s="87">
        <f t="shared" si="13"/>
        <v>1234.7850000000001</v>
      </c>
      <c r="H459" s="67"/>
    </row>
    <row r="460" spans="1:8" ht="60" x14ac:dyDescent="0.25">
      <c r="A460" s="86" t="s">
        <v>575</v>
      </c>
      <c r="B460" s="88" t="s">
        <v>576</v>
      </c>
      <c r="C460" s="89" t="s">
        <v>46</v>
      </c>
      <c r="D460" s="90">
        <v>1.1499999999999999</v>
      </c>
      <c r="E460" s="91">
        <v>734.49</v>
      </c>
      <c r="F460" s="91">
        <f t="shared" si="12"/>
        <v>734.49</v>
      </c>
      <c r="G460" s="87">
        <f t="shared" si="13"/>
        <v>844.6635</v>
      </c>
      <c r="H460" s="67"/>
    </row>
    <row r="461" spans="1:8" x14ac:dyDescent="0.25">
      <c r="A461" s="86" t="s">
        <v>577</v>
      </c>
      <c r="B461" s="88" t="s">
        <v>68</v>
      </c>
      <c r="C461" s="89" t="s">
        <v>43</v>
      </c>
      <c r="D461" s="90">
        <v>2</v>
      </c>
      <c r="E461" s="91">
        <v>94.75</v>
      </c>
      <c r="F461" s="91">
        <f t="shared" si="12"/>
        <v>94.75</v>
      </c>
      <c r="G461" s="87">
        <f t="shared" si="13"/>
        <v>189.5</v>
      </c>
      <c r="H461" s="67"/>
    </row>
    <row r="462" spans="1:8" x14ac:dyDescent="0.25">
      <c r="A462" s="86" t="s">
        <v>31</v>
      </c>
      <c r="B462" s="114" t="s">
        <v>81</v>
      </c>
      <c r="C462" s="115" t="s">
        <v>31</v>
      </c>
      <c r="D462" s="115" t="s">
        <v>31</v>
      </c>
      <c r="E462" s="115" t="s">
        <v>31</v>
      </c>
      <c r="F462" s="116" t="e">
        <f t="shared" si="12"/>
        <v>#VALUE!</v>
      </c>
      <c r="G462" s="87"/>
      <c r="H462" s="67"/>
    </row>
    <row r="463" spans="1:8" x14ac:dyDescent="0.25">
      <c r="A463" s="86" t="s">
        <v>578</v>
      </c>
      <c r="B463" s="88" t="s">
        <v>83</v>
      </c>
      <c r="C463" s="89" t="s">
        <v>40</v>
      </c>
      <c r="D463" s="90">
        <v>0.24</v>
      </c>
      <c r="E463" s="91">
        <v>433.05</v>
      </c>
      <c r="F463" s="91">
        <f t="shared" ref="F463:F526" si="14">E463*(1-$H$12)</f>
        <v>433.05</v>
      </c>
      <c r="G463" s="87">
        <f t="shared" ref="G463:G526" si="15">D463*F463</f>
        <v>103.932</v>
      </c>
      <c r="H463" s="67"/>
    </row>
    <row r="464" spans="1:8" s="69" customFormat="1" x14ac:dyDescent="0.25">
      <c r="A464" s="81">
        <v>12</v>
      </c>
      <c r="B464" s="82" t="s">
        <v>579</v>
      </c>
      <c r="C464" s="81" t="s">
        <v>31</v>
      </c>
      <c r="D464" s="83" t="s">
        <v>31</v>
      </c>
      <c r="E464" s="84">
        <v>35545.839999999997</v>
      </c>
      <c r="F464" s="84"/>
      <c r="G464" s="85">
        <f>E464*(1-$H$12)</f>
        <v>35545.839999999997</v>
      </c>
      <c r="H464" s="68"/>
    </row>
    <row r="465" spans="1:8" x14ac:dyDescent="0.25">
      <c r="A465" s="86" t="s">
        <v>31</v>
      </c>
      <c r="B465" s="114" t="s">
        <v>33</v>
      </c>
      <c r="C465" s="115" t="s">
        <v>31</v>
      </c>
      <c r="D465" s="115" t="s">
        <v>31</v>
      </c>
      <c r="E465" s="115" t="s">
        <v>31</v>
      </c>
      <c r="F465" s="116" t="e">
        <f t="shared" si="14"/>
        <v>#VALUE!</v>
      </c>
      <c r="G465" s="87"/>
      <c r="H465" s="67"/>
    </row>
    <row r="466" spans="1:8" x14ac:dyDescent="0.25">
      <c r="A466" s="86" t="s">
        <v>580</v>
      </c>
      <c r="B466" s="88" t="s">
        <v>355</v>
      </c>
      <c r="C466" s="89" t="s">
        <v>356</v>
      </c>
      <c r="D466" s="90">
        <v>6</v>
      </c>
      <c r="E466" s="91">
        <v>36.299999999999997</v>
      </c>
      <c r="F466" s="91">
        <f t="shared" si="14"/>
        <v>36.299999999999997</v>
      </c>
      <c r="G466" s="87">
        <f t="shared" si="15"/>
        <v>217.79999999999998</v>
      </c>
      <c r="H466" s="67"/>
    </row>
    <row r="467" spans="1:8" x14ac:dyDescent="0.25">
      <c r="A467" s="86" t="s">
        <v>581</v>
      </c>
      <c r="B467" s="88" t="s">
        <v>353</v>
      </c>
      <c r="C467" s="89" t="s">
        <v>46</v>
      </c>
      <c r="D467" s="90">
        <v>24</v>
      </c>
      <c r="E467" s="91">
        <v>17.29</v>
      </c>
      <c r="F467" s="91">
        <f t="shared" si="14"/>
        <v>17.29</v>
      </c>
      <c r="G467" s="87">
        <f t="shared" si="15"/>
        <v>414.96</v>
      </c>
      <c r="H467" s="67"/>
    </row>
    <row r="468" spans="1:8" ht="30" x14ac:dyDescent="0.25">
      <c r="A468" s="86" t="s">
        <v>582</v>
      </c>
      <c r="B468" s="88" t="s">
        <v>35</v>
      </c>
      <c r="C468" s="89" t="s">
        <v>36</v>
      </c>
      <c r="D468" s="90">
        <v>12</v>
      </c>
      <c r="E468" s="91">
        <v>164.71</v>
      </c>
      <c r="F468" s="91">
        <f t="shared" si="14"/>
        <v>164.71</v>
      </c>
      <c r="G468" s="87">
        <f t="shared" si="15"/>
        <v>1976.52</v>
      </c>
      <c r="H468" s="67"/>
    </row>
    <row r="469" spans="1:8" ht="45" x14ac:dyDescent="0.25">
      <c r="A469" s="86" t="s">
        <v>583</v>
      </c>
      <c r="B469" s="88" t="s">
        <v>89</v>
      </c>
      <c r="C469" s="89" t="s">
        <v>43</v>
      </c>
      <c r="D469" s="90">
        <v>1</v>
      </c>
      <c r="E469" s="91">
        <v>777.75</v>
      </c>
      <c r="F469" s="91">
        <f t="shared" si="14"/>
        <v>777.75</v>
      </c>
      <c r="G469" s="87">
        <f t="shared" si="15"/>
        <v>777.75</v>
      </c>
      <c r="H469" s="67"/>
    </row>
    <row r="470" spans="1:8" x14ac:dyDescent="0.25">
      <c r="A470" s="86" t="s">
        <v>31</v>
      </c>
      <c r="B470" s="114" t="s">
        <v>90</v>
      </c>
      <c r="C470" s="115" t="s">
        <v>31</v>
      </c>
      <c r="D470" s="115" t="s">
        <v>31</v>
      </c>
      <c r="E470" s="115" t="s">
        <v>31</v>
      </c>
      <c r="F470" s="116" t="e">
        <f t="shared" si="14"/>
        <v>#VALUE!</v>
      </c>
      <c r="G470" s="87"/>
      <c r="H470" s="67"/>
    </row>
    <row r="471" spans="1:8" x14ac:dyDescent="0.25">
      <c r="A471" s="86" t="s">
        <v>584</v>
      </c>
      <c r="B471" s="88" t="s">
        <v>48</v>
      </c>
      <c r="C471" s="89" t="s">
        <v>40</v>
      </c>
      <c r="D471" s="90">
        <v>2</v>
      </c>
      <c r="E471" s="91">
        <v>16.68</v>
      </c>
      <c r="F471" s="91">
        <f t="shared" si="14"/>
        <v>16.68</v>
      </c>
      <c r="G471" s="87">
        <f t="shared" si="15"/>
        <v>33.36</v>
      </c>
      <c r="H471" s="67"/>
    </row>
    <row r="472" spans="1:8" x14ac:dyDescent="0.25">
      <c r="A472" s="86" t="s">
        <v>585</v>
      </c>
      <c r="B472" s="88" t="s">
        <v>50</v>
      </c>
      <c r="C472" s="89" t="s">
        <v>40</v>
      </c>
      <c r="D472" s="90">
        <v>2.2000000000000002</v>
      </c>
      <c r="E472" s="91">
        <v>1312.83</v>
      </c>
      <c r="F472" s="91">
        <f t="shared" si="14"/>
        <v>1312.83</v>
      </c>
      <c r="G472" s="87">
        <f t="shared" si="15"/>
        <v>2888.2260000000001</v>
      </c>
      <c r="H472" s="67"/>
    </row>
    <row r="473" spans="1:8" x14ac:dyDescent="0.25">
      <c r="A473" s="86" t="s">
        <v>586</v>
      </c>
      <c r="B473" s="88" t="s">
        <v>500</v>
      </c>
      <c r="C473" s="89" t="s">
        <v>40</v>
      </c>
      <c r="D473" s="90">
        <v>10.64</v>
      </c>
      <c r="E473" s="91">
        <v>3.5</v>
      </c>
      <c r="F473" s="91">
        <f t="shared" si="14"/>
        <v>3.5</v>
      </c>
      <c r="G473" s="87">
        <f t="shared" si="15"/>
        <v>37.24</v>
      </c>
      <c r="H473" s="67"/>
    </row>
    <row r="474" spans="1:8" ht="30" x14ac:dyDescent="0.25">
      <c r="A474" s="86" t="s">
        <v>587</v>
      </c>
      <c r="B474" s="88" t="s">
        <v>52</v>
      </c>
      <c r="C474" s="89" t="s">
        <v>40</v>
      </c>
      <c r="D474" s="90">
        <v>10.64</v>
      </c>
      <c r="E474" s="91">
        <v>18.96</v>
      </c>
      <c r="F474" s="91">
        <f t="shared" si="14"/>
        <v>18.96</v>
      </c>
      <c r="G474" s="87">
        <f t="shared" si="15"/>
        <v>201.73440000000002</v>
      </c>
      <c r="H474" s="67"/>
    </row>
    <row r="475" spans="1:8" ht="45" x14ac:dyDescent="0.25">
      <c r="A475" s="86" t="s">
        <v>588</v>
      </c>
      <c r="B475" s="88" t="s">
        <v>105</v>
      </c>
      <c r="C475" s="89" t="s">
        <v>40</v>
      </c>
      <c r="D475" s="90">
        <v>21.28</v>
      </c>
      <c r="E475" s="91">
        <v>38.69</v>
      </c>
      <c r="F475" s="91">
        <f t="shared" si="14"/>
        <v>38.69</v>
      </c>
      <c r="G475" s="87">
        <f t="shared" si="15"/>
        <v>823.32320000000004</v>
      </c>
      <c r="H475" s="67"/>
    </row>
    <row r="476" spans="1:8" x14ac:dyDescent="0.25">
      <c r="A476" s="86" t="s">
        <v>31</v>
      </c>
      <c r="B476" s="114" t="s">
        <v>589</v>
      </c>
      <c r="C476" s="115" t="s">
        <v>31</v>
      </c>
      <c r="D476" s="115" t="s">
        <v>31</v>
      </c>
      <c r="E476" s="115" t="s">
        <v>31</v>
      </c>
      <c r="F476" s="116" t="e">
        <f t="shared" si="14"/>
        <v>#VALUE!</v>
      </c>
      <c r="G476" s="87"/>
      <c r="H476" s="67"/>
    </row>
    <row r="477" spans="1:8" x14ac:dyDescent="0.25">
      <c r="A477" s="86" t="s">
        <v>590</v>
      </c>
      <c r="B477" s="88" t="s">
        <v>48</v>
      </c>
      <c r="C477" s="89" t="s">
        <v>40</v>
      </c>
      <c r="D477" s="90">
        <v>1.84</v>
      </c>
      <c r="E477" s="91">
        <v>16.68</v>
      </c>
      <c r="F477" s="91">
        <f t="shared" si="14"/>
        <v>16.68</v>
      </c>
      <c r="G477" s="87">
        <f t="shared" si="15"/>
        <v>30.691200000000002</v>
      </c>
      <c r="H477" s="67"/>
    </row>
    <row r="478" spans="1:8" x14ac:dyDescent="0.25">
      <c r="A478" s="86" t="s">
        <v>591</v>
      </c>
      <c r="B478" s="88" t="s">
        <v>103</v>
      </c>
      <c r="C478" s="89" t="s">
        <v>40</v>
      </c>
      <c r="D478" s="90">
        <v>1.84</v>
      </c>
      <c r="E478" s="91">
        <v>1298.76</v>
      </c>
      <c r="F478" s="91">
        <f t="shared" si="14"/>
        <v>1298.76</v>
      </c>
      <c r="G478" s="87">
        <f t="shared" si="15"/>
        <v>2389.7184000000002</v>
      </c>
      <c r="H478" s="67"/>
    </row>
    <row r="479" spans="1:8" ht="45" x14ac:dyDescent="0.25">
      <c r="A479" s="86" t="s">
        <v>592</v>
      </c>
      <c r="B479" s="88" t="s">
        <v>98</v>
      </c>
      <c r="C479" s="89" t="s">
        <v>40</v>
      </c>
      <c r="D479" s="90">
        <v>5.16</v>
      </c>
      <c r="E479" s="91">
        <v>77.11</v>
      </c>
      <c r="F479" s="91">
        <f t="shared" si="14"/>
        <v>77.11</v>
      </c>
      <c r="G479" s="87">
        <f t="shared" si="15"/>
        <v>397.88760000000002</v>
      </c>
      <c r="H479" s="67"/>
    </row>
    <row r="480" spans="1:8" x14ac:dyDescent="0.25">
      <c r="A480" s="86" t="s">
        <v>593</v>
      </c>
      <c r="B480" s="88" t="s">
        <v>500</v>
      </c>
      <c r="C480" s="89" t="s">
        <v>40</v>
      </c>
      <c r="D480" s="90">
        <v>2.16</v>
      </c>
      <c r="E480" s="91">
        <v>3.5</v>
      </c>
      <c r="F480" s="91">
        <f t="shared" si="14"/>
        <v>3.5</v>
      </c>
      <c r="G480" s="87">
        <f t="shared" si="15"/>
        <v>7.5600000000000005</v>
      </c>
      <c r="H480" s="67"/>
    </row>
    <row r="481" spans="1:8" x14ac:dyDescent="0.25">
      <c r="A481" s="86" t="s">
        <v>31</v>
      </c>
      <c r="B481" s="114" t="s">
        <v>594</v>
      </c>
      <c r="C481" s="115" t="s">
        <v>31</v>
      </c>
      <c r="D481" s="115" t="s">
        <v>31</v>
      </c>
      <c r="E481" s="115" t="s">
        <v>31</v>
      </c>
      <c r="F481" s="116" t="e">
        <f t="shared" si="14"/>
        <v>#VALUE!</v>
      </c>
      <c r="G481" s="87"/>
      <c r="H481" s="67"/>
    </row>
    <row r="482" spans="1:8" x14ac:dyDescent="0.25">
      <c r="A482" s="86" t="s">
        <v>595</v>
      </c>
      <c r="B482" s="88" t="s">
        <v>500</v>
      </c>
      <c r="C482" s="89" t="s">
        <v>40</v>
      </c>
      <c r="D482" s="90">
        <v>48.31</v>
      </c>
      <c r="E482" s="91">
        <v>3.5</v>
      </c>
      <c r="F482" s="91">
        <f t="shared" si="14"/>
        <v>3.5</v>
      </c>
      <c r="G482" s="87">
        <f t="shared" si="15"/>
        <v>169.08500000000001</v>
      </c>
      <c r="H482" s="67"/>
    </row>
    <row r="483" spans="1:8" x14ac:dyDescent="0.25">
      <c r="A483" s="86" t="s">
        <v>596</v>
      </c>
      <c r="B483" s="88" t="s">
        <v>110</v>
      </c>
      <c r="C483" s="89" t="s">
        <v>40</v>
      </c>
      <c r="D483" s="90">
        <v>48.31</v>
      </c>
      <c r="E483" s="91">
        <v>8.76</v>
      </c>
      <c r="F483" s="91">
        <f t="shared" si="14"/>
        <v>8.76</v>
      </c>
      <c r="G483" s="87">
        <f t="shared" si="15"/>
        <v>423.19560000000001</v>
      </c>
      <c r="H483" s="67"/>
    </row>
    <row r="484" spans="1:8" x14ac:dyDescent="0.25">
      <c r="A484" s="86" t="s">
        <v>597</v>
      </c>
      <c r="B484" s="88" t="s">
        <v>564</v>
      </c>
      <c r="C484" s="89" t="s">
        <v>40</v>
      </c>
      <c r="D484" s="90">
        <v>20</v>
      </c>
      <c r="E484" s="91">
        <v>20.56</v>
      </c>
      <c r="F484" s="91">
        <f t="shared" si="14"/>
        <v>20.56</v>
      </c>
      <c r="G484" s="87">
        <f t="shared" si="15"/>
        <v>411.2</v>
      </c>
      <c r="H484" s="67"/>
    </row>
    <row r="485" spans="1:8" ht="30" x14ac:dyDescent="0.25">
      <c r="A485" s="86" t="s">
        <v>598</v>
      </c>
      <c r="B485" s="88" t="s">
        <v>75</v>
      </c>
      <c r="C485" s="89" t="s">
        <v>40</v>
      </c>
      <c r="D485" s="90">
        <v>48.31</v>
      </c>
      <c r="E485" s="91">
        <v>7.41</v>
      </c>
      <c r="F485" s="91">
        <f t="shared" si="14"/>
        <v>7.41</v>
      </c>
      <c r="G485" s="87">
        <f t="shared" si="15"/>
        <v>357.97710000000001</v>
      </c>
      <c r="H485" s="67"/>
    </row>
    <row r="486" spans="1:8" ht="30" x14ac:dyDescent="0.25">
      <c r="A486" s="86" t="s">
        <v>599</v>
      </c>
      <c r="B486" s="88" t="s">
        <v>52</v>
      </c>
      <c r="C486" s="89" t="s">
        <v>40</v>
      </c>
      <c r="D486" s="90">
        <v>48.31</v>
      </c>
      <c r="E486" s="91">
        <v>18.96</v>
      </c>
      <c r="F486" s="91">
        <f t="shared" si="14"/>
        <v>18.96</v>
      </c>
      <c r="G486" s="87">
        <f t="shared" si="15"/>
        <v>915.95760000000007</v>
      </c>
      <c r="H486" s="67"/>
    </row>
    <row r="487" spans="1:8" x14ac:dyDescent="0.25">
      <c r="A487" s="86" t="s">
        <v>31</v>
      </c>
      <c r="B487" s="114" t="s">
        <v>600</v>
      </c>
      <c r="C487" s="115" t="s">
        <v>31</v>
      </c>
      <c r="D487" s="115" t="s">
        <v>31</v>
      </c>
      <c r="E487" s="115" t="s">
        <v>31</v>
      </c>
      <c r="F487" s="116" t="e">
        <f t="shared" si="14"/>
        <v>#VALUE!</v>
      </c>
      <c r="G487" s="87"/>
      <c r="H487" s="67"/>
    </row>
    <row r="488" spans="1:8" x14ac:dyDescent="0.25">
      <c r="A488" s="86" t="s">
        <v>601</v>
      </c>
      <c r="B488" s="88" t="s">
        <v>602</v>
      </c>
      <c r="C488" s="89" t="s">
        <v>43</v>
      </c>
      <c r="D488" s="90">
        <v>1</v>
      </c>
      <c r="E488" s="91">
        <v>23.04</v>
      </c>
      <c r="F488" s="91">
        <f t="shared" si="14"/>
        <v>23.04</v>
      </c>
      <c r="G488" s="87">
        <f t="shared" si="15"/>
        <v>23.04</v>
      </c>
      <c r="H488" s="67"/>
    </row>
    <row r="489" spans="1:8" ht="30" x14ac:dyDescent="0.25">
      <c r="A489" s="86" t="s">
        <v>603</v>
      </c>
      <c r="B489" s="88" t="s">
        <v>604</v>
      </c>
      <c r="C489" s="89" t="s">
        <v>43</v>
      </c>
      <c r="D489" s="90">
        <v>1</v>
      </c>
      <c r="E489" s="91">
        <v>596.49</v>
      </c>
      <c r="F489" s="91">
        <f t="shared" si="14"/>
        <v>596.49</v>
      </c>
      <c r="G489" s="87">
        <f t="shared" si="15"/>
        <v>596.49</v>
      </c>
      <c r="H489" s="67"/>
    </row>
    <row r="490" spans="1:8" x14ac:dyDescent="0.25">
      <c r="A490" s="86" t="s">
        <v>605</v>
      </c>
      <c r="B490" s="88" t="s">
        <v>118</v>
      </c>
      <c r="C490" s="89" t="s">
        <v>40</v>
      </c>
      <c r="D490" s="90">
        <v>12.58</v>
      </c>
      <c r="E490" s="91">
        <v>8.36</v>
      </c>
      <c r="F490" s="91">
        <f t="shared" si="14"/>
        <v>8.36</v>
      </c>
      <c r="G490" s="87">
        <f t="shared" si="15"/>
        <v>105.16879999999999</v>
      </c>
      <c r="H490" s="67"/>
    </row>
    <row r="491" spans="1:8" x14ac:dyDescent="0.25">
      <c r="A491" s="86" t="s">
        <v>31</v>
      </c>
      <c r="B491" s="114" t="s">
        <v>606</v>
      </c>
      <c r="C491" s="115" t="s">
        <v>31</v>
      </c>
      <c r="D491" s="115" t="s">
        <v>31</v>
      </c>
      <c r="E491" s="115" t="s">
        <v>31</v>
      </c>
      <c r="F491" s="116" t="e">
        <f t="shared" si="14"/>
        <v>#VALUE!</v>
      </c>
      <c r="G491" s="87"/>
      <c r="H491" s="67"/>
    </row>
    <row r="492" spans="1:8" x14ac:dyDescent="0.25">
      <c r="A492" s="86" t="s">
        <v>607</v>
      </c>
      <c r="B492" s="88" t="s">
        <v>500</v>
      </c>
      <c r="C492" s="89" t="s">
        <v>40</v>
      </c>
      <c r="D492" s="90">
        <v>76.319999999999993</v>
      </c>
      <c r="E492" s="91">
        <v>3.5</v>
      </c>
      <c r="F492" s="91">
        <f t="shared" si="14"/>
        <v>3.5</v>
      </c>
      <c r="G492" s="87">
        <f t="shared" si="15"/>
        <v>267.12</v>
      </c>
      <c r="H492" s="67"/>
    </row>
    <row r="493" spans="1:8" x14ac:dyDescent="0.25">
      <c r="A493" s="86" t="s">
        <v>608</v>
      </c>
      <c r="B493" s="88" t="s">
        <v>110</v>
      </c>
      <c r="C493" s="89" t="s">
        <v>40</v>
      </c>
      <c r="D493" s="90">
        <v>76.319999999999993</v>
      </c>
      <c r="E493" s="91">
        <v>8.76</v>
      </c>
      <c r="F493" s="91">
        <f t="shared" si="14"/>
        <v>8.76</v>
      </c>
      <c r="G493" s="87">
        <f t="shared" si="15"/>
        <v>668.56319999999994</v>
      </c>
      <c r="H493" s="67"/>
    </row>
    <row r="494" spans="1:8" ht="30" x14ac:dyDescent="0.25">
      <c r="A494" s="86" t="s">
        <v>609</v>
      </c>
      <c r="B494" s="88" t="s">
        <v>75</v>
      </c>
      <c r="C494" s="89" t="s">
        <v>40</v>
      </c>
      <c r="D494" s="90">
        <v>76.319999999999993</v>
      </c>
      <c r="E494" s="91">
        <v>7.41</v>
      </c>
      <c r="F494" s="91">
        <f t="shared" si="14"/>
        <v>7.41</v>
      </c>
      <c r="G494" s="87">
        <f t="shared" si="15"/>
        <v>565.53120000000001</v>
      </c>
      <c r="H494" s="67"/>
    </row>
    <row r="495" spans="1:8" ht="30" x14ac:dyDescent="0.25">
      <c r="A495" s="86" t="s">
        <v>610</v>
      </c>
      <c r="B495" s="88" t="s">
        <v>52</v>
      </c>
      <c r="C495" s="89" t="s">
        <v>40</v>
      </c>
      <c r="D495" s="90">
        <v>76.319999999999993</v>
      </c>
      <c r="E495" s="91">
        <v>18.96</v>
      </c>
      <c r="F495" s="91">
        <f t="shared" si="14"/>
        <v>18.96</v>
      </c>
      <c r="G495" s="87">
        <f t="shared" si="15"/>
        <v>1447.0272</v>
      </c>
      <c r="H495" s="67"/>
    </row>
    <row r="496" spans="1:8" x14ac:dyDescent="0.25">
      <c r="A496" s="86" t="s">
        <v>611</v>
      </c>
      <c r="B496" s="88" t="s">
        <v>68</v>
      </c>
      <c r="C496" s="89" t="s">
        <v>43</v>
      </c>
      <c r="D496" s="90">
        <v>2</v>
      </c>
      <c r="E496" s="91">
        <v>94.75</v>
      </c>
      <c r="F496" s="91">
        <f t="shared" si="14"/>
        <v>94.75</v>
      </c>
      <c r="G496" s="87">
        <f t="shared" si="15"/>
        <v>189.5</v>
      </c>
      <c r="H496" s="67"/>
    </row>
    <row r="497" spans="1:8" x14ac:dyDescent="0.25">
      <c r="A497" s="86" t="s">
        <v>31</v>
      </c>
      <c r="B497" s="114" t="s">
        <v>114</v>
      </c>
      <c r="C497" s="115" t="s">
        <v>31</v>
      </c>
      <c r="D497" s="115" t="s">
        <v>31</v>
      </c>
      <c r="E497" s="115" t="s">
        <v>31</v>
      </c>
      <c r="F497" s="116" t="e">
        <f t="shared" si="14"/>
        <v>#VALUE!</v>
      </c>
      <c r="G497" s="87"/>
      <c r="H497" s="67"/>
    </row>
    <row r="498" spans="1:8" x14ac:dyDescent="0.25">
      <c r="A498" s="86" t="s">
        <v>612</v>
      </c>
      <c r="B498" s="88" t="s">
        <v>116</v>
      </c>
      <c r="C498" s="89" t="s">
        <v>40</v>
      </c>
      <c r="D498" s="90">
        <v>29.67</v>
      </c>
      <c r="E498" s="91">
        <v>9.85</v>
      </c>
      <c r="F498" s="91">
        <f t="shared" si="14"/>
        <v>9.85</v>
      </c>
      <c r="G498" s="87">
        <f t="shared" si="15"/>
        <v>292.24950000000001</v>
      </c>
      <c r="H498" s="67"/>
    </row>
    <row r="499" spans="1:8" x14ac:dyDescent="0.25">
      <c r="A499" s="86" t="s">
        <v>613</v>
      </c>
      <c r="B499" s="88" t="s">
        <v>118</v>
      </c>
      <c r="C499" s="89" t="s">
        <v>40</v>
      </c>
      <c r="D499" s="90">
        <v>29.67</v>
      </c>
      <c r="E499" s="91">
        <v>8.36</v>
      </c>
      <c r="F499" s="91">
        <f t="shared" si="14"/>
        <v>8.36</v>
      </c>
      <c r="G499" s="87">
        <f t="shared" si="15"/>
        <v>248.0412</v>
      </c>
      <c r="H499" s="67"/>
    </row>
    <row r="500" spans="1:8" x14ac:dyDescent="0.25">
      <c r="A500" s="86" t="s">
        <v>614</v>
      </c>
      <c r="B500" s="88" t="s">
        <v>120</v>
      </c>
      <c r="C500" s="89" t="s">
        <v>36</v>
      </c>
      <c r="D500" s="90">
        <v>0.51</v>
      </c>
      <c r="E500" s="91">
        <v>1038.71</v>
      </c>
      <c r="F500" s="91">
        <f t="shared" si="14"/>
        <v>1038.71</v>
      </c>
      <c r="G500" s="87">
        <f t="shared" si="15"/>
        <v>529.74210000000005</v>
      </c>
      <c r="H500" s="67"/>
    </row>
    <row r="501" spans="1:8" ht="30" x14ac:dyDescent="0.25">
      <c r="A501" s="86" t="s">
        <v>615</v>
      </c>
      <c r="B501" s="88" t="s">
        <v>122</v>
      </c>
      <c r="C501" s="89" t="s">
        <v>40</v>
      </c>
      <c r="D501" s="90">
        <v>29.67</v>
      </c>
      <c r="E501" s="91">
        <v>46.08</v>
      </c>
      <c r="F501" s="91">
        <f t="shared" si="14"/>
        <v>46.08</v>
      </c>
      <c r="G501" s="87">
        <f t="shared" si="15"/>
        <v>1367.1936000000001</v>
      </c>
      <c r="H501" s="67"/>
    </row>
    <row r="502" spans="1:8" x14ac:dyDescent="0.25">
      <c r="A502" s="86" t="s">
        <v>616</v>
      </c>
      <c r="B502" s="88" t="s">
        <v>250</v>
      </c>
      <c r="C502" s="89" t="s">
        <v>40</v>
      </c>
      <c r="D502" s="90">
        <v>1.44</v>
      </c>
      <c r="E502" s="91">
        <v>1858.56</v>
      </c>
      <c r="F502" s="91">
        <f t="shared" si="14"/>
        <v>1858.56</v>
      </c>
      <c r="G502" s="87">
        <f t="shared" si="15"/>
        <v>2676.3263999999999</v>
      </c>
      <c r="H502" s="67"/>
    </row>
    <row r="503" spans="1:8" x14ac:dyDescent="0.25">
      <c r="A503" s="86" t="s">
        <v>31</v>
      </c>
      <c r="B503" s="114" t="s">
        <v>617</v>
      </c>
      <c r="C503" s="115" t="s">
        <v>31</v>
      </c>
      <c r="D503" s="115" t="s">
        <v>31</v>
      </c>
      <c r="E503" s="115" t="s">
        <v>31</v>
      </c>
      <c r="F503" s="116" t="e">
        <f t="shared" si="14"/>
        <v>#VALUE!</v>
      </c>
      <c r="G503" s="87"/>
      <c r="H503" s="67"/>
    </row>
    <row r="504" spans="1:8" x14ac:dyDescent="0.25">
      <c r="A504" s="86" t="s">
        <v>618</v>
      </c>
      <c r="B504" s="88" t="s">
        <v>516</v>
      </c>
      <c r="C504" s="89" t="s">
        <v>40</v>
      </c>
      <c r="D504" s="90">
        <v>25.6</v>
      </c>
      <c r="E504" s="91">
        <v>8.51</v>
      </c>
      <c r="F504" s="91">
        <f t="shared" si="14"/>
        <v>8.51</v>
      </c>
      <c r="G504" s="87">
        <f t="shared" si="15"/>
        <v>217.85599999999999</v>
      </c>
      <c r="H504" s="67"/>
    </row>
    <row r="505" spans="1:8" x14ac:dyDescent="0.25">
      <c r="A505" s="86" t="s">
        <v>619</v>
      </c>
      <c r="B505" s="88" t="s">
        <v>247</v>
      </c>
      <c r="C505" s="89" t="s">
        <v>40</v>
      </c>
      <c r="D505" s="90">
        <v>25.6</v>
      </c>
      <c r="E505" s="91">
        <v>9.59</v>
      </c>
      <c r="F505" s="91">
        <f t="shared" si="14"/>
        <v>9.59</v>
      </c>
      <c r="G505" s="87">
        <f t="shared" si="15"/>
        <v>245.50400000000002</v>
      </c>
      <c r="H505" s="67"/>
    </row>
    <row r="506" spans="1:8" ht="45" x14ac:dyDescent="0.25">
      <c r="A506" s="86" t="s">
        <v>620</v>
      </c>
      <c r="B506" s="88" t="s">
        <v>519</v>
      </c>
      <c r="C506" s="89" t="s">
        <v>40</v>
      </c>
      <c r="D506" s="90">
        <v>25.6</v>
      </c>
      <c r="E506" s="91">
        <v>80.25</v>
      </c>
      <c r="F506" s="91">
        <f t="shared" si="14"/>
        <v>80.25</v>
      </c>
      <c r="G506" s="87">
        <f t="shared" si="15"/>
        <v>2054.4</v>
      </c>
      <c r="H506" s="67"/>
    </row>
    <row r="507" spans="1:8" ht="30" x14ac:dyDescent="0.25">
      <c r="A507" s="86" t="s">
        <v>621</v>
      </c>
      <c r="B507" s="88" t="s">
        <v>75</v>
      </c>
      <c r="C507" s="89" t="s">
        <v>40</v>
      </c>
      <c r="D507" s="90">
        <v>25.6</v>
      </c>
      <c r="E507" s="91">
        <v>7.41</v>
      </c>
      <c r="F507" s="91">
        <f t="shared" si="14"/>
        <v>7.41</v>
      </c>
      <c r="G507" s="87">
        <f t="shared" si="15"/>
        <v>189.69600000000003</v>
      </c>
      <c r="H507" s="67"/>
    </row>
    <row r="508" spans="1:8" ht="30" x14ac:dyDescent="0.25">
      <c r="A508" s="86" t="s">
        <v>622</v>
      </c>
      <c r="B508" s="88" t="s">
        <v>52</v>
      </c>
      <c r="C508" s="89" t="s">
        <v>40</v>
      </c>
      <c r="D508" s="90">
        <v>25.6</v>
      </c>
      <c r="E508" s="91">
        <v>18.96</v>
      </c>
      <c r="F508" s="91">
        <f t="shared" si="14"/>
        <v>18.96</v>
      </c>
      <c r="G508" s="87">
        <f t="shared" si="15"/>
        <v>485.37600000000003</v>
      </c>
      <c r="H508" s="67"/>
    </row>
    <row r="509" spans="1:8" x14ac:dyDescent="0.25">
      <c r="A509" s="86" t="s">
        <v>31</v>
      </c>
      <c r="B509" s="114" t="s">
        <v>623</v>
      </c>
      <c r="C509" s="115" t="s">
        <v>31</v>
      </c>
      <c r="D509" s="115" t="s">
        <v>31</v>
      </c>
      <c r="E509" s="115" t="s">
        <v>31</v>
      </c>
      <c r="F509" s="116" t="e">
        <f t="shared" si="14"/>
        <v>#VALUE!</v>
      </c>
      <c r="G509" s="87"/>
      <c r="H509" s="67"/>
    </row>
    <row r="510" spans="1:8" x14ac:dyDescent="0.25">
      <c r="A510" s="86" t="s">
        <v>624</v>
      </c>
      <c r="B510" s="88" t="s">
        <v>625</v>
      </c>
      <c r="C510" s="89" t="s">
        <v>178</v>
      </c>
      <c r="D510" s="90">
        <v>113</v>
      </c>
      <c r="E510" s="91">
        <v>2.96</v>
      </c>
      <c r="F510" s="91">
        <f t="shared" si="14"/>
        <v>2.96</v>
      </c>
      <c r="G510" s="87">
        <f t="shared" si="15"/>
        <v>334.48</v>
      </c>
      <c r="H510" s="67"/>
    </row>
    <row r="511" spans="1:8" ht="30" x14ac:dyDescent="0.25">
      <c r="A511" s="86" t="s">
        <v>626</v>
      </c>
      <c r="B511" s="88" t="s">
        <v>627</v>
      </c>
      <c r="C511" s="89" t="s">
        <v>178</v>
      </c>
      <c r="D511" s="90">
        <v>140</v>
      </c>
      <c r="E511" s="91">
        <v>21.8</v>
      </c>
      <c r="F511" s="91">
        <f t="shared" si="14"/>
        <v>21.8</v>
      </c>
      <c r="G511" s="87">
        <f t="shared" si="15"/>
        <v>3052</v>
      </c>
      <c r="H511" s="67"/>
    </row>
    <row r="512" spans="1:8" ht="45" x14ac:dyDescent="0.25">
      <c r="A512" s="86" t="s">
        <v>628</v>
      </c>
      <c r="B512" s="88" t="s">
        <v>105</v>
      </c>
      <c r="C512" s="89" t="s">
        <v>40</v>
      </c>
      <c r="D512" s="90">
        <v>8</v>
      </c>
      <c r="E512" s="91">
        <v>38.69</v>
      </c>
      <c r="F512" s="91">
        <f t="shared" si="14"/>
        <v>38.69</v>
      </c>
      <c r="G512" s="87">
        <f t="shared" si="15"/>
        <v>309.52</v>
      </c>
      <c r="H512" s="67"/>
    </row>
    <row r="513" spans="1:8" x14ac:dyDescent="0.25">
      <c r="A513" s="86" t="s">
        <v>629</v>
      </c>
      <c r="B513" s="88" t="s">
        <v>630</v>
      </c>
      <c r="C513" s="89" t="s">
        <v>178</v>
      </c>
      <c r="D513" s="90">
        <v>140</v>
      </c>
      <c r="E513" s="91">
        <v>5.58</v>
      </c>
      <c r="F513" s="91">
        <f t="shared" si="14"/>
        <v>5.58</v>
      </c>
      <c r="G513" s="87">
        <f t="shared" si="15"/>
        <v>781.2</v>
      </c>
      <c r="H513" s="67"/>
    </row>
    <row r="514" spans="1:8" x14ac:dyDescent="0.25">
      <c r="A514" s="86" t="s">
        <v>31</v>
      </c>
      <c r="B514" s="114" t="s">
        <v>631</v>
      </c>
      <c r="C514" s="115" t="s">
        <v>31</v>
      </c>
      <c r="D514" s="115" t="s">
        <v>31</v>
      </c>
      <c r="E514" s="115" t="s">
        <v>31</v>
      </c>
      <c r="F514" s="116" t="e">
        <f t="shared" si="14"/>
        <v>#VALUE!</v>
      </c>
      <c r="G514" s="87"/>
      <c r="H514" s="67"/>
    </row>
    <row r="515" spans="1:8" x14ac:dyDescent="0.25">
      <c r="A515" s="86" t="s">
        <v>632</v>
      </c>
      <c r="B515" s="88" t="s">
        <v>265</v>
      </c>
      <c r="C515" s="89" t="s">
        <v>40</v>
      </c>
      <c r="D515" s="90">
        <v>65.099999999999994</v>
      </c>
      <c r="E515" s="91">
        <v>2.84</v>
      </c>
      <c r="F515" s="91">
        <f t="shared" si="14"/>
        <v>2.84</v>
      </c>
      <c r="G515" s="87">
        <f t="shared" si="15"/>
        <v>184.88399999999999</v>
      </c>
      <c r="H515" s="67"/>
    </row>
    <row r="516" spans="1:8" ht="30" x14ac:dyDescent="0.25">
      <c r="A516" s="86" t="s">
        <v>633</v>
      </c>
      <c r="B516" s="88" t="s">
        <v>634</v>
      </c>
      <c r="C516" s="89" t="s">
        <v>40</v>
      </c>
      <c r="D516" s="90">
        <v>65.099999999999994</v>
      </c>
      <c r="E516" s="91">
        <v>15.78</v>
      </c>
      <c r="F516" s="91">
        <f t="shared" si="14"/>
        <v>15.78</v>
      </c>
      <c r="G516" s="87">
        <f t="shared" si="15"/>
        <v>1027.2779999999998</v>
      </c>
      <c r="H516" s="67"/>
    </row>
    <row r="517" spans="1:8" ht="30" x14ac:dyDescent="0.25">
      <c r="A517" s="86" t="s">
        <v>635</v>
      </c>
      <c r="B517" s="88" t="s">
        <v>636</v>
      </c>
      <c r="C517" s="89" t="s">
        <v>36</v>
      </c>
      <c r="D517" s="90">
        <v>3.25</v>
      </c>
      <c r="E517" s="91">
        <v>251.15</v>
      </c>
      <c r="F517" s="91">
        <f t="shared" si="14"/>
        <v>251.15</v>
      </c>
      <c r="G517" s="87">
        <f t="shared" si="15"/>
        <v>816.23750000000007</v>
      </c>
      <c r="H517" s="67"/>
    </row>
    <row r="518" spans="1:8" x14ac:dyDescent="0.25">
      <c r="A518" s="86" t="s">
        <v>31</v>
      </c>
      <c r="B518" s="114" t="s">
        <v>637</v>
      </c>
      <c r="C518" s="115" t="s">
        <v>31</v>
      </c>
      <c r="D518" s="115" t="s">
        <v>31</v>
      </c>
      <c r="E518" s="115" t="s">
        <v>31</v>
      </c>
      <c r="F518" s="116" t="e">
        <f t="shared" si="14"/>
        <v>#VALUE!</v>
      </c>
      <c r="G518" s="87"/>
      <c r="H518" s="67"/>
    </row>
    <row r="519" spans="1:8" x14ac:dyDescent="0.25">
      <c r="A519" s="86" t="s">
        <v>638</v>
      </c>
      <c r="B519" s="88" t="s">
        <v>134</v>
      </c>
      <c r="C519" s="89" t="s">
        <v>40</v>
      </c>
      <c r="D519" s="90">
        <v>32.85</v>
      </c>
      <c r="E519" s="91">
        <v>8.2100000000000009</v>
      </c>
      <c r="F519" s="91">
        <f t="shared" si="14"/>
        <v>8.2100000000000009</v>
      </c>
      <c r="G519" s="87">
        <f t="shared" si="15"/>
        <v>269.69850000000002</v>
      </c>
      <c r="H519" s="67"/>
    </row>
    <row r="520" spans="1:8" ht="45" x14ac:dyDescent="0.25">
      <c r="A520" s="86" t="s">
        <v>639</v>
      </c>
      <c r="B520" s="88" t="s">
        <v>137</v>
      </c>
      <c r="C520" s="89" t="s">
        <v>40</v>
      </c>
      <c r="D520" s="90">
        <v>32.85</v>
      </c>
      <c r="E520" s="91">
        <v>93.9</v>
      </c>
      <c r="F520" s="91">
        <f t="shared" si="14"/>
        <v>93.9</v>
      </c>
      <c r="G520" s="87">
        <f t="shared" si="15"/>
        <v>3084.6150000000002</v>
      </c>
      <c r="H520" s="67"/>
    </row>
    <row r="521" spans="1:8" x14ac:dyDescent="0.25">
      <c r="A521" s="86" t="s">
        <v>31</v>
      </c>
      <c r="B521" s="114" t="s">
        <v>81</v>
      </c>
      <c r="C521" s="115" t="s">
        <v>31</v>
      </c>
      <c r="D521" s="115" t="s">
        <v>31</v>
      </c>
      <c r="E521" s="115" t="s">
        <v>31</v>
      </c>
      <c r="F521" s="116" t="e">
        <f t="shared" si="14"/>
        <v>#VALUE!</v>
      </c>
      <c r="G521" s="87"/>
      <c r="H521" s="67"/>
    </row>
    <row r="522" spans="1:8" x14ac:dyDescent="0.25">
      <c r="A522" s="86" t="s">
        <v>640</v>
      </c>
      <c r="B522" s="88" t="s">
        <v>83</v>
      </c>
      <c r="C522" s="89" t="s">
        <v>40</v>
      </c>
      <c r="D522" s="90">
        <v>0.24</v>
      </c>
      <c r="E522" s="91">
        <v>433.05</v>
      </c>
      <c r="F522" s="91">
        <f t="shared" si="14"/>
        <v>433.05</v>
      </c>
      <c r="G522" s="87">
        <f t="shared" si="15"/>
        <v>103.932</v>
      </c>
      <c r="H522" s="67"/>
    </row>
    <row r="523" spans="1:8" x14ac:dyDescent="0.25">
      <c r="A523" s="86" t="s">
        <v>31</v>
      </c>
      <c r="B523" s="114" t="s">
        <v>641</v>
      </c>
      <c r="C523" s="115" t="s">
        <v>31</v>
      </c>
      <c r="D523" s="115" t="s">
        <v>31</v>
      </c>
      <c r="E523" s="115" t="s">
        <v>31</v>
      </c>
      <c r="F523" s="116" t="e">
        <f t="shared" si="14"/>
        <v>#VALUE!</v>
      </c>
      <c r="G523" s="87"/>
      <c r="H523" s="67"/>
    </row>
    <row r="524" spans="1:8" x14ac:dyDescent="0.25">
      <c r="A524" s="86" t="s">
        <v>642</v>
      </c>
      <c r="B524" s="88" t="s">
        <v>134</v>
      </c>
      <c r="C524" s="89" t="s">
        <v>40</v>
      </c>
      <c r="D524" s="90">
        <v>22.95</v>
      </c>
      <c r="E524" s="91">
        <v>8.2100000000000009</v>
      </c>
      <c r="F524" s="91">
        <f t="shared" si="14"/>
        <v>8.2100000000000009</v>
      </c>
      <c r="G524" s="87">
        <f t="shared" si="15"/>
        <v>188.41950000000003</v>
      </c>
      <c r="H524" s="67"/>
    </row>
    <row r="525" spans="1:8" ht="30" x14ac:dyDescent="0.25">
      <c r="A525" s="86" t="s">
        <v>643</v>
      </c>
      <c r="B525" s="88" t="s">
        <v>634</v>
      </c>
      <c r="C525" s="89" t="s">
        <v>40</v>
      </c>
      <c r="D525" s="90">
        <v>22.95</v>
      </c>
      <c r="E525" s="91">
        <v>15.78</v>
      </c>
      <c r="F525" s="91">
        <f t="shared" si="14"/>
        <v>15.78</v>
      </c>
      <c r="G525" s="87">
        <f t="shared" si="15"/>
        <v>362.15099999999995</v>
      </c>
      <c r="H525" s="67"/>
    </row>
    <row r="526" spans="1:8" ht="30" x14ac:dyDescent="0.25">
      <c r="A526" s="86" t="s">
        <v>644</v>
      </c>
      <c r="B526" s="88" t="s">
        <v>645</v>
      </c>
      <c r="C526" s="89" t="s">
        <v>36</v>
      </c>
      <c r="D526" s="90">
        <v>1.84</v>
      </c>
      <c r="E526" s="91">
        <v>211.08</v>
      </c>
      <c r="F526" s="91">
        <f t="shared" si="14"/>
        <v>211.08</v>
      </c>
      <c r="G526" s="87">
        <f t="shared" si="15"/>
        <v>388.38720000000006</v>
      </c>
      <c r="H526" s="67"/>
    </row>
    <row r="527" spans="1:8" s="69" customFormat="1" x14ac:dyDescent="0.25">
      <c r="A527" s="81">
        <v>13</v>
      </c>
      <c r="B527" s="82" t="s">
        <v>646</v>
      </c>
      <c r="C527" s="81" t="s">
        <v>31</v>
      </c>
      <c r="D527" s="83" t="s">
        <v>31</v>
      </c>
      <c r="E527" s="84" t="s">
        <v>31</v>
      </c>
      <c r="F527" s="84"/>
      <c r="G527" s="85">
        <f>SUM(G528:G620)</f>
        <v>222094.62470000004</v>
      </c>
      <c r="H527" s="68"/>
    </row>
    <row r="528" spans="1:8" x14ac:dyDescent="0.25">
      <c r="A528" s="86" t="s">
        <v>31</v>
      </c>
      <c r="B528" s="114" t="s">
        <v>33</v>
      </c>
      <c r="C528" s="115" t="s">
        <v>31</v>
      </c>
      <c r="D528" s="115" t="s">
        <v>31</v>
      </c>
      <c r="E528" s="115" t="s">
        <v>31</v>
      </c>
      <c r="F528" s="116" t="e">
        <f t="shared" ref="F528:F590" si="16">E528*(1-$H$12)</f>
        <v>#VALUE!</v>
      </c>
      <c r="G528" s="87"/>
      <c r="H528" s="67"/>
    </row>
    <row r="529" spans="1:8" ht="30" x14ac:dyDescent="0.25">
      <c r="A529" s="86" t="s">
        <v>647</v>
      </c>
      <c r="B529" s="88" t="s">
        <v>498</v>
      </c>
      <c r="C529" s="89" t="s">
        <v>344</v>
      </c>
      <c r="D529" s="90">
        <v>2</v>
      </c>
      <c r="E529" s="91">
        <v>1564.75</v>
      </c>
      <c r="F529" s="91">
        <f t="shared" si="16"/>
        <v>1564.75</v>
      </c>
      <c r="G529" s="87">
        <f t="shared" ref="G529:G589" si="17">D529*F529</f>
        <v>3129.5</v>
      </c>
      <c r="H529" s="67"/>
    </row>
    <row r="530" spans="1:8" x14ac:dyDescent="0.25">
      <c r="A530" s="86" t="s">
        <v>648</v>
      </c>
      <c r="B530" s="88" t="s">
        <v>649</v>
      </c>
      <c r="C530" s="89" t="s">
        <v>153</v>
      </c>
      <c r="D530" s="90">
        <v>40</v>
      </c>
      <c r="E530" s="91">
        <v>50.14</v>
      </c>
      <c r="F530" s="91">
        <f t="shared" si="16"/>
        <v>50.14</v>
      </c>
      <c r="G530" s="87">
        <f t="shared" si="17"/>
        <v>2005.6</v>
      </c>
      <c r="H530" s="67"/>
    </row>
    <row r="531" spans="1:8" ht="30" x14ac:dyDescent="0.25">
      <c r="A531" s="86" t="s">
        <v>650</v>
      </c>
      <c r="B531" s="88" t="s">
        <v>651</v>
      </c>
      <c r="C531" s="89" t="s">
        <v>153</v>
      </c>
      <c r="D531" s="90">
        <v>80</v>
      </c>
      <c r="E531" s="91">
        <v>40.880000000000003</v>
      </c>
      <c r="F531" s="91">
        <f t="shared" si="16"/>
        <v>40.880000000000003</v>
      </c>
      <c r="G531" s="87">
        <f t="shared" si="17"/>
        <v>3270.4</v>
      </c>
      <c r="H531" s="67"/>
    </row>
    <row r="532" spans="1:8" ht="30" x14ac:dyDescent="0.25">
      <c r="A532" s="86" t="s">
        <v>652</v>
      </c>
      <c r="B532" s="88" t="s">
        <v>358</v>
      </c>
      <c r="C532" s="89" t="s">
        <v>43</v>
      </c>
      <c r="D532" s="90">
        <v>1</v>
      </c>
      <c r="E532" s="91">
        <v>482.61</v>
      </c>
      <c r="F532" s="91">
        <f t="shared" si="16"/>
        <v>482.61</v>
      </c>
      <c r="G532" s="87">
        <f t="shared" si="17"/>
        <v>482.61</v>
      </c>
      <c r="H532" s="67"/>
    </row>
    <row r="533" spans="1:8" x14ac:dyDescent="0.25">
      <c r="A533" s="86" t="s">
        <v>653</v>
      </c>
      <c r="B533" s="88" t="s">
        <v>654</v>
      </c>
      <c r="C533" s="89" t="s">
        <v>153</v>
      </c>
      <c r="D533" s="90">
        <v>40</v>
      </c>
      <c r="E533" s="91">
        <v>97.53</v>
      </c>
      <c r="F533" s="91">
        <f t="shared" si="16"/>
        <v>97.53</v>
      </c>
      <c r="G533" s="87">
        <f t="shared" si="17"/>
        <v>3901.2</v>
      </c>
      <c r="H533" s="67"/>
    </row>
    <row r="534" spans="1:8" x14ac:dyDescent="0.25">
      <c r="A534" s="86" t="s">
        <v>655</v>
      </c>
      <c r="B534" s="88" t="s">
        <v>656</v>
      </c>
      <c r="C534" s="89" t="s">
        <v>153</v>
      </c>
      <c r="D534" s="90">
        <v>8</v>
      </c>
      <c r="E534" s="91">
        <v>165.91</v>
      </c>
      <c r="F534" s="91">
        <f t="shared" si="16"/>
        <v>165.91</v>
      </c>
      <c r="G534" s="87">
        <f t="shared" si="17"/>
        <v>1327.28</v>
      </c>
      <c r="H534" s="67"/>
    </row>
    <row r="535" spans="1:8" ht="30" x14ac:dyDescent="0.25">
      <c r="A535" s="86" t="s">
        <v>657</v>
      </c>
      <c r="B535" s="88" t="s">
        <v>35</v>
      </c>
      <c r="C535" s="89" t="s">
        <v>36</v>
      </c>
      <c r="D535" s="90">
        <v>18</v>
      </c>
      <c r="E535" s="91">
        <v>164.71</v>
      </c>
      <c r="F535" s="91">
        <f t="shared" si="16"/>
        <v>164.71</v>
      </c>
      <c r="G535" s="87">
        <f t="shared" si="17"/>
        <v>2964.78</v>
      </c>
      <c r="H535" s="67"/>
    </row>
    <row r="536" spans="1:8" x14ac:dyDescent="0.25">
      <c r="A536" s="86" t="s">
        <v>31</v>
      </c>
      <c r="B536" s="114" t="s">
        <v>658</v>
      </c>
      <c r="C536" s="115" t="s">
        <v>31</v>
      </c>
      <c r="D536" s="115" t="s">
        <v>31</v>
      </c>
      <c r="E536" s="115" t="s">
        <v>31</v>
      </c>
      <c r="F536" s="116" t="e">
        <f t="shared" si="16"/>
        <v>#VALUE!</v>
      </c>
      <c r="G536" s="87"/>
      <c r="H536" s="67"/>
    </row>
    <row r="537" spans="1:8" x14ac:dyDescent="0.25">
      <c r="A537" s="86" t="s">
        <v>659</v>
      </c>
      <c r="B537" s="88" t="s">
        <v>500</v>
      </c>
      <c r="C537" s="89" t="s">
        <v>40</v>
      </c>
      <c r="D537" s="90">
        <v>74.430000000000007</v>
      </c>
      <c r="E537" s="91">
        <v>3.5</v>
      </c>
      <c r="F537" s="91">
        <f t="shared" si="16"/>
        <v>3.5</v>
      </c>
      <c r="G537" s="87">
        <f t="shared" si="17"/>
        <v>260.505</v>
      </c>
      <c r="H537" s="67"/>
    </row>
    <row r="538" spans="1:8" ht="30" x14ac:dyDescent="0.25">
      <c r="A538" s="86" t="s">
        <v>660</v>
      </c>
      <c r="B538" s="88" t="s">
        <v>52</v>
      </c>
      <c r="C538" s="89" t="s">
        <v>40</v>
      </c>
      <c r="D538" s="90">
        <v>74.73</v>
      </c>
      <c r="E538" s="91">
        <v>18.96</v>
      </c>
      <c r="F538" s="91">
        <f t="shared" si="16"/>
        <v>18.96</v>
      </c>
      <c r="G538" s="87">
        <f t="shared" si="17"/>
        <v>1416.8808000000001</v>
      </c>
      <c r="H538" s="67"/>
    </row>
    <row r="539" spans="1:8" x14ac:dyDescent="0.25">
      <c r="A539" s="86" t="s">
        <v>661</v>
      </c>
      <c r="B539" s="88" t="s">
        <v>438</v>
      </c>
      <c r="C539" s="89" t="s">
        <v>40</v>
      </c>
      <c r="D539" s="90">
        <v>0.8</v>
      </c>
      <c r="E539" s="91">
        <v>65.19</v>
      </c>
      <c r="F539" s="91">
        <f t="shared" si="16"/>
        <v>65.19</v>
      </c>
      <c r="G539" s="87">
        <f t="shared" si="17"/>
        <v>52.152000000000001</v>
      </c>
      <c r="H539" s="67"/>
    </row>
    <row r="540" spans="1:8" x14ac:dyDescent="0.25">
      <c r="A540" s="86" t="s">
        <v>662</v>
      </c>
      <c r="B540" s="88" t="s">
        <v>83</v>
      </c>
      <c r="C540" s="89" t="s">
        <v>40</v>
      </c>
      <c r="D540" s="90">
        <v>0.24</v>
      </c>
      <c r="E540" s="91">
        <v>433.05</v>
      </c>
      <c r="F540" s="91">
        <f t="shared" si="16"/>
        <v>433.05</v>
      </c>
      <c r="G540" s="87">
        <f t="shared" si="17"/>
        <v>103.932</v>
      </c>
      <c r="H540" s="67"/>
    </row>
    <row r="541" spans="1:8" ht="45" x14ac:dyDescent="0.25">
      <c r="A541" s="86" t="s">
        <v>663</v>
      </c>
      <c r="B541" s="88" t="s">
        <v>274</v>
      </c>
      <c r="C541" s="89" t="s">
        <v>40</v>
      </c>
      <c r="D541" s="90">
        <v>8.0500000000000007</v>
      </c>
      <c r="E541" s="91">
        <v>61.75</v>
      </c>
      <c r="F541" s="91">
        <f t="shared" si="16"/>
        <v>61.75</v>
      </c>
      <c r="G541" s="87">
        <f t="shared" si="17"/>
        <v>497.08750000000003</v>
      </c>
      <c r="H541" s="67"/>
    </row>
    <row r="542" spans="1:8" x14ac:dyDescent="0.25">
      <c r="A542" s="86" t="s">
        <v>31</v>
      </c>
      <c r="B542" s="114" t="s">
        <v>664</v>
      </c>
      <c r="C542" s="115" t="s">
        <v>31</v>
      </c>
      <c r="D542" s="115" t="s">
        <v>31</v>
      </c>
      <c r="E542" s="115" t="s">
        <v>31</v>
      </c>
      <c r="F542" s="116" t="e">
        <f t="shared" si="16"/>
        <v>#VALUE!</v>
      </c>
      <c r="G542" s="87"/>
      <c r="H542" s="67"/>
    </row>
    <row r="543" spans="1:8" x14ac:dyDescent="0.25">
      <c r="A543" s="86" t="s">
        <v>665</v>
      </c>
      <c r="B543" s="88" t="s">
        <v>666</v>
      </c>
      <c r="C543" s="89" t="s">
        <v>46</v>
      </c>
      <c r="D543" s="90">
        <v>15</v>
      </c>
      <c r="E543" s="91">
        <v>71.239999999999995</v>
      </c>
      <c r="F543" s="91">
        <f t="shared" si="16"/>
        <v>71.239999999999995</v>
      </c>
      <c r="G543" s="87">
        <f t="shared" si="17"/>
        <v>1068.5999999999999</v>
      </c>
      <c r="H543" s="67"/>
    </row>
    <row r="544" spans="1:8" ht="30" x14ac:dyDescent="0.25">
      <c r="A544" s="86" t="s">
        <v>667</v>
      </c>
      <c r="B544" s="88" t="s">
        <v>198</v>
      </c>
      <c r="C544" s="89" t="s">
        <v>40</v>
      </c>
      <c r="D544" s="90">
        <v>30.04</v>
      </c>
      <c r="E544" s="91">
        <v>97.38</v>
      </c>
      <c r="F544" s="91">
        <f t="shared" si="16"/>
        <v>97.38</v>
      </c>
      <c r="G544" s="87">
        <f t="shared" si="17"/>
        <v>2925.2951999999996</v>
      </c>
      <c r="H544" s="67"/>
    </row>
    <row r="545" spans="1:8" ht="30" x14ac:dyDescent="0.25">
      <c r="A545" s="86" t="s">
        <v>668</v>
      </c>
      <c r="B545" s="88" t="s">
        <v>351</v>
      </c>
      <c r="C545" s="89" t="s">
        <v>349</v>
      </c>
      <c r="D545" s="90">
        <v>1</v>
      </c>
      <c r="E545" s="91">
        <v>301.51</v>
      </c>
      <c r="F545" s="91">
        <f t="shared" si="16"/>
        <v>301.51</v>
      </c>
      <c r="G545" s="87">
        <f t="shared" si="17"/>
        <v>301.51</v>
      </c>
      <c r="H545" s="67"/>
    </row>
    <row r="546" spans="1:8" x14ac:dyDescent="0.25">
      <c r="A546" s="86" t="s">
        <v>669</v>
      </c>
      <c r="B546" s="88" t="s">
        <v>670</v>
      </c>
      <c r="C546" s="89" t="s">
        <v>46</v>
      </c>
      <c r="D546" s="90">
        <v>2</v>
      </c>
      <c r="E546" s="91">
        <v>119.89</v>
      </c>
      <c r="F546" s="91">
        <f t="shared" si="16"/>
        <v>119.89</v>
      </c>
      <c r="G546" s="87">
        <f t="shared" si="17"/>
        <v>239.78</v>
      </c>
      <c r="H546" s="67"/>
    </row>
    <row r="547" spans="1:8" x14ac:dyDescent="0.25">
      <c r="A547" s="86" t="s">
        <v>671</v>
      </c>
      <c r="B547" s="88" t="s">
        <v>672</v>
      </c>
      <c r="C547" s="89" t="s">
        <v>43</v>
      </c>
      <c r="D547" s="90">
        <v>4</v>
      </c>
      <c r="E547" s="91">
        <v>27.36</v>
      </c>
      <c r="F547" s="91">
        <f t="shared" si="16"/>
        <v>27.36</v>
      </c>
      <c r="G547" s="87">
        <f t="shared" si="17"/>
        <v>109.44</v>
      </c>
      <c r="H547" s="67"/>
    </row>
    <row r="548" spans="1:8" ht="30" x14ac:dyDescent="0.25">
      <c r="A548" s="86" t="s">
        <v>673</v>
      </c>
      <c r="B548" s="88" t="s">
        <v>674</v>
      </c>
      <c r="C548" s="89" t="s">
        <v>40</v>
      </c>
      <c r="D548" s="90">
        <v>0.04</v>
      </c>
      <c r="E548" s="91">
        <v>1261</v>
      </c>
      <c r="F548" s="91">
        <f t="shared" si="16"/>
        <v>1261</v>
      </c>
      <c r="G548" s="87">
        <f t="shared" si="17"/>
        <v>50.44</v>
      </c>
      <c r="H548" s="67"/>
    </row>
    <row r="549" spans="1:8" x14ac:dyDescent="0.25">
      <c r="A549" s="86" t="s">
        <v>675</v>
      </c>
      <c r="B549" s="88" t="s">
        <v>129</v>
      </c>
      <c r="C549" s="89" t="s">
        <v>40</v>
      </c>
      <c r="D549" s="90">
        <v>4</v>
      </c>
      <c r="E549" s="91">
        <v>12.91</v>
      </c>
      <c r="F549" s="91">
        <f t="shared" si="16"/>
        <v>12.91</v>
      </c>
      <c r="G549" s="87">
        <f t="shared" si="17"/>
        <v>51.64</v>
      </c>
      <c r="H549" s="67"/>
    </row>
    <row r="550" spans="1:8" x14ac:dyDescent="0.25">
      <c r="A550" s="86" t="s">
        <v>676</v>
      </c>
      <c r="B550" s="88" t="s">
        <v>438</v>
      </c>
      <c r="C550" s="89" t="s">
        <v>40</v>
      </c>
      <c r="D550" s="90">
        <v>4</v>
      </c>
      <c r="E550" s="91">
        <v>65.19</v>
      </c>
      <c r="F550" s="91">
        <f t="shared" si="16"/>
        <v>65.19</v>
      </c>
      <c r="G550" s="87">
        <f t="shared" si="17"/>
        <v>260.76</v>
      </c>
      <c r="H550" s="67"/>
    </row>
    <row r="551" spans="1:8" x14ac:dyDescent="0.25">
      <c r="A551" s="86" t="s">
        <v>31</v>
      </c>
      <c r="B551" s="114" t="s">
        <v>677</v>
      </c>
      <c r="C551" s="115" t="s">
        <v>31</v>
      </c>
      <c r="D551" s="115" t="s">
        <v>31</v>
      </c>
      <c r="E551" s="115" t="s">
        <v>31</v>
      </c>
      <c r="F551" s="116" t="e">
        <f t="shared" si="16"/>
        <v>#VALUE!</v>
      </c>
      <c r="G551" s="87"/>
      <c r="H551" s="67"/>
    </row>
    <row r="552" spans="1:8" x14ac:dyDescent="0.25">
      <c r="A552" s="86" t="s">
        <v>678</v>
      </c>
      <c r="B552" s="88" t="s">
        <v>679</v>
      </c>
      <c r="C552" s="89" t="s">
        <v>40</v>
      </c>
      <c r="D552" s="90">
        <v>16.12</v>
      </c>
      <c r="E552" s="91">
        <v>54.93</v>
      </c>
      <c r="F552" s="91">
        <f t="shared" si="16"/>
        <v>54.93</v>
      </c>
      <c r="G552" s="87">
        <f t="shared" si="17"/>
        <v>885.47160000000008</v>
      </c>
      <c r="H552" s="67"/>
    </row>
    <row r="553" spans="1:8" x14ac:dyDescent="0.25">
      <c r="A553" s="86" t="s">
        <v>680</v>
      </c>
      <c r="B553" s="88" t="s">
        <v>500</v>
      </c>
      <c r="C553" s="89" t="s">
        <v>40</v>
      </c>
      <c r="D553" s="90">
        <v>16.12</v>
      </c>
      <c r="E553" s="91">
        <v>3.5</v>
      </c>
      <c r="F553" s="91">
        <f t="shared" si="16"/>
        <v>3.5</v>
      </c>
      <c r="G553" s="87">
        <f t="shared" si="17"/>
        <v>56.42</v>
      </c>
      <c r="H553" s="67"/>
    </row>
    <row r="554" spans="1:8" ht="30" x14ac:dyDescent="0.25">
      <c r="A554" s="86" t="s">
        <v>681</v>
      </c>
      <c r="B554" s="88" t="s">
        <v>75</v>
      </c>
      <c r="C554" s="89" t="s">
        <v>40</v>
      </c>
      <c r="D554" s="90">
        <v>16.12</v>
      </c>
      <c r="E554" s="91">
        <v>7.41</v>
      </c>
      <c r="F554" s="91">
        <f t="shared" si="16"/>
        <v>7.41</v>
      </c>
      <c r="G554" s="87">
        <f t="shared" si="17"/>
        <v>119.4492</v>
      </c>
      <c r="H554" s="67"/>
    </row>
    <row r="555" spans="1:8" ht="30" x14ac:dyDescent="0.25">
      <c r="A555" s="86" t="s">
        <v>682</v>
      </c>
      <c r="B555" s="88" t="s">
        <v>52</v>
      </c>
      <c r="C555" s="89" t="s">
        <v>40</v>
      </c>
      <c r="D555" s="90">
        <v>16.12</v>
      </c>
      <c r="E555" s="91">
        <v>18.96</v>
      </c>
      <c r="F555" s="91">
        <f t="shared" si="16"/>
        <v>18.96</v>
      </c>
      <c r="G555" s="87">
        <f t="shared" si="17"/>
        <v>305.63520000000005</v>
      </c>
      <c r="H555" s="67"/>
    </row>
    <row r="556" spans="1:8" x14ac:dyDescent="0.25">
      <c r="A556" s="86" t="s">
        <v>683</v>
      </c>
      <c r="B556" s="88" t="s">
        <v>83</v>
      </c>
      <c r="C556" s="89" t="s">
        <v>40</v>
      </c>
      <c r="D556" s="90">
        <v>0.04</v>
      </c>
      <c r="E556" s="91">
        <v>433.05</v>
      </c>
      <c r="F556" s="91">
        <f t="shared" si="16"/>
        <v>433.05</v>
      </c>
      <c r="G556" s="87">
        <f t="shared" si="17"/>
        <v>17.321999999999999</v>
      </c>
      <c r="H556" s="67"/>
    </row>
    <row r="557" spans="1:8" x14ac:dyDescent="0.25">
      <c r="A557" s="86" t="s">
        <v>31</v>
      </c>
      <c r="B557" s="114" t="s">
        <v>684</v>
      </c>
      <c r="C557" s="115" t="s">
        <v>31</v>
      </c>
      <c r="D557" s="115" t="s">
        <v>31</v>
      </c>
      <c r="E557" s="115" t="s">
        <v>31</v>
      </c>
      <c r="F557" s="116" t="e">
        <f t="shared" si="16"/>
        <v>#VALUE!</v>
      </c>
      <c r="G557" s="87"/>
      <c r="H557" s="67"/>
    </row>
    <row r="558" spans="1:8" ht="30" x14ac:dyDescent="0.25">
      <c r="A558" s="86" t="s">
        <v>685</v>
      </c>
      <c r="B558" s="88" t="s">
        <v>686</v>
      </c>
      <c r="C558" s="89" t="s">
        <v>36</v>
      </c>
      <c r="D558" s="90">
        <v>0.55000000000000004</v>
      </c>
      <c r="E558" s="91">
        <v>642.69000000000005</v>
      </c>
      <c r="F558" s="91">
        <f t="shared" si="16"/>
        <v>642.69000000000005</v>
      </c>
      <c r="G558" s="87">
        <f t="shared" si="17"/>
        <v>353.47950000000009</v>
      </c>
      <c r="H558" s="67"/>
    </row>
    <row r="559" spans="1:8" x14ac:dyDescent="0.25">
      <c r="A559" s="86" t="s">
        <v>687</v>
      </c>
      <c r="B559" s="88" t="s">
        <v>366</v>
      </c>
      <c r="C559" s="89" t="s">
        <v>40</v>
      </c>
      <c r="D559" s="90">
        <v>12</v>
      </c>
      <c r="E559" s="91">
        <v>12.45</v>
      </c>
      <c r="F559" s="91">
        <f t="shared" si="16"/>
        <v>12.45</v>
      </c>
      <c r="G559" s="87">
        <f t="shared" si="17"/>
        <v>149.39999999999998</v>
      </c>
      <c r="H559" s="67"/>
    </row>
    <row r="560" spans="1:8" x14ac:dyDescent="0.25">
      <c r="A560" s="86" t="s">
        <v>688</v>
      </c>
      <c r="B560" s="88" t="s">
        <v>689</v>
      </c>
      <c r="C560" s="89" t="s">
        <v>40</v>
      </c>
      <c r="D560" s="90">
        <v>3.6</v>
      </c>
      <c r="E560" s="91">
        <v>189.53</v>
      </c>
      <c r="F560" s="91">
        <f t="shared" si="16"/>
        <v>189.53</v>
      </c>
      <c r="G560" s="87">
        <f t="shared" si="17"/>
        <v>682.30799999999999</v>
      </c>
      <c r="H560" s="67"/>
    </row>
    <row r="561" spans="1:8" x14ac:dyDescent="0.25">
      <c r="A561" s="86" t="s">
        <v>690</v>
      </c>
      <c r="B561" s="88" t="s">
        <v>232</v>
      </c>
      <c r="C561" s="89" t="s">
        <v>178</v>
      </c>
      <c r="D561" s="90">
        <v>16.52</v>
      </c>
      <c r="E561" s="91">
        <v>12.7</v>
      </c>
      <c r="F561" s="91">
        <f t="shared" si="16"/>
        <v>12.7</v>
      </c>
      <c r="G561" s="87">
        <f t="shared" si="17"/>
        <v>209.80399999999997</v>
      </c>
      <c r="H561" s="67"/>
    </row>
    <row r="562" spans="1:8" x14ac:dyDescent="0.25">
      <c r="A562" s="86" t="s">
        <v>691</v>
      </c>
      <c r="B562" s="88" t="s">
        <v>371</v>
      </c>
      <c r="C562" s="89" t="s">
        <v>40</v>
      </c>
      <c r="D562" s="90">
        <v>3.8</v>
      </c>
      <c r="E562" s="91">
        <v>87.29</v>
      </c>
      <c r="F562" s="91">
        <f t="shared" si="16"/>
        <v>87.29</v>
      </c>
      <c r="G562" s="87">
        <f t="shared" si="17"/>
        <v>331.702</v>
      </c>
      <c r="H562" s="67"/>
    </row>
    <row r="563" spans="1:8" x14ac:dyDescent="0.25">
      <c r="A563" s="86" t="s">
        <v>692</v>
      </c>
      <c r="B563" s="88" t="s">
        <v>693</v>
      </c>
      <c r="C563" s="89" t="s">
        <v>36</v>
      </c>
      <c r="D563" s="90">
        <v>1.8</v>
      </c>
      <c r="E563" s="91">
        <v>553.33000000000004</v>
      </c>
      <c r="F563" s="91">
        <f t="shared" si="16"/>
        <v>553.33000000000004</v>
      </c>
      <c r="G563" s="87">
        <f t="shared" si="17"/>
        <v>995.99400000000014</v>
      </c>
      <c r="H563" s="67"/>
    </row>
    <row r="564" spans="1:8" x14ac:dyDescent="0.25">
      <c r="A564" s="86" t="s">
        <v>31</v>
      </c>
      <c r="B564" s="114" t="s">
        <v>694</v>
      </c>
      <c r="C564" s="115" t="s">
        <v>31</v>
      </c>
      <c r="D564" s="115" t="s">
        <v>31</v>
      </c>
      <c r="E564" s="115" t="s">
        <v>31</v>
      </c>
      <c r="F564" s="116" t="e">
        <f t="shared" si="16"/>
        <v>#VALUE!</v>
      </c>
      <c r="G564" s="87"/>
      <c r="H564" s="67"/>
    </row>
    <row r="565" spans="1:8" x14ac:dyDescent="0.25">
      <c r="A565" s="86" t="s">
        <v>695</v>
      </c>
      <c r="B565" s="88" t="s">
        <v>666</v>
      </c>
      <c r="C565" s="89" t="s">
        <v>46</v>
      </c>
      <c r="D565" s="90">
        <v>22.15</v>
      </c>
      <c r="E565" s="91">
        <v>71.239999999999995</v>
      </c>
      <c r="F565" s="91">
        <f t="shared" si="16"/>
        <v>71.239999999999995</v>
      </c>
      <c r="G565" s="87">
        <f t="shared" si="17"/>
        <v>1577.9659999999999</v>
      </c>
      <c r="H565" s="67"/>
    </row>
    <row r="566" spans="1:8" x14ac:dyDescent="0.25">
      <c r="A566" s="86" t="s">
        <v>696</v>
      </c>
      <c r="B566" s="88" t="s">
        <v>679</v>
      </c>
      <c r="C566" s="89" t="s">
        <v>40</v>
      </c>
      <c r="D566" s="90">
        <v>111.42</v>
      </c>
      <c r="E566" s="91">
        <v>54.93</v>
      </c>
      <c r="F566" s="91">
        <f t="shared" si="16"/>
        <v>54.93</v>
      </c>
      <c r="G566" s="87">
        <f t="shared" si="17"/>
        <v>6120.3006000000005</v>
      </c>
      <c r="H566" s="67"/>
    </row>
    <row r="567" spans="1:8" x14ac:dyDescent="0.25">
      <c r="A567" s="86" t="s">
        <v>697</v>
      </c>
      <c r="B567" s="88" t="s">
        <v>500</v>
      </c>
      <c r="C567" s="89" t="s">
        <v>40</v>
      </c>
      <c r="D567" s="90">
        <v>111.42</v>
      </c>
      <c r="E567" s="91">
        <v>3.5</v>
      </c>
      <c r="F567" s="91">
        <f t="shared" si="16"/>
        <v>3.5</v>
      </c>
      <c r="G567" s="87">
        <f t="shared" si="17"/>
        <v>389.97</v>
      </c>
      <c r="H567" s="67"/>
    </row>
    <row r="568" spans="1:8" x14ac:dyDescent="0.25">
      <c r="A568" s="86" t="s">
        <v>698</v>
      </c>
      <c r="B568" s="88" t="s">
        <v>361</v>
      </c>
      <c r="C568" s="89" t="s">
        <v>40</v>
      </c>
      <c r="D568" s="90">
        <v>0.65</v>
      </c>
      <c r="E568" s="91">
        <v>42.59</v>
      </c>
      <c r="F568" s="91">
        <f t="shared" si="16"/>
        <v>42.59</v>
      </c>
      <c r="G568" s="87">
        <f t="shared" si="17"/>
        <v>27.683500000000002</v>
      </c>
      <c r="H568" s="67"/>
    </row>
    <row r="569" spans="1:8" x14ac:dyDescent="0.25">
      <c r="A569" s="86" t="s">
        <v>699</v>
      </c>
      <c r="B569" s="88" t="s">
        <v>693</v>
      </c>
      <c r="C569" s="89" t="s">
        <v>36</v>
      </c>
      <c r="D569" s="90">
        <v>0.82</v>
      </c>
      <c r="E569" s="91">
        <v>553.33000000000004</v>
      </c>
      <c r="F569" s="91">
        <f t="shared" si="16"/>
        <v>553.33000000000004</v>
      </c>
      <c r="G569" s="87">
        <f t="shared" si="17"/>
        <v>453.73059999999998</v>
      </c>
      <c r="H569" s="67"/>
    </row>
    <row r="570" spans="1:8" x14ac:dyDescent="0.25">
      <c r="A570" s="86" t="s">
        <v>700</v>
      </c>
      <c r="B570" s="88" t="s">
        <v>701</v>
      </c>
      <c r="C570" s="89" t="s">
        <v>40</v>
      </c>
      <c r="D570" s="90">
        <v>4.3600000000000003</v>
      </c>
      <c r="E570" s="91">
        <v>4.26</v>
      </c>
      <c r="F570" s="91">
        <f t="shared" si="16"/>
        <v>4.26</v>
      </c>
      <c r="G570" s="87">
        <f t="shared" si="17"/>
        <v>18.573599999999999</v>
      </c>
      <c r="H570" s="67"/>
    </row>
    <row r="571" spans="1:8" x14ac:dyDescent="0.25">
      <c r="A571" s="86" t="s">
        <v>702</v>
      </c>
      <c r="B571" s="88" t="s">
        <v>120</v>
      </c>
      <c r="C571" s="89" t="s">
        <v>36</v>
      </c>
      <c r="D571" s="90">
        <v>0.11</v>
      </c>
      <c r="E571" s="91">
        <v>1038.71</v>
      </c>
      <c r="F571" s="91">
        <f t="shared" si="16"/>
        <v>1038.71</v>
      </c>
      <c r="G571" s="87">
        <f t="shared" si="17"/>
        <v>114.2581</v>
      </c>
      <c r="H571" s="67"/>
    </row>
    <row r="572" spans="1:8" ht="30" x14ac:dyDescent="0.25">
      <c r="A572" s="86" t="s">
        <v>703</v>
      </c>
      <c r="B572" s="88" t="s">
        <v>704</v>
      </c>
      <c r="C572" s="89" t="s">
        <v>43</v>
      </c>
      <c r="D572" s="90">
        <v>6</v>
      </c>
      <c r="E572" s="91">
        <v>13.49</v>
      </c>
      <c r="F572" s="91">
        <f t="shared" si="16"/>
        <v>13.49</v>
      </c>
      <c r="G572" s="87">
        <f t="shared" si="17"/>
        <v>80.94</v>
      </c>
      <c r="H572" s="67"/>
    </row>
    <row r="573" spans="1:8" x14ac:dyDescent="0.25">
      <c r="A573" s="86" t="s">
        <v>705</v>
      </c>
      <c r="B573" s="88" t="s">
        <v>120</v>
      </c>
      <c r="C573" s="89" t="s">
        <v>36</v>
      </c>
      <c r="D573" s="90">
        <v>0.79</v>
      </c>
      <c r="E573" s="91">
        <v>1038.71</v>
      </c>
      <c r="F573" s="91">
        <f t="shared" si="16"/>
        <v>1038.71</v>
      </c>
      <c r="G573" s="87">
        <f t="shared" si="17"/>
        <v>820.58090000000004</v>
      </c>
      <c r="H573" s="67"/>
    </row>
    <row r="574" spans="1:8" ht="30" x14ac:dyDescent="0.25">
      <c r="A574" s="86" t="s">
        <v>706</v>
      </c>
      <c r="B574" s="88" t="s">
        <v>707</v>
      </c>
      <c r="C574" s="89" t="s">
        <v>178</v>
      </c>
      <c r="D574" s="90">
        <v>170.28</v>
      </c>
      <c r="E574" s="91">
        <v>3.98</v>
      </c>
      <c r="F574" s="91">
        <f t="shared" si="16"/>
        <v>3.98</v>
      </c>
      <c r="G574" s="87">
        <f t="shared" si="17"/>
        <v>677.71439999999996</v>
      </c>
      <c r="H574" s="67"/>
    </row>
    <row r="575" spans="1:8" x14ac:dyDescent="0.25">
      <c r="A575" s="86" t="s">
        <v>708</v>
      </c>
      <c r="B575" s="88" t="s">
        <v>709</v>
      </c>
      <c r="C575" s="89" t="s">
        <v>153</v>
      </c>
      <c r="D575" s="90">
        <v>6.7</v>
      </c>
      <c r="E575" s="91">
        <v>44.48</v>
      </c>
      <c r="F575" s="91">
        <f t="shared" si="16"/>
        <v>44.48</v>
      </c>
      <c r="G575" s="87">
        <f t="shared" si="17"/>
        <v>298.01599999999996</v>
      </c>
      <c r="H575" s="67"/>
    </row>
    <row r="576" spans="1:8" x14ac:dyDescent="0.25">
      <c r="A576" s="86" t="s">
        <v>710</v>
      </c>
      <c r="B576" s="88" t="s">
        <v>711</v>
      </c>
      <c r="C576" s="89" t="s">
        <v>153</v>
      </c>
      <c r="D576" s="90">
        <v>29.71</v>
      </c>
      <c r="E576" s="91">
        <v>40.200000000000003</v>
      </c>
      <c r="F576" s="91">
        <f t="shared" si="16"/>
        <v>40.200000000000003</v>
      </c>
      <c r="G576" s="87">
        <f t="shared" si="17"/>
        <v>1194.3420000000001</v>
      </c>
      <c r="H576" s="67"/>
    </row>
    <row r="577" spans="1:8" x14ac:dyDescent="0.25">
      <c r="A577" s="86" t="s">
        <v>712</v>
      </c>
      <c r="B577" s="88" t="s">
        <v>120</v>
      </c>
      <c r="C577" s="89" t="s">
        <v>36</v>
      </c>
      <c r="D577" s="90">
        <v>0.52</v>
      </c>
      <c r="E577" s="91">
        <v>1038.71</v>
      </c>
      <c r="F577" s="91">
        <f t="shared" si="16"/>
        <v>1038.71</v>
      </c>
      <c r="G577" s="87">
        <f t="shared" si="17"/>
        <v>540.12920000000008</v>
      </c>
      <c r="H577" s="67"/>
    </row>
    <row r="578" spans="1:8" x14ac:dyDescent="0.25">
      <c r="A578" s="86" t="s">
        <v>713</v>
      </c>
      <c r="B578" s="88" t="s">
        <v>714</v>
      </c>
      <c r="C578" s="89" t="s">
        <v>392</v>
      </c>
      <c r="D578" s="90">
        <v>17.03</v>
      </c>
      <c r="E578" s="91">
        <v>675.8</v>
      </c>
      <c r="F578" s="91">
        <f t="shared" si="16"/>
        <v>675.8</v>
      </c>
      <c r="G578" s="87">
        <f t="shared" si="17"/>
        <v>11508.874</v>
      </c>
      <c r="H578" s="67"/>
    </row>
    <row r="579" spans="1:8" x14ac:dyDescent="0.25">
      <c r="A579" s="86" t="s">
        <v>715</v>
      </c>
      <c r="B579" s="88" t="s">
        <v>709</v>
      </c>
      <c r="C579" s="89" t="s">
        <v>153</v>
      </c>
      <c r="D579" s="90">
        <v>7.09</v>
      </c>
      <c r="E579" s="91">
        <v>44.48</v>
      </c>
      <c r="F579" s="91">
        <f t="shared" si="16"/>
        <v>44.48</v>
      </c>
      <c r="G579" s="87">
        <f t="shared" si="17"/>
        <v>315.36319999999995</v>
      </c>
      <c r="H579" s="67"/>
    </row>
    <row r="580" spans="1:8" ht="30" x14ac:dyDescent="0.25">
      <c r="A580" s="86" t="s">
        <v>716</v>
      </c>
      <c r="B580" s="88" t="s">
        <v>717</v>
      </c>
      <c r="C580" s="89" t="s">
        <v>178</v>
      </c>
      <c r="D580" s="90">
        <v>170.28</v>
      </c>
      <c r="E580" s="91">
        <v>128.69</v>
      </c>
      <c r="F580" s="91">
        <f t="shared" si="16"/>
        <v>128.69</v>
      </c>
      <c r="G580" s="87">
        <f t="shared" si="17"/>
        <v>21913.333200000001</v>
      </c>
      <c r="H580" s="67"/>
    </row>
    <row r="581" spans="1:8" x14ac:dyDescent="0.25">
      <c r="A581" s="86" t="s">
        <v>718</v>
      </c>
      <c r="B581" s="88" t="s">
        <v>719</v>
      </c>
      <c r="C581" s="89" t="s">
        <v>46</v>
      </c>
      <c r="D581" s="90">
        <v>21.8</v>
      </c>
      <c r="E581" s="91">
        <v>6.95</v>
      </c>
      <c r="F581" s="91">
        <f t="shared" si="16"/>
        <v>6.95</v>
      </c>
      <c r="G581" s="87">
        <f t="shared" si="17"/>
        <v>151.51000000000002</v>
      </c>
      <c r="H581" s="67"/>
    </row>
    <row r="582" spans="1:8" x14ac:dyDescent="0.25">
      <c r="A582" s="86" t="s">
        <v>720</v>
      </c>
      <c r="B582" s="88" t="s">
        <v>709</v>
      </c>
      <c r="C582" s="89" t="s">
        <v>153</v>
      </c>
      <c r="D582" s="90">
        <v>6.7</v>
      </c>
      <c r="E582" s="91">
        <v>44.48</v>
      </c>
      <c r="F582" s="91">
        <f t="shared" si="16"/>
        <v>44.48</v>
      </c>
      <c r="G582" s="87">
        <f t="shared" si="17"/>
        <v>298.01599999999996</v>
      </c>
      <c r="H582" s="67"/>
    </row>
    <row r="583" spans="1:8" x14ac:dyDescent="0.25">
      <c r="A583" s="86" t="s">
        <v>721</v>
      </c>
      <c r="B583" s="88" t="s">
        <v>711</v>
      </c>
      <c r="C583" s="89" t="s">
        <v>153</v>
      </c>
      <c r="D583" s="90">
        <v>29.7</v>
      </c>
      <c r="E583" s="91">
        <v>40.200000000000003</v>
      </c>
      <c r="F583" s="91">
        <f t="shared" si="16"/>
        <v>40.200000000000003</v>
      </c>
      <c r="G583" s="87">
        <f t="shared" si="17"/>
        <v>1193.94</v>
      </c>
      <c r="H583" s="67"/>
    </row>
    <row r="584" spans="1:8" x14ac:dyDescent="0.25">
      <c r="A584" s="86" t="s">
        <v>31</v>
      </c>
      <c r="B584" s="114" t="s">
        <v>617</v>
      </c>
      <c r="C584" s="115" t="s">
        <v>31</v>
      </c>
      <c r="D584" s="115" t="s">
        <v>31</v>
      </c>
      <c r="E584" s="115" t="s">
        <v>31</v>
      </c>
      <c r="F584" s="116" t="e">
        <f t="shared" si="16"/>
        <v>#VALUE!</v>
      </c>
      <c r="G584" s="87"/>
      <c r="H584" s="67"/>
    </row>
    <row r="585" spans="1:8" x14ac:dyDescent="0.25">
      <c r="A585" s="86" t="s">
        <v>722</v>
      </c>
      <c r="B585" s="88" t="s">
        <v>714</v>
      </c>
      <c r="C585" s="89" t="s">
        <v>392</v>
      </c>
      <c r="D585" s="90">
        <v>5.26</v>
      </c>
      <c r="E585" s="91">
        <v>675.8</v>
      </c>
      <c r="F585" s="91">
        <f t="shared" si="16"/>
        <v>675.8</v>
      </c>
      <c r="G585" s="87">
        <f t="shared" si="17"/>
        <v>3554.7079999999996</v>
      </c>
      <c r="H585" s="67"/>
    </row>
    <row r="586" spans="1:8" x14ac:dyDescent="0.25">
      <c r="A586" s="86" t="s">
        <v>723</v>
      </c>
      <c r="B586" s="88" t="s">
        <v>709</v>
      </c>
      <c r="C586" s="89" t="s">
        <v>153</v>
      </c>
      <c r="D586" s="90">
        <v>2.19</v>
      </c>
      <c r="E586" s="91">
        <v>44.48</v>
      </c>
      <c r="F586" s="91">
        <f t="shared" si="16"/>
        <v>44.48</v>
      </c>
      <c r="G586" s="87">
        <f t="shared" si="17"/>
        <v>97.411199999999994</v>
      </c>
      <c r="H586" s="67"/>
    </row>
    <row r="587" spans="1:8" ht="30" x14ac:dyDescent="0.25">
      <c r="A587" s="86" t="s">
        <v>724</v>
      </c>
      <c r="B587" s="88" t="s">
        <v>717</v>
      </c>
      <c r="C587" s="89" t="s">
        <v>178</v>
      </c>
      <c r="D587" s="90">
        <v>82.56</v>
      </c>
      <c r="E587" s="91">
        <v>128.69</v>
      </c>
      <c r="F587" s="91">
        <f t="shared" si="16"/>
        <v>128.69</v>
      </c>
      <c r="G587" s="87">
        <f t="shared" si="17"/>
        <v>10624.6464</v>
      </c>
      <c r="H587" s="67"/>
    </row>
    <row r="588" spans="1:8" x14ac:dyDescent="0.25">
      <c r="A588" s="86" t="s">
        <v>725</v>
      </c>
      <c r="B588" s="88" t="s">
        <v>709</v>
      </c>
      <c r="C588" s="89" t="s">
        <v>153</v>
      </c>
      <c r="D588" s="90">
        <v>2.0699999999999998</v>
      </c>
      <c r="E588" s="91">
        <v>44.48</v>
      </c>
      <c r="F588" s="91">
        <f t="shared" si="16"/>
        <v>44.48</v>
      </c>
      <c r="G588" s="87">
        <f t="shared" si="17"/>
        <v>92.073599999999985</v>
      </c>
      <c r="H588" s="67"/>
    </row>
    <row r="589" spans="1:8" x14ac:dyDescent="0.25">
      <c r="A589" s="86" t="s">
        <v>726</v>
      </c>
      <c r="B589" s="88" t="s">
        <v>711</v>
      </c>
      <c r="C589" s="89" t="s">
        <v>153</v>
      </c>
      <c r="D589" s="90">
        <v>9.17</v>
      </c>
      <c r="E589" s="91">
        <v>40.200000000000003</v>
      </c>
      <c r="F589" s="91">
        <f t="shared" si="16"/>
        <v>40.200000000000003</v>
      </c>
      <c r="G589" s="87">
        <f t="shared" si="17"/>
        <v>368.63400000000001</v>
      </c>
      <c r="H589" s="67"/>
    </row>
    <row r="590" spans="1:8" x14ac:dyDescent="0.25">
      <c r="A590" s="86" t="s">
        <v>31</v>
      </c>
      <c r="B590" s="114" t="s">
        <v>727</v>
      </c>
      <c r="C590" s="115" t="s">
        <v>31</v>
      </c>
      <c r="D590" s="115" t="s">
        <v>31</v>
      </c>
      <c r="E590" s="115" t="s">
        <v>31</v>
      </c>
      <c r="F590" s="116" t="e">
        <f t="shared" si="16"/>
        <v>#VALUE!</v>
      </c>
      <c r="G590" s="87"/>
      <c r="H590" s="67"/>
    </row>
    <row r="591" spans="1:8" ht="30" x14ac:dyDescent="0.25">
      <c r="A591" s="86" t="s">
        <v>728</v>
      </c>
      <c r="B591" s="88" t="s">
        <v>729</v>
      </c>
      <c r="C591" s="89" t="s">
        <v>40</v>
      </c>
      <c r="D591" s="90">
        <v>111.42</v>
      </c>
      <c r="E591" s="91">
        <v>2.91</v>
      </c>
      <c r="F591" s="91">
        <f t="shared" ref="F591:F654" si="18">E591*(1-$H$12)</f>
        <v>2.91</v>
      </c>
      <c r="G591" s="87">
        <f t="shared" ref="G591:G652" si="19">D591*F591</f>
        <v>324.23220000000003</v>
      </c>
      <c r="H591" s="67"/>
    </row>
    <row r="592" spans="1:8" x14ac:dyDescent="0.25">
      <c r="A592" s="86" t="s">
        <v>31</v>
      </c>
      <c r="B592" s="114" t="s">
        <v>730</v>
      </c>
      <c r="C592" s="115" t="s">
        <v>31</v>
      </c>
      <c r="D592" s="115" t="s">
        <v>31</v>
      </c>
      <c r="E592" s="115" t="s">
        <v>31</v>
      </c>
      <c r="F592" s="116" t="e">
        <f t="shared" si="18"/>
        <v>#VALUE!</v>
      </c>
      <c r="G592" s="87"/>
      <c r="H592" s="67"/>
    </row>
    <row r="593" spans="1:8" x14ac:dyDescent="0.25">
      <c r="A593" s="86" t="s">
        <v>731</v>
      </c>
      <c r="B593" s="88" t="s">
        <v>732</v>
      </c>
      <c r="C593" s="89" t="s">
        <v>46</v>
      </c>
      <c r="D593" s="90">
        <v>11</v>
      </c>
      <c r="E593" s="91">
        <v>50.35</v>
      </c>
      <c r="F593" s="91">
        <f t="shared" si="18"/>
        <v>50.35</v>
      </c>
      <c r="G593" s="87">
        <f t="shared" si="19"/>
        <v>553.85</v>
      </c>
      <c r="H593" s="67"/>
    </row>
    <row r="594" spans="1:8" x14ac:dyDescent="0.25">
      <c r="A594" s="86" t="s">
        <v>733</v>
      </c>
      <c r="B594" s="88" t="s">
        <v>734</v>
      </c>
      <c r="C594" s="89" t="s">
        <v>40</v>
      </c>
      <c r="D594" s="90">
        <v>11</v>
      </c>
      <c r="E594" s="91">
        <v>44.06</v>
      </c>
      <c r="F594" s="91">
        <f t="shared" si="18"/>
        <v>44.06</v>
      </c>
      <c r="G594" s="87">
        <f t="shared" si="19"/>
        <v>484.66</v>
      </c>
      <c r="H594" s="67"/>
    </row>
    <row r="595" spans="1:8" ht="30" x14ac:dyDescent="0.25">
      <c r="A595" s="86" t="s">
        <v>735</v>
      </c>
      <c r="B595" s="88" t="s">
        <v>736</v>
      </c>
      <c r="C595" s="89" t="s">
        <v>46</v>
      </c>
      <c r="D595" s="90">
        <v>33</v>
      </c>
      <c r="E595" s="91">
        <v>11.35</v>
      </c>
      <c r="F595" s="91">
        <f t="shared" si="18"/>
        <v>11.35</v>
      </c>
      <c r="G595" s="87">
        <f t="shared" si="19"/>
        <v>374.55</v>
      </c>
      <c r="H595" s="67"/>
    </row>
    <row r="596" spans="1:8" ht="30" x14ac:dyDescent="0.25">
      <c r="A596" s="86" t="s">
        <v>737</v>
      </c>
      <c r="B596" s="88" t="s">
        <v>738</v>
      </c>
      <c r="C596" s="89" t="s">
        <v>36</v>
      </c>
      <c r="D596" s="90">
        <v>2.5</v>
      </c>
      <c r="E596" s="91">
        <v>469.84</v>
      </c>
      <c r="F596" s="91">
        <f t="shared" si="18"/>
        <v>469.84</v>
      </c>
      <c r="G596" s="87">
        <f t="shared" si="19"/>
        <v>1174.5999999999999</v>
      </c>
      <c r="H596" s="67"/>
    </row>
    <row r="597" spans="1:8" ht="30" x14ac:dyDescent="0.25">
      <c r="A597" s="86" t="s">
        <v>739</v>
      </c>
      <c r="B597" s="88" t="s">
        <v>740</v>
      </c>
      <c r="C597" s="89" t="s">
        <v>36</v>
      </c>
      <c r="D597" s="90">
        <v>9.36</v>
      </c>
      <c r="E597" s="91">
        <v>67.489999999999995</v>
      </c>
      <c r="F597" s="91">
        <f t="shared" si="18"/>
        <v>67.489999999999995</v>
      </c>
      <c r="G597" s="87">
        <f t="shared" si="19"/>
        <v>631.70639999999992</v>
      </c>
      <c r="H597" s="67"/>
    </row>
    <row r="598" spans="1:8" ht="30" x14ac:dyDescent="0.25">
      <c r="A598" s="86" t="s">
        <v>741</v>
      </c>
      <c r="B598" s="88" t="s">
        <v>742</v>
      </c>
      <c r="C598" s="89" t="s">
        <v>344</v>
      </c>
      <c r="D598" s="90">
        <v>1</v>
      </c>
      <c r="E598" s="91">
        <v>20137</v>
      </c>
      <c r="F598" s="91">
        <f t="shared" si="18"/>
        <v>20137</v>
      </c>
      <c r="G598" s="87">
        <f t="shared" si="19"/>
        <v>20137</v>
      </c>
      <c r="H598" s="67"/>
    </row>
    <row r="599" spans="1:8" ht="30" x14ac:dyDescent="0.25">
      <c r="A599" s="86" t="s">
        <v>743</v>
      </c>
      <c r="B599" s="88" t="s">
        <v>744</v>
      </c>
      <c r="C599" s="89" t="s">
        <v>153</v>
      </c>
      <c r="D599" s="90">
        <v>8</v>
      </c>
      <c r="E599" s="91">
        <v>125.64</v>
      </c>
      <c r="F599" s="91">
        <f t="shared" si="18"/>
        <v>125.64</v>
      </c>
      <c r="G599" s="87">
        <f t="shared" si="19"/>
        <v>1005.12</v>
      </c>
      <c r="H599" s="67"/>
    </row>
    <row r="600" spans="1:8" x14ac:dyDescent="0.25">
      <c r="A600" s="86" t="s">
        <v>31</v>
      </c>
      <c r="B600" s="114" t="s">
        <v>745</v>
      </c>
      <c r="C600" s="115" t="s">
        <v>31</v>
      </c>
      <c r="D600" s="115" t="s">
        <v>31</v>
      </c>
      <c r="E600" s="115" t="s">
        <v>31</v>
      </c>
      <c r="F600" s="116" t="e">
        <f t="shared" si="18"/>
        <v>#VALUE!</v>
      </c>
      <c r="G600" s="87"/>
      <c r="H600" s="67"/>
    </row>
    <row r="601" spans="1:8" ht="45" x14ac:dyDescent="0.25">
      <c r="A601" s="86" t="s">
        <v>746</v>
      </c>
      <c r="B601" s="88" t="s">
        <v>747</v>
      </c>
      <c r="C601" s="89" t="s">
        <v>36</v>
      </c>
      <c r="D601" s="90">
        <v>21.26</v>
      </c>
      <c r="E601" s="91">
        <v>59.81</v>
      </c>
      <c r="F601" s="91">
        <f t="shared" si="18"/>
        <v>59.81</v>
      </c>
      <c r="G601" s="87">
        <f t="shared" si="19"/>
        <v>1271.5606000000002</v>
      </c>
      <c r="H601" s="67"/>
    </row>
    <row r="602" spans="1:8" ht="30" x14ac:dyDescent="0.25">
      <c r="A602" s="86" t="s">
        <v>748</v>
      </c>
      <c r="B602" s="88" t="s">
        <v>749</v>
      </c>
      <c r="C602" s="89" t="s">
        <v>40</v>
      </c>
      <c r="D602" s="90">
        <v>20.25</v>
      </c>
      <c r="E602" s="91">
        <v>5.66</v>
      </c>
      <c r="F602" s="91">
        <f t="shared" si="18"/>
        <v>5.66</v>
      </c>
      <c r="G602" s="87">
        <f t="shared" si="19"/>
        <v>114.61500000000001</v>
      </c>
      <c r="H602" s="67"/>
    </row>
    <row r="603" spans="1:8" x14ac:dyDescent="0.25">
      <c r="A603" s="86" t="s">
        <v>750</v>
      </c>
      <c r="B603" s="88" t="s">
        <v>751</v>
      </c>
      <c r="C603" s="89" t="s">
        <v>46</v>
      </c>
      <c r="D603" s="90">
        <v>58.5</v>
      </c>
      <c r="E603" s="91">
        <v>74.39</v>
      </c>
      <c r="F603" s="91">
        <f t="shared" si="18"/>
        <v>74.39</v>
      </c>
      <c r="G603" s="87">
        <f t="shared" si="19"/>
        <v>4351.8149999999996</v>
      </c>
      <c r="H603" s="67"/>
    </row>
    <row r="604" spans="1:8" ht="30" x14ac:dyDescent="0.25">
      <c r="A604" s="86" t="s">
        <v>752</v>
      </c>
      <c r="B604" s="88" t="s">
        <v>753</v>
      </c>
      <c r="C604" s="89" t="s">
        <v>40</v>
      </c>
      <c r="D604" s="90">
        <v>16</v>
      </c>
      <c r="E604" s="91">
        <v>209.55</v>
      </c>
      <c r="F604" s="91">
        <f t="shared" si="18"/>
        <v>209.55</v>
      </c>
      <c r="G604" s="87">
        <f t="shared" si="19"/>
        <v>3352.8</v>
      </c>
      <c r="H604" s="67"/>
    </row>
    <row r="605" spans="1:8" ht="30" x14ac:dyDescent="0.25">
      <c r="A605" s="86" t="s">
        <v>754</v>
      </c>
      <c r="B605" s="88" t="s">
        <v>755</v>
      </c>
      <c r="C605" s="89" t="s">
        <v>40</v>
      </c>
      <c r="D605" s="90">
        <v>16</v>
      </c>
      <c r="E605" s="91">
        <v>46.51</v>
      </c>
      <c r="F605" s="91">
        <f t="shared" si="18"/>
        <v>46.51</v>
      </c>
      <c r="G605" s="87">
        <f t="shared" si="19"/>
        <v>744.16</v>
      </c>
      <c r="H605" s="67"/>
    </row>
    <row r="606" spans="1:8" ht="30" x14ac:dyDescent="0.25">
      <c r="A606" s="86" t="s">
        <v>756</v>
      </c>
      <c r="B606" s="88" t="s">
        <v>757</v>
      </c>
      <c r="C606" s="89" t="s">
        <v>36</v>
      </c>
      <c r="D606" s="90">
        <v>16</v>
      </c>
      <c r="E606" s="91">
        <v>691.75</v>
      </c>
      <c r="F606" s="91">
        <f t="shared" si="18"/>
        <v>691.75</v>
      </c>
      <c r="G606" s="87">
        <f t="shared" si="19"/>
        <v>11068</v>
      </c>
      <c r="H606" s="67"/>
    </row>
    <row r="607" spans="1:8" ht="30" x14ac:dyDescent="0.25">
      <c r="A607" s="86" t="s">
        <v>758</v>
      </c>
      <c r="B607" s="88" t="s">
        <v>759</v>
      </c>
      <c r="C607" s="89" t="s">
        <v>178</v>
      </c>
      <c r="D607" s="90">
        <v>1280</v>
      </c>
      <c r="E607" s="91">
        <v>16.13</v>
      </c>
      <c r="F607" s="91">
        <f t="shared" si="18"/>
        <v>16.13</v>
      </c>
      <c r="G607" s="87">
        <f t="shared" si="19"/>
        <v>20646.399999999998</v>
      </c>
      <c r="H607" s="67"/>
    </row>
    <row r="608" spans="1:8" x14ac:dyDescent="0.25">
      <c r="A608" s="86" t="s">
        <v>31</v>
      </c>
      <c r="B608" s="114" t="s">
        <v>760</v>
      </c>
      <c r="C608" s="115" t="s">
        <v>31</v>
      </c>
      <c r="D608" s="115" t="s">
        <v>31</v>
      </c>
      <c r="E608" s="115" t="s">
        <v>31</v>
      </c>
      <c r="F608" s="116" t="e">
        <f t="shared" si="18"/>
        <v>#VALUE!</v>
      </c>
      <c r="G608" s="87"/>
      <c r="H608" s="67"/>
    </row>
    <row r="609" spans="1:8" ht="45" x14ac:dyDescent="0.25">
      <c r="A609" s="86" t="s">
        <v>761</v>
      </c>
      <c r="B609" s="88" t="s">
        <v>762</v>
      </c>
      <c r="C609" s="89" t="s">
        <v>763</v>
      </c>
      <c r="D609" s="90">
        <v>1</v>
      </c>
      <c r="E609" s="91">
        <v>61535.93</v>
      </c>
      <c r="F609" s="91">
        <f t="shared" si="18"/>
        <v>61535.93</v>
      </c>
      <c r="G609" s="87">
        <f t="shared" si="19"/>
        <v>61535.93</v>
      </c>
      <c r="H609" s="67"/>
    </row>
    <row r="610" spans="1:8" x14ac:dyDescent="0.25">
      <c r="A610" s="86" t="s">
        <v>31</v>
      </c>
      <c r="B610" s="114" t="s">
        <v>764</v>
      </c>
      <c r="C610" s="115" t="s">
        <v>31</v>
      </c>
      <c r="D610" s="115" t="s">
        <v>31</v>
      </c>
      <c r="E610" s="115" t="s">
        <v>31</v>
      </c>
      <c r="F610" s="116" t="e">
        <f t="shared" si="18"/>
        <v>#VALUE!</v>
      </c>
      <c r="G610" s="87"/>
      <c r="H610" s="67"/>
    </row>
    <row r="611" spans="1:8" x14ac:dyDescent="0.25">
      <c r="A611" s="86" t="s">
        <v>765</v>
      </c>
      <c r="B611" s="88" t="s">
        <v>766</v>
      </c>
      <c r="C611" s="89" t="s">
        <v>43</v>
      </c>
      <c r="D611" s="90">
        <v>1</v>
      </c>
      <c r="E611" s="91">
        <v>184.03</v>
      </c>
      <c r="F611" s="91">
        <f t="shared" si="18"/>
        <v>184.03</v>
      </c>
      <c r="G611" s="87">
        <f t="shared" si="19"/>
        <v>184.03</v>
      </c>
      <c r="H611" s="67"/>
    </row>
    <row r="612" spans="1:8" x14ac:dyDescent="0.25">
      <c r="A612" s="86" t="s">
        <v>767</v>
      </c>
      <c r="B612" s="88" t="s">
        <v>768</v>
      </c>
      <c r="C612" s="89" t="s">
        <v>43</v>
      </c>
      <c r="D612" s="90">
        <v>1</v>
      </c>
      <c r="E612" s="91">
        <v>220.04</v>
      </c>
      <c r="F612" s="91">
        <f t="shared" si="18"/>
        <v>220.04</v>
      </c>
      <c r="G612" s="87">
        <f t="shared" si="19"/>
        <v>220.04</v>
      </c>
      <c r="H612" s="67"/>
    </row>
    <row r="613" spans="1:8" ht="30" x14ac:dyDescent="0.25">
      <c r="A613" s="86" t="s">
        <v>769</v>
      </c>
      <c r="B613" s="88" t="s">
        <v>770</v>
      </c>
      <c r="C613" s="89" t="s">
        <v>43</v>
      </c>
      <c r="D613" s="90">
        <v>1</v>
      </c>
      <c r="E613" s="91">
        <v>168.33</v>
      </c>
      <c r="F613" s="91">
        <f t="shared" si="18"/>
        <v>168.33</v>
      </c>
      <c r="G613" s="87">
        <f t="shared" si="19"/>
        <v>168.33</v>
      </c>
      <c r="H613" s="67"/>
    </row>
    <row r="614" spans="1:8" ht="30" x14ac:dyDescent="0.25">
      <c r="A614" s="86" t="s">
        <v>771</v>
      </c>
      <c r="B614" s="88" t="s">
        <v>772</v>
      </c>
      <c r="C614" s="89" t="s">
        <v>46</v>
      </c>
      <c r="D614" s="90">
        <v>3</v>
      </c>
      <c r="E614" s="91">
        <v>129.94</v>
      </c>
      <c r="F614" s="91">
        <f t="shared" si="18"/>
        <v>129.94</v>
      </c>
      <c r="G614" s="87">
        <f t="shared" si="19"/>
        <v>389.82</v>
      </c>
      <c r="H614" s="67"/>
    </row>
    <row r="615" spans="1:8" ht="30" x14ac:dyDescent="0.25">
      <c r="A615" s="86" t="s">
        <v>773</v>
      </c>
      <c r="B615" s="88" t="s">
        <v>774</v>
      </c>
      <c r="C615" s="89" t="s">
        <v>43</v>
      </c>
      <c r="D615" s="90">
        <v>2</v>
      </c>
      <c r="E615" s="91">
        <v>37.11</v>
      </c>
      <c r="F615" s="91">
        <f t="shared" si="18"/>
        <v>37.11</v>
      </c>
      <c r="G615" s="87">
        <f t="shared" si="19"/>
        <v>74.22</v>
      </c>
      <c r="H615" s="67"/>
    </row>
    <row r="616" spans="1:8" ht="30" x14ac:dyDescent="0.25">
      <c r="A616" s="86" t="s">
        <v>775</v>
      </c>
      <c r="B616" s="88" t="s">
        <v>776</v>
      </c>
      <c r="C616" s="89" t="s">
        <v>43</v>
      </c>
      <c r="D616" s="90">
        <v>1</v>
      </c>
      <c r="E616" s="91">
        <v>67.14</v>
      </c>
      <c r="F616" s="91">
        <f t="shared" si="18"/>
        <v>67.14</v>
      </c>
      <c r="G616" s="87">
        <f t="shared" si="19"/>
        <v>67.14</v>
      </c>
      <c r="H616" s="67"/>
    </row>
    <row r="617" spans="1:8" x14ac:dyDescent="0.25">
      <c r="A617" s="86" t="s">
        <v>31</v>
      </c>
      <c r="B617" s="114" t="s">
        <v>262</v>
      </c>
      <c r="C617" s="115" t="s">
        <v>31</v>
      </c>
      <c r="D617" s="115" t="s">
        <v>31</v>
      </c>
      <c r="E617" s="115" t="s">
        <v>31</v>
      </c>
      <c r="F617" s="116" t="e">
        <f t="shared" si="18"/>
        <v>#VALUE!</v>
      </c>
      <c r="G617" s="87"/>
      <c r="H617" s="67"/>
    </row>
    <row r="618" spans="1:8" x14ac:dyDescent="0.25">
      <c r="A618" s="86" t="s">
        <v>777</v>
      </c>
      <c r="B618" s="88" t="s">
        <v>265</v>
      </c>
      <c r="C618" s="89" t="s">
        <v>40</v>
      </c>
      <c r="D618" s="90">
        <v>73.17</v>
      </c>
      <c r="E618" s="91">
        <v>2.84</v>
      </c>
      <c r="F618" s="91">
        <f t="shared" si="18"/>
        <v>2.84</v>
      </c>
      <c r="G618" s="87">
        <f t="shared" si="19"/>
        <v>207.80279999999999</v>
      </c>
      <c r="H618" s="67"/>
    </row>
    <row r="619" spans="1:8" x14ac:dyDescent="0.25">
      <c r="A619" s="86" t="s">
        <v>778</v>
      </c>
      <c r="B619" s="88" t="s">
        <v>267</v>
      </c>
      <c r="C619" s="89" t="s">
        <v>40</v>
      </c>
      <c r="D619" s="90">
        <v>73.17</v>
      </c>
      <c r="E619" s="91">
        <v>8.6999999999999993</v>
      </c>
      <c r="F619" s="91">
        <f t="shared" si="18"/>
        <v>8.6999999999999993</v>
      </c>
      <c r="G619" s="87">
        <f t="shared" si="19"/>
        <v>636.57899999999995</v>
      </c>
      <c r="H619" s="67"/>
    </row>
    <row r="620" spans="1:8" x14ac:dyDescent="0.25">
      <c r="A620" s="86" t="s">
        <v>779</v>
      </c>
      <c r="B620" s="88" t="s">
        <v>780</v>
      </c>
      <c r="C620" s="89" t="s">
        <v>40</v>
      </c>
      <c r="D620" s="90">
        <v>73.17</v>
      </c>
      <c r="E620" s="91">
        <v>19.36</v>
      </c>
      <c r="F620" s="91">
        <f t="shared" si="18"/>
        <v>19.36</v>
      </c>
      <c r="G620" s="87">
        <f t="shared" si="19"/>
        <v>1416.5712000000001</v>
      </c>
      <c r="H620" s="67"/>
    </row>
    <row r="621" spans="1:8" s="69" customFormat="1" x14ac:dyDescent="0.25">
      <c r="A621" s="81">
        <v>14</v>
      </c>
      <c r="B621" s="82" t="s">
        <v>781</v>
      </c>
      <c r="C621" s="81" t="s">
        <v>31</v>
      </c>
      <c r="D621" s="83" t="s">
        <v>31</v>
      </c>
      <c r="E621" s="84">
        <v>14719.73</v>
      </c>
      <c r="F621" s="84"/>
      <c r="G621" s="85">
        <f>E621*(1-$H$12)</f>
        <v>14719.73</v>
      </c>
      <c r="H621" s="68"/>
    </row>
    <row r="622" spans="1:8" x14ac:dyDescent="0.25">
      <c r="A622" s="86" t="s">
        <v>31</v>
      </c>
      <c r="B622" s="114" t="s">
        <v>33</v>
      </c>
      <c r="C622" s="115" t="s">
        <v>31</v>
      </c>
      <c r="D622" s="115" t="s">
        <v>31</v>
      </c>
      <c r="E622" s="115" t="s">
        <v>31</v>
      </c>
      <c r="F622" s="116" t="e">
        <f t="shared" si="18"/>
        <v>#VALUE!</v>
      </c>
      <c r="G622" s="87"/>
      <c r="H622" s="67"/>
    </row>
    <row r="623" spans="1:8" ht="30" x14ac:dyDescent="0.25">
      <c r="A623" s="86" t="s">
        <v>782</v>
      </c>
      <c r="B623" s="88" t="s">
        <v>35</v>
      </c>
      <c r="C623" s="89" t="s">
        <v>36</v>
      </c>
      <c r="D623" s="90">
        <v>18</v>
      </c>
      <c r="E623" s="91">
        <v>164.71</v>
      </c>
      <c r="F623" s="91">
        <f t="shared" si="18"/>
        <v>164.71</v>
      </c>
      <c r="G623" s="87">
        <f t="shared" si="19"/>
        <v>2964.78</v>
      </c>
      <c r="H623" s="67"/>
    </row>
    <row r="624" spans="1:8" ht="45" x14ac:dyDescent="0.25">
      <c r="A624" s="86" t="s">
        <v>783</v>
      </c>
      <c r="B624" s="88" t="s">
        <v>89</v>
      </c>
      <c r="C624" s="89" t="s">
        <v>43</v>
      </c>
      <c r="D624" s="90">
        <v>1</v>
      </c>
      <c r="E624" s="91">
        <v>777.75</v>
      </c>
      <c r="F624" s="91">
        <f t="shared" si="18"/>
        <v>777.75</v>
      </c>
      <c r="G624" s="87">
        <f t="shared" si="19"/>
        <v>777.75</v>
      </c>
      <c r="H624" s="67"/>
    </row>
    <row r="625" spans="1:8" x14ac:dyDescent="0.25">
      <c r="A625" s="86" t="s">
        <v>31</v>
      </c>
      <c r="B625" s="114" t="s">
        <v>90</v>
      </c>
      <c r="C625" s="115" t="s">
        <v>31</v>
      </c>
      <c r="D625" s="115" t="s">
        <v>31</v>
      </c>
      <c r="E625" s="115" t="s">
        <v>31</v>
      </c>
      <c r="F625" s="116" t="e">
        <f t="shared" si="18"/>
        <v>#VALUE!</v>
      </c>
      <c r="G625" s="87"/>
      <c r="H625" s="67"/>
    </row>
    <row r="626" spans="1:8" x14ac:dyDescent="0.25">
      <c r="A626" s="86" t="s">
        <v>784</v>
      </c>
      <c r="B626" s="88" t="s">
        <v>116</v>
      </c>
      <c r="C626" s="89" t="s">
        <v>40</v>
      </c>
      <c r="D626" s="90">
        <v>40.799999999999997</v>
      </c>
      <c r="E626" s="91">
        <v>9.85</v>
      </c>
      <c r="F626" s="91">
        <f t="shared" si="18"/>
        <v>9.85</v>
      </c>
      <c r="G626" s="87">
        <f t="shared" si="19"/>
        <v>401.87999999999994</v>
      </c>
      <c r="H626" s="67"/>
    </row>
    <row r="627" spans="1:8" ht="30" x14ac:dyDescent="0.25">
      <c r="A627" s="86" t="s">
        <v>785</v>
      </c>
      <c r="B627" s="88" t="s">
        <v>52</v>
      </c>
      <c r="C627" s="89" t="s">
        <v>40</v>
      </c>
      <c r="D627" s="90">
        <v>40.799999999999997</v>
      </c>
      <c r="E627" s="91">
        <v>18.96</v>
      </c>
      <c r="F627" s="91">
        <f t="shared" si="18"/>
        <v>18.96</v>
      </c>
      <c r="G627" s="87">
        <f t="shared" si="19"/>
        <v>773.56799999999998</v>
      </c>
      <c r="H627" s="67"/>
    </row>
    <row r="628" spans="1:8" x14ac:dyDescent="0.25">
      <c r="A628" s="86" t="s">
        <v>786</v>
      </c>
      <c r="B628" s="88" t="s">
        <v>48</v>
      </c>
      <c r="C628" s="89" t="s">
        <v>40</v>
      </c>
      <c r="D628" s="90">
        <v>2.1</v>
      </c>
      <c r="E628" s="91">
        <v>16.68</v>
      </c>
      <c r="F628" s="91">
        <f t="shared" si="18"/>
        <v>16.68</v>
      </c>
      <c r="G628" s="87">
        <f t="shared" si="19"/>
        <v>35.027999999999999</v>
      </c>
      <c r="H628" s="67"/>
    </row>
    <row r="629" spans="1:8" x14ac:dyDescent="0.25">
      <c r="A629" s="86" t="s">
        <v>787</v>
      </c>
      <c r="B629" s="88" t="s">
        <v>50</v>
      </c>
      <c r="C629" s="89" t="s">
        <v>40</v>
      </c>
      <c r="D629" s="90">
        <v>2.1</v>
      </c>
      <c r="E629" s="91">
        <v>1312.83</v>
      </c>
      <c r="F629" s="91">
        <f t="shared" si="18"/>
        <v>1312.83</v>
      </c>
      <c r="G629" s="87">
        <f t="shared" si="19"/>
        <v>2756.9429999999998</v>
      </c>
      <c r="H629" s="67"/>
    </row>
    <row r="630" spans="1:8" ht="45" x14ac:dyDescent="0.25">
      <c r="A630" s="86" t="s">
        <v>788</v>
      </c>
      <c r="B630" s="88" t="s">
        <v>98</v>
      </c>
      <c r="C630" s="89" t="s">
        <v>40</v>
      </c>
      <c r="D630" s="90">
        <v>4.2</v>
      </c>
      <c r="E630" s="91">
        <v>77.11</v>
      </c>
      <c r="F630" s="91">
        <f t="shared" si="18"/>
        <v>77.11</v>
      </c>
      <c r="G630" s="87">
        <f t="shared" si="19"/>
        <v>323.86200000000002</v>
      </c>
      <c r="H630" s="67"/>
    </row>
    <row r="631" spans="1:8" x14ac:dyDescent="0.25">
      <c r="A631" s="86" t="s">
        <v>31</v>
      </c>
      <c r="B631" s="114" t="s">
        <v>53</v>
      </c>
      <c r="C631" s="115" t="s">
        <v>31</v>
      </c>
      <c r="D631" s="115" t="s">
        <v>31</v>
      </c>
      <c r="E631" s="115" t="s">
        <v>31</v>
      </c>
      <c r="F631" s="116" t="e">
        <f t="shared" si="18"/>
        <v>#VALUE!</v>
      </c>
      <c r="G631" s="87"/>
      <c r="H631" s="67"/>
    </row>
    <row r="632" spans="1:8" x14ac:dyDescent="0.25">
      <c r="A632" s="86" t="s">
        <v>789</v>
      </c>
      <c r="B632" s="88" t="s">
        <v>55</v>
      </c>
      <c r="C632" s="89" t="s">
        <v>40</v>
      </c>
      <c r="D632" s="90">
        <v>1.2</v>
      </c>
      <c r="E632" s="91">
        <v>5</v>
      </c>
      <c r="F632" s="91">
        <f t="shared" si="18"/>
        <v>5</v>
      </c>
      <c r="G632" s="87">
        <f t="shared" si="19"/>
        <v>6</v>
      </c>
      <c r="H632" s="67"/>
    </row>
    <row r="633" spans="1:8" x14ac:dyDescent="0.25">
      <c r="A633" s="86" t="s">
        <v>790</v>
      </c>
      <c r="B633" s="88" t="s">
        <v>48</v>
      </c>
      <c r="C633" s="89" t="s">
        <v>40</v>
      </c>
      <c r="D633" s="90">
        <v>1.87</v>
      </c>
      <c r="E633" s="91">
        <v>16.68</v>
      </c>
      <c r="F633" s="91">
        <f t="shared" si="18"/>
        <v>16.68</v>
      </c>
      <c r="G633" s="87">
        <f t="shared" si="19"/>
        <v>31.191600000000001</v>
      </c>
      <c r="H633" s="67"/>
    </row>
    <row r="634" spans="1:8" x14ac:dyDescent="0.25">
      <c r="A634" s="86" t="s">
        <v>791</v>
      </c>
      <c r="B634" s="88" t="s">
        <v>103</v>
      </c>
      <c r="C634" s="89" t="s">
        <v>40</v>
      </c>
      <c r="D634" s="90">
        <v>1.87</v>
      </c>
      <c r="E634" s="91">
        <v>1298.76</v>
      </c>
      <c r="F634" s="91">
        <f t="shared" si="18"/>
        <v>1298.76</v>
      </c>
      <c r="G634" s="87">
        <f t="shared" si="19"/>
        <v>2428.6812</v>
      </c>
      <c r="H634" s="67"/>
    </row>
    <row r="635" spans="1:8" ht="45" x14ac:dyDescent="0.25">
      <c r="A635" s="86" t="s">
        <v>792</v>
      </c>
      <c r="B635" s="88" t="s">
        <v>98</v>
      </c>
      <c r="C635" s="89" t="s">
        <v>40</v>
      </c>
      <c r="D635" s="90">
        <v>3.74</v>
      </c>
      <c r="E635" s="91">
        <v>77.11</v>
      </c>
      <c r="F635" s="91">
        <f t="shared" si="18"/>
        <v>77.11</v>
      </c>
      <c r="G635" s="87">
        <f t="shared" si="19"/>
        <v>288.39140000000003</v>
      </c>
      <c r="H635" s="67"/>
    </row>
    <row r="636" spans="1:8" x14ac:dyDescent="0.25">
      <c r="A636" s="86" t="s">
        <v>31</v>
      </c>
      <c r="B636" s="114" t="s">
        <v>60</v>
      </c>
      <c r="C636" s="115" t="s">
        <v>31</v>
      </c>
      <c r="D636" s="115" t="s">
        <v>31</v>
      </c>
      <c r="E636" s="115" t="s">
        <v>31</v>
      </c>
      <c r="F636" s="116" t="e">
        <f t="shared" si="18"/>
        <v>#VALUE!</v>
      </c>
      <c r="G636" s="87"/>
      <c r="H636" s="67"/>
    </row>
    <row r="637" spans="1:8" ht="30" x14ac:dyDescent="0.25">
      <c r="A637" s="86" t="s">
        <v>793</v>
      </c>
      <c r="B637" s="88" t="s">
        <v>52</v>
      </c>
      <c r="C637" s="89" t="s">
        <v>40</v>
      </c>
      <c r="D637" s="90">
        <v>39.5</v>
      </c>
      <c r="E637" s="91">
        <v>18.96</v>
      </c>
      <c r="F637" s="91">
        <f t="shared" si="18"/>
        <v>18.96</v>
      </c>
      <c r="G637" s="87">
        <f t="shared" si="19"/>
        <v>748.92000000000007</v>
      </c>
      <c r="H637" s="67"/>
    </row>
    <row r="638" spans="1:8" x14ac:dyDescent="0.25">
      <c r="A638" s="86" t="s">
        <v>31</v>
      </c>
      <c r="B638" s="114" t="s">
        <v>62</v>
      </c>
      <c r="C638" s="115" t="s">
        <v>31</v>
      </c>
      <c r="D638" s="115" t="s">
        <v>31</v>
      </c>
      <c r="E638" s="115" t="s">
        <v>31</v>
      </c>
      <c r="F638" s="116" t="e">
        <f t="shared" si="18"/>
        <v>#VALUE!</v>
      </c>
      <c r="G638" s="87"/>
      <c r="H638" s="67"/>
    </row>
    <row r="639" spans="1:8" x14ac:dyDescent="0.25">
      <c r="A639" s="86" t="s">
        <v>794</v>
      </c>
      <c r="B639" s="88" t="s">
        <v>118</v>
      </c>
      <c r="C639" s="89" t="s">
        <v>40</v>
      </c>
      <c r="D639" s="90">
        <v>8.57</v>
      </c>
      <c r="E639" s="91">
        <v>8.36</v>
      </c>
      <c r="F639" s="91">
        <f t="shared" si="18"/>
        <v>8.36</v>
      </c>
      <c r="G639" s="87">
        <f t="shared" si="19"/>
        <v>71.645200000000003</v>
      </c>
      <c r="H639" s="67"/>
    </row>
    <row r="640" spans="1:8" x14ac:dyDescent="0.25">
      <c r="A640" s="86" t="s">
        <v>31</v>
      </c>
      <c r="B640" s="114" t="s">
        <v>65</v>
      </c>
      <c r="C640" s="115" t="s">
        <v>31</v>
      </c>
      <c r="D640" s="115" t="s">
        <v>31</v>
      </c>
      <c r="E640" s="115" t="s">
        <v>31</v>
      </c>
      <c r="F640" s="116" t="e">
        <f t="shared" si="18"/>
        <v>#VALUE!</v>
      </c>
      <c r="G640" s="87"/>
      <c r="H640" s="67"/>
    </row>
    <row r="641" spans="1:8" ht="30" x14ac:dyDescent="0.25">
      <c r="A641" s="86" t="s">
        <v>795</v>
      </c>
      <c r="B641" s="88" t="s">
        <v>52</v>
      </c>
      <c r="C641" s="89" t="s">
        <v>40</v>
      </c>
      <c r="D641" s="90">
        <v>40.17</v>
      </c>
      <c r="E641" s="91">
        <v>18.96</v>
      </c>
      <c r="F641" s="91">
        <f t="shared" si="18"/>
        <v>18.96</v>
      </c>
      <c r="G641" s="87">
        <f t="shared" si="19"/>
        <v>761.62320000000011</v>
      </c>
      <c r="H641" s="67"/>
    </row>
    <row r="642" spans="1:8" x14ac:dyDescent="0.25">
      <c r="A642" s="86" t="s">
        <v>796</v>
      </c>
      <c r="B642" s="88" t="s">
        <v>68</v>
      </c>
      <c r="C642" s="89" t="s">
        <v>43</v>
      </c>
      <c r="D642" s="90">
        <v>2</v>
      </c>
      <c r="E642" s="91">
        <v>94.75</v>
      </c>
      <c r="F642" s="91">
        <f t="shared" si="18"/>
        <v>94.75</v>
      </c>
      <c r="G642" s="87">
        <f t="shared" si="19"/>
        <v>189.5</v>
      </c>
      <c r="H642" s="67"/>
    </row>
    <row r="643" spans="1:8" x14ac:dyDescent="0.25">
      <c r="A643" s="86" t="s">
        <v>31</v>
      </c>
      <c r="B643" s="114" t="s">
        <v>797</v>
      </c>
      <c r="C643" s="115" t="s">
        <v>31</v>
      </c>
      <c r="D643" s="115" t="s">
        <v>31</v>
      </c>
      <c r="E643" s="115" t="s">
        <v>31</v>
      </c>
      <c r="F643" s="116" t="e">
        <f t="shared" si="18"/>
        <v>#VALUE!</v>
      </c>
      <c r="G643" s="87"/>
      <c r="H643" s="67"/>
    </row>
    <row r="644" spans="1:8" ht="30" x14ac:dyDescent="0.25">
      <c r="A644" s="86" t="s">
        <v>798</v>
      </c>
      <c r="B644" s="88" t="s">
        <v>799</v>
      </c>
      <c r="C644" s="89" t="s">
        <v>40</v>
      </c>
      <c r="D644" s="90">
        <v>2</v>
      </c>
      <c r="E644" s="91">
        <v>7.56</v>
      </c>
      <c r="F644" s="91">
        <f t="shared" si="18"/>
        <v>7.56</v>
      </c>
      <c r="G644" s="87">
        <f t="shared" si="19"/>
        <v>15.12</v>
      </c>
      <c r="H644" s="67"/>
    </row>
    <row r="645" spans="1:8" ht="30" x14ac:dyDescent="0.25">
      <c r="A645" s="86" t="s">
        <v>800</v>
      </c>
      <c r="B645" s="88" t="s">
        <v>801</v>
      </c>
      <c r="C645" s="89" t="s">
        <v>40</v>
      </c>
      <c r="D645" s="90">
        <v>2</v>
      </c>
      <c r="E645" s="91">
        <v>141.56</v>
      </c>
      <c r="F645" s="91">
        <f t="shared" si="18"/>
        <v>141.56</v>
      </c>
      <c r="G645" s="87">
        <f t="shared" si="19"/>
        <v>283.12</v>
      </c>
      <c r="H645" s="67"/>
    </row>
    <row r="646" spans="1:8" x14ac:dyDescent="0.25">
      <c r="A646" s="86" t="s">
        <v>31</v>
      </c>
      <c r="B646" s="114" t="s">
        <v>802</v>
      </c>
      <c r="C646" s="115" t="s">
        <v>31</v>
      </c>
      <c r="D646" s="115" t="s">
        <v>31</v>
      </c>
      <c r="E646" s="115" t="s">
        <v>31</v>
      </c>
      <c r="F646" s="116" t="e">
        <f t="shared" si="18"/>
        <v>#VALUE!</v>
      </c>
      <c r="G646" s="87"/>
      <c r="H646" s="67"/>
    </row>
    <row r="647" spans="1:8" x14ac:dyDescent="0.25">
      <c r="A647" s="86" t="s">
        <v>803</v>
      </c>
      <c r="B647" s="88" t="s">
        <v>532</v>
      </c>
      <c r="C647" s="89" t="s">
        <v>43</v>
      </c>
      <c r="D647" s="90">
        <v>2</v>
      </c>
      <c r="E647" s="91">
        <v>182.69</v>
      </c>
      <c r="F647" s="91">
        <f t="shared" si="18"/>
        <v>182.69</v>
      </c>
      <c r="G647" s="87">
        <f t="shared" si="19"/>
        <v>365.38</v>
      </c>
      <c r="H647" s="67"/>
    </row>
    <row r="648" spans="1:8" x14ac:dyDescent="0.25">
      <c r="A648" s="86" t="s">
        <v>804</v>
      </c>
      <c r="B648" s="88" t="s">
        <v>134</v>
      </c>
      <c r="C648" s="89" t="s">
        <v>40</v>
      </c>
      <c r="D648" s="90">
        <v>92.25</v>
      </c>
      <c r="E648" s="91">
        <v>8.2100000000000009</v>
      </c>
      <c r="F648" s="91">
        <f t="shared" si="18"/>
        <v>8.2100000000000009</v>
      </c>
      <c r="G648" s="87">
        <f t="shared" si="19"/>
        <v>757.37250000000006</v>
      </c>
      <c r="H648" s="67"/>
    </row>
    <row r="649" spans="1:8" x14ac:dyDescent="0.25">
      <c r="A649" s="86" t="s">
        <v>805</v>
      </c>
      <c r="B649" s="88" t="s">
        <v>267</v>
      </c>
      <c r="C649" s="89" t="s">
        <v>40</v>
      </c>
      <c r="D649" s="90">
        <v>20.399999999999999</v>
      </c>
      <c r="E649" s="91">
        <v>8.6999999999999993</v>
      </c>
      <c r="F649" s="91">
        <f t="shared" si="18"/>
        <v>8.6999999999999993</v>
      </c>
      <c r="G649" s="87">
        <f t="shared" si="19"/>
        <v>177.47999999999996</v>
      </c>
      <c r="H649" s="67"/>
    </row>
    <row r="650" spans="1:8" x14ac:dyDescent="0.25">
      <c r="A650" s="86" t="s">
        <v>806</v>
      </c>
      <c r="B650" s="88" t="s">
        <v>537</v>
      </c>
      <c r="C650" s="89" t="s">
        <v>40</v>
      </c>
      <c r="D650" s="90">
        <v>20.399999999999999</v>
      </c>
      <c r="E650" s="91">
        <v>22.43</v>
      </c>
      <c r="F650" s="91">
        <f t="shared" si="18"/>
        <v>22.43</v>
      </c>
      <c r="G650" s="87">
        <f t="shared" si="19"/>
        <v>457.57199999999995</v>
      </c>
      <c r="H650" s="67"/>
    </row>
    <row r="651" spans="1:8" x14ac:dyDescent="0.25">
      <c r="A651" s="86" t="s">
        <v>31</v>
      </c>
      <c r="B651" s="114" t="s">
        <v>81</v>
      </c>
      <c r="C651" s="115" t="s">
        <v>31</v>
      </c>
      <c r="D651" s="115" t="s">
        <v>31</v>
      </c>
      <c r="E651" s="115" t="s">
        <v>31</v>
      </c>
      <c r="F651" s="116" t="e">
        <f t="shared" si="18"/>
        <v>#VALUE!</v>
      </c>
      <c r="G651" s="87"/>
      <c r="H651" s="67"/>
    </row>
    <row r="652" spans="1:8" x14ac:dyDescent="0.25">
      <c r="A652" s="86" t="s">
        <v>807</v>
      </c>
      <c r="B652" s="88" t="s">
        <v>83</v>
      </c>
      <c r="C652" s="89" t="s">
        <v>40</v>
      </c>
      <c r="D652" s="90">
        <v>0.24</v>
      </c>
      <c r="E652" s="91">
        <v>433.05</v>
      </c>
      <c r="F652" s="91">
        <f t="shared" si="18"/>
        <v>433.05</v>
      </c>
      <c r="G652" s="87">
        <f t="shared" si="19"/>
        <v>103.932</v>
      </c>
      <c r="H652" s="67"/>
    </row>
    <row r="653" spans="1:8" s="69" customFormat="1" x14ac:dyDescent="0.25">
      <c r="A653" s="81">
        <v>15</v>
      </c>
      <c r="B653" s="82" t="s">
        <v>808</v>
      </c>
      <c r="C653" s="81" t="s">
        <v>31</v>
      </c>
      <c r="D653" s="83" t="s">
        <v>31</v>
      </c>
      <c r="E653" s="84">
        <v>153828.76999999999</v>
      </c>
      <c r="F653" s="84"/>
      <c r="G653" s="85">
        <f>E653*(1-$H$12)</f>
        <v>153828.76999999999</v>
      </c>
      <c r="H653" s="68"/>
    </row>
    <row r="654" spans="1:8" x14ac:dyDescent="0.25">
      <c r="A654" s="86" t="s">
        <v>31</v>
      </c>
      <c r="B654" s="114" t="s">
        <v>145</v>
      </c>
      <c r="C654" s="115" t="s">
        <v>31</v>
      </c>
      <c r="D654" s="115" t="s">
        <v>31</v>
      </c>
      <c r="E654" s="115" t="s">
        <v>31</v>
      </c>
      <c r="F654" s="116" t="e">
        <f t="shared" si="18"/>
        <v>#VALUE!</v>
      </c>
      <c r="G654" s="87"/>
      <c r="H654" s="67"/>
    </row>
    <row r="655" spans="1:8" ht="45" x14ac:dyDescent="0.25">
      <c r="A655" s="86" t="s">
        <v>809</v>
      </c>
      <c r="B655" s="88" t="s">
        <v>337</v>
      </c>
      <c r="C655" s="89" t="s">
        <v>40</v>
      </c>
      <c r="D655" s="90">
        <v>207.73</v>
      </c>
      <c r="E655" s="91">
        <v>7.11</v>
      </c>
      <c r="F655" s="91">
        <f t="shared" ref="F655:F718" si="20">E655*(1-$H$12)</f>
        <v>7.11</v>
      </c>
      <c r="G655" s="87">
        <f t="shared" ref="G655:G718" si="21">D655*F655</f>
        <v>1476.9603</v>
      </c>
      <c r="H655" s="67"/>
    </row>
    <row r="656" spans="1:8" x14ac:dyDescent="0.25">
      <c r="A656" s="86" t="s">
        <v>810</v>
      </c>
      <c r="B656" s="88" t="s">
        <v>339</v>
      </c>
      <c r="C656" s="89" t="s">
        <v>40</v>
      </c>
      <c r="D656" s="90">
        <v>2</v>
      </c>
      <c r="E656" s="91">
        <v>44.06</v>
      </c>
      <c r="F656" s="91">
        <f t="shared" si="20"/>
        <v>44.06</v>
      </c>
      <c r="G656" s="87">
        <f t="shared" si="21"/>
        <v>88.12</v>
      </c>
      <c r="H656" s="67"/>
    </row>
    <row r="657" spans="1:8" ht="30" x14ac:dyDescent="0.25">
      <c r="A657" s="86" t="s">
        <v>811</v>
      </c>
      <c r="B657" s="88" t="s">
        <v>343</v>
      </c>
      <c r="C657" s="89" t="s">
        <v>344</v>
      </c>
      <c r="D657" s="90">
        <v>2</v>
      </c>
      <c r="E657" s="91">
        <v>1995.24</v>
      </c>
      <c r="F657" s="91">
        <f t="shared" si="20"/>
        <v>1995.24</v>
      </c>
      <c r="G657" s="87">
        <f t="shared" si="21"/>
        <v>3990.48</v>
      </c>
      <c r="H657" s="67"/>
    </row>
    <row r="658" spans="1:8" ht="30" x14ac:dyDescent="0.25">
      <c r="A658" s="86" t="s">
        <v>812</v>
      </c>
      <c r="B658" s="88" t="s">
        <v>348</v>
      </c>
      <c r="C658" s="89" t="s">
        <v>349</v>
      </c>
      <c r="D658" s="90">
        <v>1</v>
      </c>
      <c r="E658" s="91">
        <v>514.99</v>
      </c>
      <c r="F658" s="91">
        <f t="shared" si="20"/>
        <v>514.99</v>
      </c>
      <c r="G658" s="87">
        <f t="shared" si="21"/>
        <v>514.99</v>
      </c>
      <c r="H658" s="67"/>
    </row>
    <row r="659" spans="1:8" ht="30" x14ac:dyDescent="0.25">
      <c r="A659" s="86" t="s">
        <v>813</v>
      </c>
      <c r="B659" s="88" t="s">
        <v>351</v>
      </c>
      <c r="C659" s="89" t="s">
        <v>349</v>
      </c>
      <c r="D659" s="90">
        <v>1</v>
      </c>
      <c r="E659" s="91">
        <v>301.51</v>
      </c>
      <c r="F659" s="91">
        <f t="shared" si="20"/>
        <v>301.51</v>
      </c>
      <c r="G659" s="87">
        <f t="shared" si="21"/>
        <v>301.51</v>
      </c>
      <c r="H659" s="67"/>
    </row>
    <row r="660" spans="1:8" ht="30" x14ac:dyDescent="0.25">
      <c r="A660" s="86" t="s">
        <v>814</v>
      </c>
      <c r="B660" s="88" t="s">
        <v>358</v>
      </c>
      <c r="C660" s="89" t="s">
        <v>43</v>
      </c>
      <c r="D660" s="90">
        <v>1</v>
      </c>
      <c r="E660" s="91">
        <v>482.61</v>
      </c>
      <c r="F660" s="91">
        <f t="shared" si="20"/>
        <v>482.61</v>
      </c>
      <c r="G660" s="87">
        <f t="shared" si="21"/>
        <v>482.61</v>
      </c>
      <c r="H660" s="67"/>
    </row>
    <row r="661" spans="1:8" x14ac:dyDescent="0.25">
      <c r="A661" s="86" t="s">
        <v>31</v>
      </c>
      <c r="B661" s="114" t="s">
        <v>815</v>
      </c>
      <c r="C661" s="115" t="s">
        <v>31</v>
      </c>
      <c r="D661" s="115" t="s">
        <v>31</v>
      </c>
      <c r="E661" s="115" t="s">
        <v>31</v>
      </c>
      <c r="F661" s="116" t="e">
        <f t="shared" si="20"/>
        <v>#VALUE!</v>
      </c>
      <c r="G661" s="87"/>
      <c r="H661" s="67"/>
    </row>
    <row r="662" spans="1:8" x14ac:dyDescent="0.25">
      <c r="A662" s="86" t="s">
        <v>816</v>
      </c>
      <c r="B662" s="88" t="s">
        <v>361</v>
      </c>
      <c r="C662" s="89" t="s">
        <v>40</v>
      </c>
      <c r="D662" s="90">
        <v>17.490000000000002</v>
      </c>
      <c r="E662" s="91">
        <v>42.59</v>
      </c>
      <c r="F662" s="91">
        <f t="shared" si="20"/>
        <v>42.59</v>
      </c>
      <c r="G662" s="87">
        <f t="shared" si="21"/>
        <v>744.89910000000009</v>
      </c>
      <c r="H662" s="67"/>
    </row>
    <row r="663" spans="1:8" ht="30" x14ac:dyDescent="0.25">
      <c r="A663" s="86" t="s">
        <v>817</v>
      </c>
      <c r="B663" s="88" t="s">
        <v>35</v>
      </c>
      <c r="C663" s="89" t="s">
        <v>36</v>
      </c>
      <c r="D663" s="90">
        <v>10.32</v>
      </c>
      <c r="E663" s="91">
        <v>164.71</v>
      </c>
      <c r="F663" s="91">
        <f t="shared" si="20"/>
        <v>164.71</v>
      </c>
      <c r="G663" s="87">
        <f t="shared" si="21"/>
        <v>1699.8072000000002</v>
      </c>
      <c r="H663" s="67"/>
    </row>
    <row r="664" spans="1:8" ht="30" x14ac:dyDescent="0.25">
      <c r="A664" s="86" t="s">
        <v>818</v>
      </c>
      <c r="B664" s="88" t="s">
        <v>364</v>
      </c>
      <c r="C664" s="89" t="s">
        <v>40</v>
      </c>
      <c r="D664" s="90">
        <v>281.48</v>
      </c>
      <c r="E664" s="91">
        <v>18.45</v>
      </c>
      <c r="F664" s="91">
        <f t="shared" si="20"/>
        <v>18.45</v>
      </c>
      <c r="G664" s="87">
        <f t="shared" si="21"/>
        <v>5193.3060000000005</v>
      </c>
      <c r="H664" s="67"/>
    </row>
    <row r="665" spans="1:8" x14ac:dyDescent="0.25">
      <c r="A665" s="86" t="s">
        <v>819</v>
      </c>
      <c r="B665" s="88" t="s">
        <v>366</v>
      </c>
      <c r="C665" s="89" t="s">
        <v>40</v>
      </c>
      <c r="D665" s="90">
        <v>8.75</v>
      </c>
      <c r="E665" s="91">
        <v>12.45</v>
      </c>
      <c r="F665" s="91">
        <f t="shared" si="20"/>
        <v>12.45</v>
      </c>
      <c r="G665" s="87">
        <f t="shared" si="21"/>
        <v>108.9375</v>
      </c>
      <c r="H665" s="67"/>
    </row>
    <row r="666" spans="1:8" ht="30" x14ac:dyDescent="0.25">
      <c r="A666" s="86" t="s">
        <v>820</v>
      </c>
      <c r="B666" s="88" t="s">
        <v>368</v>
      </c>
      <c r="C666" s="89" t="s">
        <v>43</v>
      </c>
      <c r="D666" s="90">
        <v>35</v>
      </c>
      <c r="E666" s="91">
        <v>16.75</v>
      </c>
      <c r="F666" s="91">
        <f t="shared" si="20"/>
        <v>16.75</v>
      </c>
      <c r="G666" s="87">
        <f t="shared" si="21"/>
        <v>586.25</v>
      </c>
      <c r="H666" s="67"/>
    </row>
    <row r="667" spans="1:8" x14ac:dyDescent="0.25">
      <c r="A667" s="86" t="s">
        <v>821</v>
      </c>
      <c r="B667" s="88" t="s">
        <v>232</v>
      </c>
      <c r="C667" s="89" t="s">
        <v>178</v>
      </c>
      <c r="D667" s="90">
        <v>85.23</v>
      </c>
      <c r="E667" s="91">
        <v>12.7</v>
      </c>
      <c r="F667" s="91">
        <f t="shared" si="20"/>
        <v>12.7</v>
      </c>
      <c r="G667" s="87">
        <f t="shared" si="21"/>
        <v>1082.421</v>
      </c>
      <c r="H667" s="67"/>
    </row>
    <row r="668" spans="1:8" x14ac:dyDescent="0.25">
      <c r="A668" s="86" t="s">
        <v>822</v>
      </c>
      <c r="B668" s="88" t="s">
        <v>371</v>
      </c>
      <c r="C668" s="89" t="s">
        <v>40</v>
      </c>
      <c r="D668" s="90">
        <v>17.490000000000002</v>
      </c>
      <c r="E668" s="91">
        <v>87.29</v>
      </c>
      <c r="F668" s="91">
        <f t="shared" si="20"/>
        <v>87.29</v>
      </c>
      <c r="G668" s="87">
        <f t="shared" si="21"/>
        <v>1526.7021000000002</v>
      </c>
      <c r="H668" s="67"/>
    </row>
    <row r="669" spans="1:8" x14ac:dyDescent="0.25">
      <c r="A669" s="86" t="s">
        <v>823</v>
      </c>
      <c r="B669" s="88" t="s">
        <v>373</v>
      </c>
      <c r="C669" s="89" t="s">
        <v>36</v>
      </c>
      <c r="D669" s="90">
        <v>2.63</v>
      </c>
      <c r="E669" s="91">
        <v>4952.2</v>
      </c>
      <c r="F669" s="91">
        <f t="shared" si="20"/>
        <v>4952.2</v>
      </c>
      <c r="G669" s="87">
        <f t="shared" si="21"/>
        <v>13024.285999999998</v>
      </c>
      <c r="H669" s="67"/>
    </row>
    <row r="670" spans="1:8" x14ac:dyDescent="0.25">
      <c r="A670" s="86" t="s">
        <v>824</v>
      </c>
      <c r="B670" s="88" t="s">
        <v>375</v>
      </c>
      <c r="C670" s="89" t="s">
        <v>40</v>
      </c>
      <c r="D670" s="90">
        <v>21.81</v>
      </c>
      <c r="E670" s="91">
        <v>46.85</v>
      </c>
      <c r="F670" s="91">
        <f t="shared" si="20"/>
        <v>46.85</v>
      </c>
      <c r="G670" s="87">
        <f t="shared" si="21"/>
        <v>1021.7985</v>
      </c>
      <c r="H670" s="67"/>
    </row>
    <row r="671" spans="1:8" x14ac:dyDescent="0.25">
      <c r="A671" s="86" t="s">
        <v>31</v>
      </c>
      <c r="B671" s="114" t="s">
        <v>825</v>
      </c>
      <c r="C671" s="115" t="s">
        <v>31</v>
      </c>
      <c r="D671" s="115" t="s">
        <v>31</v>
      </c>
      <c r="E671" s="115" t="s">
        <v>31</v>
      </c>
      <c r="F671" s="116" t="e">
        <f t="shared" si="20"/>
        <v>#VALUE!</v>
      </c>
      <c r="G671" s="87"/>
      <c r="H671" s="67"/>
    </row>
    <row r="672" spans="1:8" x14ac:dyDescent="0.25">
      <c r="A672" s="86" t="s">
        <v>826</v>
      </c>
      <c r="B672" s="88" t="s">
        <v>361</v>
      </c>
      <c r="C672" s="89" t="s">
        <v>40</v>
      </c>
      <c r="D672" s="90">
        <v>93.53</v>
      </c>
      <c r="E672" s="91">
        <v>42.59</v>
      </c>
      <c r="F672" s="91">
        <f t="shared" si="20"/>
        <v>42.59</v>
      </c>
      <c r="G672" s="87">
        <f t="shared" si="21"/>
        <v>3983.4427000000005</v>
      </c>
      <c r="H672" s="67"/>
    </row>
    <row r="673" spans="1:8" ht="30" x14ac:dyDescent="0.25">
      <c r="A673" s="86" t="s">
        <v>827</v>
      </c>
      <c r="B673" s="88" t="s">
        <v>35</v>
      </c>
      <c r="C673" s="89" t="s">
        <v>36</v>
      </c>
      <c r="D673" s="90">
        <v>10.53</v>
      </c>
      <c r="E673" s="91">
        <v>164.71</v>
      </c>
      <c r="F673" s="91">
        <f t="shared" si="20"/>
        <v>164.71</v>
      </c>
      <c r="G673" s="87">
        <f t="shared" si="21"/>
        <v>1734.3962999999999</v>
      </c>
      <c r="H673" s="67"/>
    </row>
    <row r="674" spans="1:8" ht="30" x14ac:dyDescent="0.25">
      <c r="A674" s="86" t="s">
        <v>828</v>
      </c>
      <c r="B674" s="88" t="s">
        <v>364</v>
      </c>
      <c r="C674" s="89" t="s">
        <v>40</v>
      </c>
      <c r="D674" s="90">
        <v>169.59</v>
      </c>
      <c r="E674" s="91">
        <v>18.45</v>
      </c>
      <c r="F674" s="91">
        <f t="shared" si="20"/>
        <v>18.45</v>
      </c>
      <c r="G674" s="87">
        <f t="shared" si="21"/>
        <v>3128.9355</v>
      </c>
      <c r="H674" s="67"/>
    </row>
    <row r="675" spans="1:8" x14ac:dyDescent="0.25">
      <c r="A675" s="86" t="s">
        <v>829</v>
      </c>
      <c r="B675" s="88" t="s">
        <v>366</v>
      </c>
      <c r="C675" s="89" t="s">
        <v>40</v>
      </c>
      <c r="D675" s="90">
        <v>46.769999999999996</v>
      </c>
      <c r="E675" s="91">
        <v>12.45</v>
      </c>
      <c r="F675" s="91">
        <f t="shared" si="20"/>
        <v>12.45</v>
      </c>
      <c r="G675" s="87">
        <f t="shared" si="21"/>
        <v>582.28649999999993</v>
      </c>
      <c r="H675" s="67"/>
    </row>
    <row r="676" spans="1:8" ht="30" x14ac:dyDescent="0.25">
      <c r="A676" s="86" t="s">
        <v>830</v>
      </c>
      <c r="B676" s="88" t="s">
        <v>368</v>
      </c>
      <c r="C676" s="89" t="s">
        <v>43</v>
      </c>
      <c r="D676" s="90">
        <v>95</v>
      </c>
      <c r="E676" s="91">
        <v>16.75</v>
      </c>
      <c r="F676" s="91">
        <f t="shared" si="20"/>
        <v>16.75</v>
      </c>
      <c r="G676" s="87">
        <f t="shared" si="21"/>
        <v>1591.25</v>
      </c>
      <c r="H676" s="67"/>
    </row>
    <row r="677" spans="1:8" x14ac:dyDescent="0.25">
      <c r="A677" s="86" t="s">
        <v>831</v>
      </c>
      <c r="B677" s="88" t="s">
        <v>232</v>
      </c>
      <c r="C677" s="89" t="s">
        <v>178</v>
      </c>
      <c r="D677" s="90">
        <v>273.57</v>
      </c>
      <c r="E677" s="91">
        <v>12.7</v>
      </c>
      <c r="F677" s="91">
        <f t="shared" si="20"/>
        <v>12.7</v>
      </c>
      <c r="G677" s="87">
        <f t="shared" si="21"/>
        <v>3474.3389999999999</v>
      </c>
      <c r="H677" s="67"/>
    </row>
    <row r="678" spans="1:8" x14ac:dyDescent="0.25">
      <c r="A678" s="86" t="s">
        <v>832</v>
      </c>
      <c r="B678" s="88" t="s">
        <v>371</v>
      </c>
      <c r="C678" s="89" t="s">
        <v>40</v>
      </c>
      <c r="D678" s="90">
        <v>93.53</v>
      </c>
      <c r="E678" s="91">
        <v>87.29</v>
      </c>
      <c r="F678" s="91">
        <f t="shared" si="20"/>
        <v>87.29</v>
      </c>
      <c r="G678" s="87">
        <f t="shared" si="21"/>
        <v>8164.2337000000007</v>
      </c>
      <c r="H678" s="67"/>
    </row>
    <row r="679" spans="1:8" x14ac:dyDescent="0.25">
      <c r="A679" s="86" t="s">
        <v>833</v>
      </c>
      <c r="B679" s="88" t="s">
        <v>373</v>
      </c>
      <c r="C679" s="89" t="s">
        <v>36</v>
      </c>
      <c r="D679" s="90">
        <v>7.02</v>
      </c>
      <c r="E679" s="91">
        <v>4952.2</v>
      </c>
      <c r="F679" s="91">
        <f t="shared" si="20"/>
        <v>4952.2</v>
      </c>
      <c r="G679" s="87">
        <f t="shared" si="21"/>
        <v>34764.443999999996</v>
      </c>
      <c r="H679" s="67"/>
    </row>
    <row r="680" spans="1:8" x14ac:dyDescent="0.25">
      <c r="A680" s="86" t="s">
        <v>31</v>
      </c>
      <c r="B680" s="114" t="s">
        <v>834</v>
      </c>
      <c r="C680" s="115" t="s">
        <v>31</v>
      </c>
      <c r="D680" s="115" t="s">
        <v>31</v>
      </c>
      <c r="E680" s="115" t="s">
        <v>31</v>
      </c>
      <c r="F680" s="116" t="e">
        <f t="shared" si="20"/>
        <v>#VALUE!</v>
      </c>
      <c r="G680" s="87"/>
      <c r="H680" s="67"/>
    </row>
    <row r="681" spans="1:8" ht="30" x14ac:dyDescent="0.25">
      <c r="A681" s="86" t="s">
        <v>835</v>
      </c>
      <c r="B681" s="88" t="s">
        <v>387</v>
      </c>
      <c r="C681" s="89" t="s">
        <v>43</v>
      </c>
      <c r="D681" s="90">
        <v>20</v>
      </c>
      <c r="E681" s="91">
        <v>19.329999999999998</v>
      </c>
      <c r="F681" s="91">
        <f t="shared" si="20"/>
        <v>19.329999999999998</v>
      </c>
      <c r="G681" s="87">
        <f t="shared" si="21"/>
        <v>386.59999999999997</v>
      </c>
      <c r="H681" s="67"/>
    </row>
    <row r="682" spans="1:8" ht="45" x14ac:dyDescent="0.25">
      <c r="A682" s="86" t="s">
        <v>836</v>
      </c>
      <c r="B682" s="88" t="s">
        <v>389</v>
      </c>
      <c r="C682" s="89" t="s">
        <v>43</v>
      </c>
      <c r="D682" s="90">
        <v>20</v>
      </c>
      <c r="E682" s="91">
        <v>30.51</v>
      </c>
      <c r="F682" s="91">
        <f t="shared" si="20"/>
        <v>30.51</v>
      </c>
      <c r="G682" s="87">
        <f t="shared" si="21"/>
        <v>610.20000000000005</v>
      </c>
      <c r="H682" s="67"/>
    </row>
    <row r="683" spans="1:8" ht="30" x14ac:dyDescent="0.25">
      <c r="A683" s="86" t="s">
        <v>837</v>
      </c>
      <c r="B683" s="88" t="s">
        <v>391</v>
      </c>
      <c r="C683" s="89" t="s">
        <v>392</v>
      </c>
      <c r="D683" s="90">
        <v>53.7</v>
      </c>
      <c r="E683" s="91">
        <v>190.01</v>
      </c>
      <c r="F683" s="91">
        <f t="shared" si="20"/>
        <v>190.01</v>
      </c>
      <c r="G683" s="87">
        <f t="shared" si="21"/>
        <v>10203.537</v>
      </c>
      <c r="H683" s="67"/>
    </row>
    <row r="684" spans="1:8" x14ac:dyDescent="0.25">
      <c r="A684" s="86" t="s">
        <v>838</v>
      </c>
      <c r="B684" s="88" t="s">
        <v>394</v>
      </c>
      <c r="C684" s="89" t="s">
        <v>392</v>
      </c>
      <c r="D684" s="90">
        <v>53.7</v>
      </c>
      <c r="E684" s="91">
        <v>103.83</v>
      </c>
      <c r="F684" s="91">
        <f t="shared" si="20"/>
        <v>103.83</v>
      </c>
      <c r="G684" s="87">
        <f t="shared" si="21"/>
        <v>5575.6710000000003</v>
      </c>
      <c r="H684" s="67"/>
    </row>
    <row r="685" spans="1:8" x14ac:dyDescent="0.25">
      <c r="A685" s="86" t="s">
        <v>839</v>
      </c>
      <c r="B685" s="88" t="s">
        <v>177</v>
      </c>
      <c r="C685" s="89" t="s">
        <v>178</v>
      </c>
      <c r="D685" s="90">
        <v>20</v>
      </c>
      <c r="E685" s="91">
        <v>282.99</v>
      </c>
      <c r="F685" s="91">
        <f t="shared" si="20"/>
        <v>282.99</v>
      </c>
      <c r="G685" s="87">
        <f t="shared" si="21"/>
        <v>5659.8</v>
      </c>
      <c r="H685" s="67"/>
    </row>
    <row r="686" spans="1:8" x14ac:dyDescent="0.25">
      <c r="A686" s="86" t="s">
        <v>840</v>
      </c>
      <c r="B686" s="88" t="s">
        <v>118</v>
      </c>
      <c r="C686" s="89" t="s">
        <v>40</v>
      </c>
      <c r="D686" s="90">
        <v>5.37</v>
      </c>
      <c r="E686" s="91">
        <v>8.36</v>
      </c>
      <c r="F686" s="91">
        <f t="shared" si="20"/>
        <v>8.36</v>
      </c>
      <c r="G686" s="87">
        <f t="shared" si="21"/>
        <v>44.8932</v>
      </c>
      <c r="H686" s="67"/>
    </row>
    <row r="687" spans="1:8" x14ac:dyDescent="0.25">
      <c r="A687" s="86" t="s">
        <v>31</v>
      </c>
      <c r="B687" s="114" t="s">
        <v>841</v>
      </c>
      <c r="C687" s="115" t="s">
        <v>31</v>
      </c>
      <c r="D687" s="115" t="s">
        <v>31</v>
      </c>
      <c r="E687" s="115" t="s">
        <v>31</v>
      </c>
      <c r="F687" s="116" t="e">
        <f t="shared" si="20"/>
        <v>#VALUE!</v>
      </c>
      <c r="G687" s="87"/>
      <c r="H687" s="67"/>
    </row>
    <row r="688" spans="1:8" x14ac:dyDescent="0.25">
      <c r="A688" s="86" t="s">
        <v>842</v>
      </c>
      <c r="B688" s="88" t="s">
        <v>116</v>
      </c>
      <c r="C688" s="89" t="s">
        <v>40</v>
      </c>
      <c r="D688" s="90">
        <v>227.87</v>
      </c>
      <c r="E688" s="91">
        <v>9.85</v>
      </c>
      <c r="F688" s="91">
        <f t="shared" si="20"/>
        <v>9.85</v>
      </c>
      <c r="G688" s="87">
        <f t="shared" si="21"/>
        <v>2244.5194999999999</v>
      </c>
      <c r="H688" s="67"/>
    </row>
    <row r="689" spans="1:8" x14ac:dyDescent="0.25">
      <c r="A689" s="86" t="s">
        <v>843</v>
      </c>
      <c r="B689" s="88" t="s">
        <v>173</v>
      </c>
      <c r="C689" s="89" t="s">
        <v>40</v>
      </c>
      <c r="D689" s="90">
        <v>111.32000000000001</v>
      </c>
      <c r="E689" s="91">
        <v>103.4</v>
      </c>
      <c r="F689" s="91">
        <f t="shared" si="20"/>
        <v>103.4</v>
      </c>
      <c r="G689" s="87">
        <f t="shared" si="21"/>
        <v>11510.488000000001</v>
      </c>
      <c r="H689" s="67"/>
    </row>
    <row r="690" spans="1:8" ht="30" x14ac:dyDescent="0.25">
      <c r="A690" s="86" t="s">
        <v>844</v>
      </c>
      <c r="B690" s="88" t="s">
        <v>400</v>
      </c>
      <c r="C690" s="89" t="s">
        <v>40</v>
      </c>
      <c r="D690" s="90">
        <v>58.28</v>
      </c>
      <c r="E690" s="91">
        <v>155.32</v>
      </c>
      <c r="F690" s="91">
        <f t="shared" si="20"/>
        <v>155.32</v>
      </c>
      <c r="G690" s="87">
        <f t="shared" si="21"/>
        <v>9052.0496000000003</v>
      </c>
      <c r="H690" s="67"/>
    </row>
    <row r="691" spans="1:8" x14ac:dyDescent="0.25">
      <c r="A691" s="86" t="s">
        <v>845</v>
      </c>
      <c r="B691" s="88" t="s">
        <v>402</v>
      </c>
      <c r="C691" s="89" t="s">
        <v>40</v>
      </c>
      <c r="D691" s="90">
        <v>58.28</v>
      </c>
      <c r="E691" s="91">
        <v>176.96</v>
      </c>
      <c r="F691" s="91">
        <f t="shared" si="20"/>
        <v>176.96</v>
      </c>
      <c r="G691" s="87">
        <f t="shared" si="21"/>
        <v>10313.228800000001</v>
      </c>
      <c r="H691" s="67"/>
    </row>
    <row r="692" spans="1:8" x14ac:dyDescent="0.25">
      <c r="A692" s="86" t="s">
        <v>31</v>
      </c>
      <c r="B692" s="114" t="s">
        <v>433</v>
      </c>
      <c r="C692" s="115" t="s">
        <v>31</v>
      </c>
      <c r="D692" s="115" t="s">
        <v>31</v>
      </c>
      <c r="E692" s="115" t="s">
        <v>31</v>
      </c>
      <c r="F692" s="116" t="e">
        <f t="shared" si="20"/>
        <v>#VALUE!</v>
      </c>
      <c r="G692" s="87"/>
      <c r="H692" s="67"/>
    </row>
    <row r="693" spans="1:8" x14ac:dyDescent="0.25">
      <c r="A693" s="86" t="s">
        <v>846</v>
      </c>
      <c r="B693" s="88" t="s">
        <v>129</v>
      </c>
      <c r="C693" s="89" t="s">
        <v>40</v>
      </c>
      <c r="D693" s="90">
        <v>10.52</v>
      </c>
      <c r="E693" s="91">
        <v>12.91</v>
      </c>
      <c r="F693" s="91">
        <f t="shared" si="20"/>
        <v>12.91</v>
      </c>
      <c r="G693" s="87">
        <f t="shared" si="21"/>
        <v>135.81319999999999</v>
      </c>
      <c r="H693" s="67"/>
    </row>
    <row r="694" spans="1:8" x14ac:dyDescent="0.25">
      <c r="A694" s="86" t="s">
        <v>847</v>
      </c>
      <c r="B694" s="88" t="s">
        <v>436</v>
      </c>
      <c r="C694" s="89" t="s">
        <v>40</v>
      </c>
      <c r="D694" s="90">
        <v>10.52</v>
      </c>
      <c r="E694" s="91">
        <v>23.63</v>
      </c>
      <c r="F694" s="91">
        <f t="shared" si="20"/>
        <v>23.63</v>
      </c>
      <c r="G694" s="87">
        <f t="shared" si="21"/>
        <v>248.58759999999998</v>
      </c>
      <c r="H694" s="67"/>
    </row>
    <row r="695" spans="1:8" x14ac:dyDescent="0.25">
      <c r="A695" s="86" t="s">
        <v>848</v>
      </c>
      <c r="B695" s="88" t="s">
        <v>438</v>
      </c>
      <c r="C695" s="89" t="s">
        <v>40</v>
      </c>
      <c r="D695" s="90">
        <v>10.52</v>
      </c>
      <c r="E695" s="91">
        <v>65.19</v>
      </c>
      <c r="F695" s="91">
        <f t="shared" si="20"/>
        <v>65.19</v>
      </c>
      <c r="G695" s="87">
        <f t="shared" si="21"/>
        <v>685.79879999999991</v>
      </c>
      <c r="H695" s="67"/>
    </row>
    <row r="696" spans="1:8" x14ac:dyDescent="0.25">
      <c r="A696" s="86" t="s">
        <v>849</v>
      </c>
      <c r="B696" s="88" t="s">
        <v>250</v>
      </c>
      <c r="C696" s="89" t="s">
        <v>40</v>
      </c>
      <c r="D696" s="90">
        <v>0.64</v>
      </c>
      <c r="E696" s="91">
        <v>1858.56</v>
      </c>
      <c r="F696" s="91">
        <f t="shared" si="20"/>
        <v>1858.56</v>
      </c>
      <c r="G696" s="87">
        <f t="shared" si="21"/>
        <v>1189.4784</v>
      </c>
      <c r="H696" s="67"/>
    </row>
    <row r="697" spans="1:8" ht="30" x14ac:dyDescent="0.25">
      <c r="A697" s="86" t="s">
        <v>850</v>
      </c>
      <c r="B697" s="88" t="s">
        <v>45</v>
      </c>
      <c r="C697" s="89" t="s">
        <v>46</v>
      </c>
      <c r="D697" s="90">
        <v>8</v>
      </c>
      <c r="E697" s="91">
        <v>271.02999999999997</v>
      </c>
      <c r="F697" s="91">
        <f t="shared" si="20"/>
        <v>271.02999999999997</v>
      </c>
      <c r="G697" s="87">
        <f t="shared" si="21"/>
        <v>2168.2399999999998</v>
      </c>
      <c r="H697" s="67"/>
    </row>
    <row r="698" spans="1:8" x14ac:dyDescent="0.25">
      <c r="A698" s="86" t="s">
        <v>851</v>
      </c>
      <c r="B698" s="88" t="s">
        <v>291</v>
      </c>
      <c r="C698" s="89" t="s">
        <v>40</v>
      </c>
      <c r="D698" s="90">
        <v>2</v>
      </c>
      <c r="E698" s="91">
        <v>593.58000000000004</v>
      </c>
      <c r="F698" s="91">
        <f t="shared" si="20"/>
        <v>593.58000000000004</v>
      </c>
      <c r="G698" s="87">
        <f t="shared" si="21"/>
        <v>1187.1600000000001</v>
      </c>
      <c r="H698" s="67"/>
    </row>
    <row r="699" spans="1:8" x14ac:dyDescent="0.25">
      <c r="A699" s="86" t="s">
        <v>852</v>
      </c>
      <c r="B699" s="88" t="s">
        <v>203</v>
      </c>
      <c r="C699" s="89" t="s">
        <v>40</v>
      </c>
      <c r="D699" s="90">
        <v>266</v>
      </c>
      <c r="E699" s="91">
        <v>12.58</v>
      </c>
      <c r="F699" s="91">
        <f t="shared" si="20"/>
        <v>12.58</v>
      </c>
      <c r="G699" s="87">
        <f t="shared" si="21"/>
        <v>3346.28</v>
      </c>
      <c r="H699" s="67"/>
    </row>
    <row r="700" spans="1:8" s="69" customFormat="1" x14ac:dyDescent="0.25">
      <c r="A700" s="81">
        <v>16</v>
      </c>
      <c r="B700" s="82" t="s">
        <v>853</v>
      </c>
      <c r="C700" s="81" t="s">
        <v>31</v>
      </c>
      <c r="D700" s="83" t="s">
        <v>31</v>
      </c>
      <c r="E700" s="84">
        <v>85874.01</v>
      </c>
      <c r="F700" s="84"/>
      <c r="G700" s="85">
        <f>E700*(1-$H$12)</f>
        <v>85874.01</v>
      </c>
      <c r="H700" s="68"/>
    </row>
    <row r="701" spans="1:8" x14ac:dyDescent="0.25">
      <c r="A701" s="86" t="s">
        <v>31</v>
      </c>
      <c r="B701" s="114" t="s">
        <v>280</v>
      </c>
      <c r="C701" s="115" t="s">
        <v>31</v>
      </c>
      <c r="D701" s="115" t="s">
        <v>31</v>
      </c>
      <c r="E701" s="115" t="s">
        <v>31</v>
      </c>
      <c r="F701" s="116" t="e">
        <f t="shared" si="20"/>
        <v>#VALUE!</v>
      </c>
      <c r="G701" s="87"/>
      <c r="H701" s="67"/>
    </row>
    <row r="702" spans="1:8" x14ac:dyDescent="0.25">
      <c r="A702" s="86" t="s">
        <v>854</v>
      </c>
      <c r="B702" s="88" t="s">
        <v>284</v>
      </c>
      <c r="C702" s="89" t="s">
        <v>46</v>
      </c>
      <c r="D702" s="90">
        <v>38.5</v>
      </c>
      <c r="E702" s="91">
        <v>62.84</v>
      </c>
      <c r="F702" s="91">
        <f t="shared" si="20"/>
        <v>62.84</v>
      </c>
      <c r="G702" s="87">
        <f t="shared" si="21"/>
        <v>2419.34</v>
      </c>
      <c r="H702" s="67"/>
    </row>
    <row r="703" spans="1:8" x14ac:dyDescent="0.25">
      <c r="A703" s="86" t="s">
        <v>855</v>
      </c>
      <c r="B703" s="88" t="s">
        <v>147</v>
      </c>
      <c r="C703" s="89" t="s">
        <v>148</v>
      </c>
      <c r="D703" s="90">
        <v>2</v>
      </c>
      <c r="E703" s="91">
        <v>1437.5</v>
      </c>
      <c r="F703" s="91">
        <f t="shared" si="20"/>
        <v>1437.5</v>
      </c>
      <c r="G703" s="87">
        <f t="shared" si="21"/>
        <v>2875</v>
      </c>
      <c r="H703" s="67"/>
    </row>
    <row r="704" spans="1:8" x14ac:dyDescent="0.25">
      <c r="A704" s="86" t="s">
        <v>31</v>
      </c>
      <c r="B704" s="114" t="s">
        <v>285</v>
      </c>
      <c r="C704" s="115" t="s">
        <v>31</v>
      </c>
      <c r="D704" s="115" t="s">
        <v>31</v>
      </c>
      <c r="E704" s="115" t="s">
        <v>31</v>
      </c>
      <c r="F704" s="116" t="e">
        <f t="shared" si="20"/>
        <v>#VALUE!</v>
      </c>
      <c r="G704" s="87"/>
      <c r="H704" s="67"/>
    </row>
    <row r="705" spans="1:8" ht="30" x14ac:dyDescent="0.25">
      <c r="A705" s="86" t="s">
        <v>856</v>
      </c>
      <c r="B705" s="88" t="s">
        <v>287</v>
      </c>
      <c r="C705" s="89" t="s">
        <v>43</v>
      </c>
      <c r="D705" s="90">
        <v>18</v>
      </c>
      <c r="E705" s="91">
        <v>91.49</v>
      </c>
      <c r="F705" s="91">
        <f t="shared" si="20"/>
        <v>91.49</v>
      </c>
      <c r="G705" s="87">
        <f t="shared" si="21"/>
        <v>1646.82</v>
      </c>
      <c r="H705" s="67"/>
    </row>
    <row r="706" spans="1:8" x14ac:dyDescent="0.25">
      <c r="A706" s="86" t="s">
        <v>857</v>
      </c>
      <c r="B706" s="88" t="s">
        <v>144</v>
      </c>
      <c r="C706" s="89" t="s">
        <v>40</v>
      </c>
      <c r="D706" s="90">
        <v>18</v>
      </c>
      <c r="E706" s="91">
        <v>40.25</v>
      </c>
      <c r="F706" s="91">
        <f t="shared" si="20"/>
        <v>40.25</v>
      </c>
      <c r="G706" s="87">
        <f t="shared" si="21"/>
        <v>724.5</v>
      </c>
      <c r="H706" s="67"/>
    </row>
    <row r="707" spans="1:8" x14ac:dyDescent="0.25">
      <c r="A707" s="86" t="s">
        <v>858</v>
      </c>
      <c r="B707" s="88" t="s">
        <v>142</v>
      </c>
      <c r="C707" s="89" t="s">
        <v>46</v>
      </c>
      <c r="D707" s="90">
        <v>38.5</v>
      </c>
      <c r="E707" s="91">
        <v>396.31</v>
      </c>
      <c r="F707" s="91">
        <f t="shared" si="20"/>
        <v>396.31</v>
      </c>
      <c r="G707" s="87">
        <f t="shared" si="21"/>
        <v>15257.934999999999</v>
      </c>
      <c r="H707" s="67"/>
    </row>
    <row r="708" spans="1:8" x14ac:dyDescent="0.25">
      <c r="A708" s="86" t="s">
        <v>859</v>
      </c>
      <c r="B708" s="88" t="s">
        <v>291</v>
      </c>
      <c r="C708" s="89" t="s">
        <v>40</v>
      </c>
      <c r="D708" s="90">
        <v>5.72</v>
      </c>
      <c r="E708" s="91">
        <v>593.58000000000004</v>
      </c>
      <c r="F708" s="91">
        <f t="shared" si="20"/>
        <v>593.58000000000004</v>
      </c>
      <c r="G708" s="87">
        <f t="shared" si="21"/>
        <v>3395.2775999999999</v>
      </c>
      <c r="H708" s="67"/>
    </row>
    <row r="709" spans="1:8" x14ac:dyDescent="0.25">
      <c r="A709" s="86" t="s">
        <v>860</v>
      </c>
      <c r="B709" s="88" t="s">
        <v>293</v>
      </c>
      <c r="C709" s="89" t="s">
        <v>40</v>
      </c>
      <c r="D709" s="90">
        <v>23.1</v>
      </c>
      <c r="E709" s="91">
        <v>178.17</v>
      </c>
      <c r="F709" s="91">
        <f t="shared" si="20"/>
        <v>178.17</v>
      </c>
      <c r="G709" s="87">
        <f t="shared" si="21"/>
        <v>4115.7269999999999</v>
      </c>
      <c r="H709" s="67"/>
    </row>
    <row r="710" spans="1:8" x14ac:dyDescent="0.25">
      <c r="A710" s="86" t="s">
        <v>861</v>
      </c>
      <c r="B710" s="88" t="s">
        <v>295</v>
      </c>
      <c r="C710" s="89" t="s">
        <v>153</v>
      </c>
      <c r="D710" s="90">
        <v>20</v>
      </c>
      <c r="E710" s="91">
        <v>14.5</v>
      </c>
      <c r="F710" s="91">
        <f t="shared" si="20"/>
        <v>14.5</v>
      </c>
      <c r="G710" s="87">
        <f t="shared" si="21"/>
        <v>290</v>
      </c>
      <c r="H710" s="67"/>
    </row>
    <row r="711" spans="1:8" x14ac:dyDescent="0.25">
      <c r="A711" s="86" t="s">
        <v>862</v>
      </c>
      <c r="B711" s="88" t="s">
        <v>297</v>
      </c>
      <c r="C711" s="89" t="s">
        <v>153</v>
      </c>
      <c r="D711" s="90">
        <v>20</v>
      </c>
      <c r="E711" s="91">
        <v>11.6</v>
      </c>
      <c r="F711" s="91">
        <f t="shared" si="20"/>
        <v>11.6</v>
      </c>
      <c r="G711" s="87">
        <f t="shared" si="21"/>
        <v>232</v>
      </c>
      <c r="H711" s="67"/>
    </row>
    <row r="712" spans="1:8" x14ac:dyDescent="0.25">
      <c r="A712" s="86" t="s">
        <v>31</v>
      </c>
      <c r="B712" s="114" t="s">
        <v>154</v>
      </c>
      <c r="C712" s="115" t="s">
        <v>31</v>
      </c>
      <c r="D712" s="115" t="s">
        <v>31</v>
      </c>
      <c r="E712" s="115" t="s">
        <v>31</v>
      </c>
      <c r="F712" s="116" t="e">
        <f t="shared" si="20"/>
        <v>#VALUE!</v>
      </c>
      <c r="G712" s="87"/>
      <c r="H712" s="67"/>
    </row>
    <row r="713" spans="1:8" x14ac:dyDescent="0.25">
      <c r="A713" s="86" t="s">
        <v>863</v>
      </c>
      <c r="B713" s="88" t="s">
        <v>156</v>
      </c>
      <c r="C713" s="89" t="s">
        <v>40</v>
      </c>
      <c r="D713" s="90">
        <v>88.39</v>
      </c>
      <c r="E713" s="91">
        <v>31.42</v>
      </c>
      <c r="F713" s="91">
        <f t="shared" si="20"/>
        <v>31.42</v>
      </c>
      <c r="G713" s="87">
        <f t="shared" si="21"/>
        <v>2777.2138</v>
      </c>
      <c r="H713" s="67"/>
    </row>
    <row r="714" spans="1:8" ht="30" x14ac:dyDescent="0.25">
      <c r="A714" s="86" t="s">
        <v>864</v>
      </c>
      <c r="B714" s="88" t="s">
        <v>158</v>
      </c>
      <c r="C714" s="89" t="s">
        <v>40</v>
      </c>
      <c r="D714" s="90">
        <v>88.39</v>
      </c>
      <c r="E714" s="91">
        <v>18.45</v>
      </c>
      <c r="F714" s="91">
        <f t="shared" si="20"/>
        <v>18.45</v>
      </c>
      <c r="G714" s="87">
        <f t="shared" si="21"/>
        <v>1630.7954999999999</v>
      </c>
      <c r="H714" s="67"/>
    </row>
    <row r="715" spans="1:8" x14ac:dyDescent="0.25">
      <c r="A715" s="86" t="s">
        <v>865</v>
      </c>
      <c r="B715" s="88" t="s">
        <v>160</v>
      </c>
      <c r="C715" s="89" t="s">
        <v>36</v>
      </c>
      <c r="D715" s="90">
        <v>1.77</v>
      </c>
      <c r="E715" s="91">
        <v>845.4</v>
      </c>
      <c r="F715" s="91">
        <f t="shared" si="20"/>
        <v>845.4</v>
      </c>
      <c r="G715" s="87">
        <f t="shared" si="21"/>
        <v>1496.3579999999999</v>
      </c>
      <c r="H715" s="67"/>
    </row>
    <row r="716" spans="1:8" x14ac:dyDescent="0.25">
      <c r="A716" s="86" t="s">
        <v>31</v>
      </c>
      <c r="B716" s="114" t="s">
        <v>161</v>
      </c>
      <c r="C716" s="115" t="s">
        <v>31</v>
      </c>
      <c r="D716" s="115" t="s">
        <v>31</v>
      </c>
      <c r="E716" s="115" t="s">
        <v>31</v>
      </c>
      <c r="F716" s="116" t="e">
        <f t="shared" si="20"/>
        <v>#VALUE!</v>
      </c>
      <c r="G716" s="87"/>
      <c r="H716" s="67"/>
    </row>
    <row r="717" spans="1:8" x14ac:dyDescent="0.25">
      <c r="A717" s="86" t="s">
        <v>866</v>
      </c>
      <c r="B717" s="88" t="s">
        <v>156</v>
      </c>
      <c r="C717" s="89" t="s">
        <v>40</v>
      </c>
      <c r="D717" s="90">
        <v>48.7</v>
      </c>
      <c r="E717" s="91">
        <v>31.42</v>
      </c>
      <c r="F717" s="91">
        <f t="shared" si="20"/>
        <v>31.42</v>
      </c>
      <c r="G717" s="87">
        <f t="shared" si="21"/>
        <v>1530.1540000000002</v>
      </c>
      <c r="H717" s="67"/>
    </row>
    <row r="718" spans="1:8" ht="30" x14ac:dyDescent="0.25">
      <c r="A718" s="86" t="s">
        <v>867</v>
      </c>
      <c r="B718" s="88" t="s">
        <v>158</v>
      </c>
      <c r="C718" s="89" t="s">
        <v>40</v>
      </c>
      <c r="D718" s="90">
        <v>48.7</v>
      </c>
      <c r="E718" s="91">
        <v>18.45</v>
      </c>
      <c r="F718" s="91">
        <f t="shared" si="20"/>
        <v>18.45</v>
      </c>
      <c r="G718" s="87">
        <f t="shared" si="21"/>
        <v>898.51499999999999</v>
      </c>
      <c r="H718" s="67"/>
    </row>
    <row r="719" spans="1:8" x14ac:dyDescent="0.25">
      <c r="A719" s="86" t="s">
        <v>868</v>
      </c>
      <c r="B719" s="88" t="s">
        <v>160</v>
      </c>
      <c r="C719" s="89" t="s">
        <v>36</v>
      </c>
      <c r="D719" s="90">
        <v>0.98</v>
      </c>
      <c r="E719" s="91">
        <v>845.4</v>
      </c>
      <c r="F719" s="91">
        <f t="shared" ref="F719:F782" si="22">E719*(1-$H$12)</f>
        <v>845.4</v>
      </c>
      <c r="G719" s="87">
        <f t="shared" ref="G719:G782" si="23">D719*F719</f>
        <v>828.49199999999996</v>
      </c>
      <c r="H719" s="67"/>
    </row>
    <row r="720" spans="1:8" x14ac:dyDescent="0.25">
      <c r="A720" s="86" t="s">
        <v>31</v>
      </c>
      <c r="B720" s="114" t="s">
        <v>165</v>
      </c>
      <c r="C720" s="115" t="s">
        <v>31</v>
      </c>
      <c r="D720" s="115" t="s">
        <v>31</v>
      </c>
      <c r="E720" s="115" t="s">
        <v>31</v>
      </c>
      <c r="F720" s="116" t="e">
        <f t="shared" si="22"/>
        <v>#VALUE!</v>
      </c>
      <c r="G720" s="87"/>
      <c r="H720" s="67"/>
    </row>
    <row r="721" spans="1:8" ht="45" x14ac:dyDescent="0.25">
      <c r="A721" s="86" t="s">
        <v>869</v>
      </c>
      <c r="B721" s="88" t="s">
        <v>326</v>
      </c>
      <c r="C721" s="89" t="s">
        <v>46</v>
      </c>
      <c r="D721" s="90">
        <v>5</v>
      </c>
      <c r="E721" s="91">
        <v>132.99</v>
      </c>
      <c r="F721" s="91">
        <f t="shared" si="22"/>
        <v>132.99</v>
      </c>
      <c r="G721" s="87">
        <f t="shared" si="23"/>
        <v>664.95</v>
      </c>
      <c r="H721" s="67"/>
    </row>
    <row r="722" spans="1:8" ht="45" x14ac:dyDescent="0.25">
      <c r="A722" s="86" t="s">
        <v>870</v>
      </c>
      <c r="B722" s="88" t="s">
        <v>167</v>
      </c>
      <c r="C722" s="89" t="s">
        <v>40</v>
      </c>
      <c r="D722" s="90">
        <v>6</v>
      </c>
      <c r="E722" s="91">
        <v>3219.38</v>
      </c>
      <c r="F722" s="91">
        <f t="shared" si="22"/>
        <v>3219.38</v>
      </c>
      <c r="G722" s="87">
        <f t="shared" si="23"/>
        <v>19316.28</v>
      </c>
      <c r="H722" s="67"/>
    </row>
    <row r="723" spans="1:8" x14ac:dyDescent="0.25">
      <c r="A723" s="86" t="s">
        <v>31</v>
      </c>
      <c r="B723" s="114" t="s">
        <v>168</v>
      </c>
      <c r="C723" s="115" t="s">
        <v>31</v>
      </c>
      <c r="D723" s="115" t="s">
        <v>31</v>
      </c>
      <c r="E723" s="115" t="s">
        <v>31</v>
      </c>
      <c r="F723" s="116" t="e">
        <f t="shared" si="22"/>
        <v>#VALUE!</v>
      </c>
      <c r="G723" s="87"/>
      <c r="H723" s="67"/>
    </row>
    <row r="724" spans="1:8" x14ac:dyDescent="0.25">
      <c r="A724" s="86" t="s">
        <v>871</v>
      </c>
      <c r="B724" s="88" t="s">
        <v>173</v>
      </c>
      <c r="C724" s="89" t="s">
        <v>40</v>
      </c>
      <c r="D724" s="90">
        <v>88.39</v>
      </c>
      <c r="E724" s="91">
        <v>103.4</v>
      </c>
      <c r="F724" s="91">
        <f t="shared" si="22"/>
        <v>103.4</v>
      </c>
      <c r="G724" s="87">
        <f t="shared" si="23"/>
        <v>9139.5259999999998</v>
      </c>
      <c r="H724" s="67"/>
    </row>
    <row r="725" spans="1:8" x14ac:dyDescent="0.25">
      <c r="A725" s="86" t="s">
        <v>872</v>
      </c>
      <c r="B725" s="88" t="s">
        <v>175</v>
      </c>
      <c r="C725" s="89" t="s">
        <v>40</v>
      </c>
      <c r="D725" s="90">
        <v>88.39</v>
      </c>
      <c r="E725" s="91">
        <v>96.52</v>
      </c>
      <c r="F725" s="91">
        <f t="shared" si="22"/>
        <v>96.52</v>
      </c>
      <c r="G725" s="87">
        <f t="shared" si="23"/>
        <v>8531.4027999999998</v>
      </c>
      <c r="H725" s="67"/>
    </row>
    <row r="726" spans="1:8" x14ac:dyDescent="0.25">
      <c r="A726" s="86" t="s">
        <v>873</v>
      </c>
      <c r="B726" s="88" t="s">
        <v>177</v>
      </c>
      <c r="C726" s="89" t="s">
        <v>178</v>
      </c>
      <c r="D726" s="90">
        <v>5</v>
      </c>
      <c r="E726" s="91">
        <v>282.99</v>
      </c>
      <c r="F726" s="91">
        <f t="shared" si="22"/>
        <v>282.99</v>
      </c>
      <c r="G726" s="87">
        <f t="shared" si="23"/>
        <v>1414.95</v>
      </c>
      <c r="H726" s="67"/>
    </row>
    <row r="727" spans="1:8" ht="30" x14ac:dyDescent="0.25">
      <c r="A727" s="86" t="s">
        <v>874</v>
      </c>
      <c r="B727" s="88" t="s">
        <v>198</v>
      </c>
      <c r="C727" s="89" t="s">
        <v>40</v>
      </c>
      <c r="D727" s="90">
        <v>27.3</v>
      </c>
      <c r="E727" s="91">
        <v>97.38</v>
      </c>
      <c r="F727" s="91">
        <f t="shared" si="22"/>
        <v>97.38</v>
      </c>
      <c r="G727" s="87">
        <f t="shared" si="23"/>
        <v>2658.4740000000002</v>
      </c>
      <c r="H727" s="67"/>
    </row>
    <row r="728" spans="1:8" x14ac:dyDescent="0.25">
      <c r="A728" s="86" t="s">
        <v>31</v>
      </c>
      <c r="B728" s="114" t="s">
        <v>179</v>
      </c>
      <c r="C728" s="115" t="s">
        <v>31</v>
      </c>
      <c r="D728" s="115" t="s">
        <v>31</v>
      </c>
      <c r="E728" s="115" t="s">
        <v>31</v>
      </c>
      <c r="F728" s="116" t="e">
        <f t="shared" si="22"/>
        <v>#VALUE!</v>
      </c>
      <c r="G728" s="87"/>
      <c r="H728" s="67"/>
    </row>
    <row r="729" spans="1:8" ht="30" x14ac:dyDescent="0.25">
      <c r="A729" s="86" t="s">
        <v>875</v>
      </c>
      <c r="B729" s="88" t="s">
        <v>181</v>
      </c>
      <c r="C729" s="89" t="s">
        <v>40</v>
      </c>
      <c r="D729" s="90">
        <v>5</v>
      </c>
      <c r="E729" s="91">
        <v>98.05</v>
      </c>
      <c r="F729" s="91">
        <f t="shared" si="22"/>
        <v>98.05</v>
      </c>
      <c r="G729" s="87">
        <f t="shared" si="23"/>
        <v>490.25</v>
      </c>
      <c r="H729" s="67"/>
    </row>
    <row r="730" spans="1:8" x14ac:dyDescent="0.25">
      <c r="A730" s="86" t="s">
        <v>876</v>
      </c>
      <c r="B730" s="88" t="s">
        <v>183</v>
      </c>
      <c r="C730" s="89" t="s">
        <v>40</v>
      </c>
      <c r="D730" s="90">
        <v>5</v>
      </c>
      <c r="E730" s="91">
        <v>94.47</v>
      </c>
      <c r="F730" s="91">
        <f t="shared" si="22"/>
        <v>94.47</v>
      </c>
      <c r="G730" s="87">
        <f t="shared" si="23"/>
        <v>472.35</v>
      </c>
      <c r="H730" s="67"/>
    </row>
    <row r="731" spans="1:8" x14ac:dyDescent="0.25">
      <c r="A731" s="86" t="s">
        <v>31</v>
      </c>
      <c r="B731" s="114" t="s">
        <v>184</v>
      </c>
      <c r="C731" s="115" t="s">
        <v>31</v>
      </c>
      <c r="D731" s="115" t="s">
        <v>31</v>
      </c>
      <c r="E731" s="115" t="s">
        <v>31</v>
      </c>
      <c r="F731" s="116" t="e">
        <f t="shared" si="22"/>
        <v>#VALUE!</v>
      </c>
      <c r="G731" s="87"/>
      <c r="H731" s="67"/>
    </row>
    <row r="732" spans="1:8" x14ac:dyDescent="0.25">
      <c r="A732" s="86" t="s">
        <v>877</v>
      </c>
      <c r="B732" s="88" t="s">
        <v>186</v>
      </c>
      <c r="C732" s="89" t="s">
        <v>40</v>
      </c>
      <c r="D732" s="90">
        <v>21.4</v>
      </c>
      <c r="E732" s="91">
        <v>143.35</v>
      </c>
      <c r="F732" s="91">
        <f t="shared" si="22"/>
        <v>143.35</v>
      </c>
      <c r="G732" s="87">
        <f t="shared" si="23"/>
        <v>3067.6899999999996</v>
      </c>
      <c r="H732" s="67"/>
    </row>
    <row r="733" spans="1:8" s="69" customFormat="1" x14ac:dyDescent="0.25">
      <c r="A733" s="81">
        <v>17</v>
      </c>
      <c r="B733" s="82" t="s">
        <v>878</v>
      </c>
      <c r="C733" s="81" t="s">
        <v>31</v>
      </c>
      <c r="D733" s="83" t="s">
        <v>31</v>
      </c>
      <c r="E733" s="84" t="s">
        <v>31</v>
      </c>
      <c r="F733" s="84"/>
      <c r="G733" s="85">
        <f>SUM(G734:G788)</f>
        <v>81463.249500000005</v>
      </c>
      <c r="H733" s="68"/>
    </row>
    <row r="734" spans="1:8" x14ac:dyDescent="0.25">
      <c r="A734" s="86" t="s">
        <v>31</v>
      </c>
      <c r="B734" s="114" t="s">
        <v>33</v>
      </c>
      <c r="C734" s="115" t="s">
        <v>31</v>
      </c>
      <c r="D734" s="115" t="s">
        <v>31</v>
      </c>
      <c r="E734" s="115" t="s">
        <v>31</v>
      </c>
      <c r="F734" s="116" t="e">
        <f t="shared" si="22"/>
        <v>#VALUE!</v>
      </c>
      <c r="G734" s="87"/>
      <c r="H734" s="67"/>
    </row>
    <row r="735" spans="1:8" ht="30" x14ac:dyDescent="0.25">
      <c r="A735" s="86" t="s">
        <v>879</v>
      </c>
      <c r="B735" s="88" t="s">
        <v>35</v>
      </c>
      <c r="C735" s="89" t="s">
        <v>36</v>
      </c>
      <c r="D735" s="90">
        <v>18</v>
      </c>
      <c r="E735" s="91">
        <v>164.71</v>
      </c>
      <c r="F735" s="91">
        <f t="shared" si="22"/>
        <v>164.71</v>
      </c>
      <c r="G735" s="87">
        <f t="shared" si="23"/>
        <v>2964.78</v>
      </c>
      <c r="H735" s="67"/>
    </row>
    <row r="736" spans="1:8" x14ac:dyDescent="0.25">
      <c r="A736" s="86" t="s">
        <v>31</v>
      </c>
      <c r="B736" s="114" t="s">
        <v>53</v>
      </c>
      <c r="C736" s="115" t="s">
        <v>31</v>
      </c>
      <c r="D736" s="115" t="s">
        <v>31</v>
      </c>
      <c r="E736" s="115" t="s">
        <v>31</v>
      </c>
      <c r="F736" s="116" t="e">
        <f t="shared" si="22"/>
        <v>#VALUE!</v>
      </c>
      <c r="G736" s="87"/>
      <c r="H736" s="67"/>
    </row>
    <row r="737" spans="1:8" x14ac:dyDescent="0.25">
      <c r="A737" s="86" t="s">
        <v>880</v>
      </c>
      <c r="B737" s="88" t="s">
        <v>48</v>
      </c>
      <c r="C737" s="89" t="s">
        <v>40</v>
      </c>
      <c r="D737" s="90">
        <v>12.75</v>
      </c>
      <c r="E737" s="91">
        <v>16.68</v>
      </c>
      <c r="F737" s="91">
        <f t="shared" si="22"/>
        <v>16.68</v>
      </c>
      <c r="G737" s="87">
        <f t="shared" si="23"/>
        <v>212.67</v>
      </c>
      <c r="H737" s="67"/>
    </row>
    <row r="738" spans="1:8" ht="45" x14ac:dyDescent="0.25">
      <c r="A738" s="86" t="s">
        <v>881</v>
      </c>
      <c r="B738" s="88" t="s">
        <v>882</v>
      </c>
      <c r="C738" s="89" t="s">
        <v>43</v>
      </c>
      <c r="D738" s="90">
        <v>1</v>
      </c>
      <c r="E738" s="91">
        <v>1005.69</v>
      </c>
      <c r="F738" s="91">
        <f t="shared" si="22"/>
        <v>1005.69</v>
      </c>
      <c r="G738" s="87">
        <f t="shared" si="23"/>
        <v>1005.69</v>
      </c>
      <c r="H738" s="67"/>
    </row>
    <row r="739" spans="1:8" ht="45" x14ac:dyDescent="0.25">
      <c r="A739" s="86" t="s">
        <v>883</v>
      </c>
      <c r="B739" s="88" t="s">
        <v>884</v>
      </c>
      <c r="C739" s="89" t="s">
        <v>43</v>
      </c>
      <c r="D739" s="90">
        <v>1</v>
      </c>
      <c r="E739" s="91">
        <v>1018.21</v>
      </c>
      <c r="F739" s="91">
        <f t="shared" si="22"/>
        <v>1018.21</v>
      </c>
      <c r="G739" s="87">
        <f t="shared" si="23"/>
        <v>1018.21</v>
      </c>
      <c r="H739" s="67"/>
    </row>
    <row r="740" spans="1:8" ht="45" x14ac:dyDescent="0.25">
      <c r="A740" s="86" t="s">
        <v>885</v>
      </c>
      <c r="B740" s="88" t="s">
        <v>886</v>
      </c>
      <c r="C740" s="89" t="s">
        <v>43</v>
      </c>
      <c r="D740" s="90">
        <v>4</v>
      </c>
      <c r="E740" s="91">
        <v>1030.73</v>
      </c>
      <c r="F740" s="91">
        <f t="shared" si="22"/>
        <v>1030.73</v>
      </c>
      <c r="G740" s="87">
        <f t="shared" si="23"/>
        <v>4122.92</v>
      </c>
      <c r="H740" s="67"/>
    </row>
    <row r="741" spans="1:8" x14ac:dyDescent="0.25">
      <c r="A741" s="86" t="s">
        <v>887</v>
      </c>
      <c r="B741" s="88" t="s">
        <v>55</v>
      </c>
      <c r="C741" s="89" t="s">
        <v>40</v>
      </c>
      <c r="D741" s="90">
        <v>13.76</v>
      </c>
      <c r="E741" s="91">
        <v>5</v>
      </c>
      <c r="F741" s="91">
        <f t="shared" si="22"/>
        <v>5</v>
      </c>
      <c r="G741" s="87">
        <f t="shared" si="23"/>
        <v>68.8</v>
      </c>
      <c r="H741" s="67"/>
    </row>
    <row r="742" spans="1:8" ht="45" x14ac:dyDescent="0.25">
      <c r="A742" s="86" t="s">
        <v>888</v>
      </c>
      <c r="B742" s="88" t="s">
        <v>889</v>
      </c>
      <c r="C742" s="89" t="s">
        <v>40</v>
      </c>
      <c r="D742" s="90">
        <v>13.76</v>
      </c>
      <c r="E742" s="91">
        <v>78.540000000000006</v>
      </c>
      <c r="F742" s="91">
        <f t="shared" si="22"/>
        <v>78.540000000000006</v>
      </c>
      <c r="G742" s="87">
        <f t="shared" si="23"/>
        <v>1080.7104000000002</v>
      </c>
      <c r="H742" s="67"/>
    </row>
    <row r="743" spans="1:8" x14ac:dyDescent="0.25">
      <c r="A743" s="86" t="s">
        <v>31</v>
      </c>
      <c r="B743" s="114" t="s">
        <v>890</v>
      </c>
      <c r="C743" s="115" t="s">
        <v>31</v>
      </c>
      <c r="D743" s="115" t="s">
        <v>31</v>
      </c>
      <c r="E743" s="115" t="s">
        <v>31</v>
      </c>
      <c r="F743" s="116" t="e">
        <f t="shared" si="22"/>
        <v>#VALUE!</v>
      </c>
      <c r="G743" s="87"/>
      <c r="H743" s="67"/>
    </row>
    <row r="744" spans="1:8" x14ac:dyDescent="0.25">
      <c r="A744" s="86" t="s">
        <v>891</v>
      </c>
      <c r="B744" s="88" t="s">
        <v>48</v>
      </c>
      <c r="C744" s="89" t="s">
        <v>40</v>
      </c>
      <c r="D744" s="90">
        <v>5.72</v>
      </c>
      <c r="E744" s="91">
        <v>16.68</v>
      </c>
      <c r="F744" s="91">
        <f t="shared" si="22"/>
        <v>16.68</v>
      </c>
      <c r="G744" s="87">
        <f t="shared" si="23"/>
        <v>95.409599999999998</v>
      </c>
      <c r="H744" s="67"/>
    </row>
    <row r="745" spans="1:8" ht="30" x14ac:dyDescent="0.25">
      <c r="A745" s="86" t="s">
        <v>892</v>
      </c>
      <c r="B745" s="88" t="s">
        <v>893</v>
      </c>
      <c r="C745" s="89" t="s">
        <v>40</v>
      </c>
      <c r="D745" s="90">
        <v>109.03</v>
      </c>
      <c r="E745" s="91">
        <v>40.01</v>
      </c>
      <c r="F745" s="91">
        <f t="shared" si="22"/>
        <v>40.01</v>
      </c>
      <c r="G745" s="87">
        <f t="shared" si="23"/>
        <v>4362.2902999999997</v>
      </c>
      <c r="H745" s="67"/>
    </row>
    <row r="746" spans="1:8" x14ac:dyDescent="0.25">
      <c r="A746" s="86" t="s">
        <v>894</v>
      </c>
      <c r="B746" s="88" t="s">
        <v>895</v>
      </c>
      <c r="C746" s="89" t="s">
        <v>40</v>
      </c>
      <c r="D746" s="90">
        <v>4.74</v>
      </c>
      <c r="E746" s="91">
        <v>88.11</v>
      </c>
      <c r="F746" s="91">
        <f t="shared" si="22"/>
        <v>88.11</v>
      </c>
      <c r="G746" s="87">
        <f t="shared" si="23"/>
        <v>417.64140000000003</v>
      </c>
      <c r="H746" s="67"/>
    </row>
    <row r="747" spans="1:8" ht="60" x14ac:dyDescent="0.25">
      <c r="A747" s="86" t="s">
        <v>896</v>
      </c>
      <c r="B747" s="88" t="s">
        <v>897</v>
      </c>
      <c r="C747" s="89" t="s">
        <v>43</v>
      </c>
      <c r="D747" s="90">
        <v>1</v>
      </c>
      <c r="E747" s="91">
        <v>1541.83</v>
      </c>
      <c r="F747" s="91">
        <f t="shared" si="22"/>
        <v>1541.83</v>
      </c>
      <c r="G747" s="87">
        <f t="shared" si="23"/>
        <v>1541.83</v>
      </c>
      <c r="H747" s="67"/>
    </row>
    <row r="748" spans="1:8" ht="30" x14ac:dyDescent="0.25">
      <c r="A748" s="86" t="s">
        <v>898</v>
      </c>
      <c r="B748" s="88" t="s">
        <v>899</v>
      </c>
      <c r="C748" s="89" t="s">
        <v>40</v>
      </c>
      <c r="D748" s="90">
        <v>3.13</v>
      </c>
      <c r="E748" s="91">
        <v>1295.79</v>
      </c>
      <c r="F748" s="91">
        <f t="shared" si="22"/>
        <v>1295.79</v>
      </c>
      <c r="G748" s="87">
        <f t="shared" si="23"/>
        <v>4055.8226999999997</v>
      </c>
      <c r="H748" s="67"/>
    </row>
    <row r="749" spans="1:8" ht="60" x14ac:dyDescent="0.25">
      <c r="A749" s="86" t="s">
        <v>900</v>
      </c>
      <c r="B749" s="88" t="s">
        <v>901</v>
      </c>
      <c r="C749" s="89" t="s">
        <v>43</v>
      </c>
      <c r="D749" s="90">
        <v>1</v>
      </c>
      <c r="E749" s="91">
        <v>636.4</v>
      </c>
      <c r="F749" s="91">
        <f t="shared" si="22"/>
        <v>636.4</v>
      </c>
      <c r="G749" s="87">
        <f t="shared" si="23"/>
        <v>636.4</v>
      </c>
      <c r="H749" s="67"/>
    </row>
    <row r="750" spans="1:8" x14ac:dyDescent="0.25">
      <c r="A750" s="86" t="s">
        <v>902</v>
      </c>
      <c r="B750" s="88" t="s">
        <v>701</v>
      </c>
      <c r="C750" s="89" t="s">
        <v>40</v>
      </c>
      <c r="D750" s="90">
        <v>109.31</v>
      </c>
      <c r="E750" s="91">
        <v>4.26</v>
      </c>
      <c r="F750" s="91">
        <f t="shared" si="22"/>
        <v>4.26</v>
      </c>
      <c r="G750" s="87">
        <f t="shared" si="23"/>
        <v>465.66059999999999</v>
      </c>
      <c r="H750" s="67"/>
    </row>
    <row r="751" spans="1:8" ht="30" x14ac:dyDescent="0.25">
      <c r="A751" s="86" t="s">
        <v>903</v>
      </c>
      <c r="B751" s="88" t="s">
        <v>904</v>
      </c>
      <c r="C751" s="89" t="s">
        <v>40</v>
      </c>
      <c r="D751" s="90">
        <v>109.03</v>
      </c>
      <c r="E751" s="91">
        <v>80.83</v>
      </c>
      <c r="F751" s="91">
        <f t="shared" si="22"/>
        <v>80.83</v>
      </c>
      <c r="G751" s="87">
        <f t="shared" si="23"/>
        <v>8812.8948999999993</v>
      </c>
      <c r="H751" s="67"/>
    </row>
    <row r="752" spans="1:8" ht="30" x14ac:dyDescent="0.25">
      <c r="A752" s="86" t="s">
        <v>905</v>
      </c>
      <c r="B752" s="88" t="s">
        <v>906</v>
      </c>
      <c r="C752" s="89" t="s">
        <v>40</v>
      </c>
      <c r="D752" s="90">
        <v>5.72</v>
      </c>
      <c r="E752" s="91">
        <v>625.24</v>
      </c>
      <c r="F752" s="91">
        <f t="shared" si="22"/>
        <v>625.24</v>
      </c>
      <c r="G752" s="87">
        <f t="shared" si="23"/>
        <v>3576.3728000000001</v>
      </c>
      <c r="H752" s="67"/>
    </row>
    <row r="753" spans="1:8" x14ac:dyDescent="0.25">
      <c r="A753" s="86" t="s">
        <v>31</v>
      </c>
      <c r="B753" s="114" t="s">
        <v>907</v>
      </c>
      <c r="C753" s="115" t="s">
        <v>31</v>
      </c>
      <c r="D753" s="115" t="s">
        <v>31</v>
      </c>
      <c r="E753" s="115" t="s">
        <v>31</v>
      </c>
      <c r="F753" s="116" t="e">
        <f t="shared" si="22"/>
        <v>#VALUE!</v>
      </c>
      <c r="G753" s="87"/>
      <c r="H753" s="67"/>
    </row>
    <row r="754" spans="1:8" x14ac:dyDescent="0.25">
      <c r="A754" s="86" t="s">
        <v>908</v>
      </c>
      <c r="B754" s="88" t="s">
        <v>909</v>
      </c>
      <c r="C754" s="89" t="s">
        <v>40</v>
      </c>
      <c r="D754" s="90">
        <v>18</v>
      </c>
      <c r="E754" s="91">
        <v>23.78</v>
      </c>
      <c r="F754" s="91">
        <f t="shared" si="22"/>
        <v>23.78</v>
      </c>
      <c r="G754" s="87">
        <f t="shared" si="23"/>
        <v>428.04</v>
      </c>
      <c r="H754" s="67"/>
    </row>
    <row r="755" spans="1:8" ht="30" x14ac:dyDescent="0.25">
      <c r="A755" s="86" t="s">
        <v>910</v>
      </c>
      <c r="B755" s="88" t="s">
        <v>52</v>
      </c>
      <c r="C755" s="89" t="s">
        <v>40</v>
      </c>
      <c r="D755" s="90">
        <v>99.47</v>
      </c>
      <c r="E755" s="91">
        <v>18.96</v>
      </c>
      <c r="F755" s="91">
        <f t="shared" si="22"/>
        <v>18.96</v>
      </c>
      <c r="G755" s="87">
        <f t="shared" si="23"/>
        <v>1885.9512</v>
      </c>
      <c r="H755" s="67"/>
    </row>
    <row r="756" spans="1:8" x14ac:dyDescent="0.25">
      <c r="A756" s="86" t="s">
        <v>31</v>
      </c>
      <c r="B756" s="114" t="s">
        <v>62</v>
      </c>
      <c r="C756" s="115" t="s">
        <v>31</v>
      </c>
      <c r="D756" s="115" t="s">
        <v>31</v>
      </c>
      <c r="E756" s="115" t="s">
        <v>31</v>
      </c>
      <c r="F756" s="116" t="e">
        <f t="shared" si="22"/>
        <v>#VALUE!</v>
      </c>
      <c r="G756" s="87"/>
      <c r="H756" s="67"/>
    </row>
    <row r="757" spans="1:8" ht="30" x14ac:dyDescent="0.25">
      <c r="A757" s="86" t="s">
        <v>911</v>
      </c>
      <c r="B757" s="88" t="s">
        <v>912</v>
      </c>
      <c r="C757" s="89" t="s">
        <v>40</v>
      </c>
      <c r="D757" s="90">
        <v>38.08</v>
      </c>
      <c r="E757" s="91">
        <v>11.96</v>
      </c>
      <c r="F757" s="91">
        <f t="shared" si="22"/>
        <v>11.96</v>
      </c>
      <c r="G757" s="87">
        <f t="shared" si="23"/>
        <v>455.43680000000001</v>
      </c>
      <c r="H757" s="67"/>
    </row>
    <row r="758" spans="1:8" ht="30" x14ac:dyDescent="0.25">
      <c r="A758" s="86" t="s">
        <v>913</v>
      </c>
      <c r="B758" s="88" t="s">
        <v>740</v>
      </c>
      <c r="C758" s="89" t="s">
        <v>36</v>
      </c>
      <c r="D758" s="90">
        <v>0.2</v>
      </c>
      <c r="E758" s="91">
        <v>67.489999999999995</v>
      </c>
      <c r="F758" s="91">
        <f t="shared" si="22"/>
        <v>67.489999999999995</v>
      </c>
      <c r="G758" s="87">
        <f t="shared" si="23"/>
        <v>13.497999999999999</v>
      </c>
      <c r="H758" s="67"/>
    </row>
    <row r="759" spans="1:8" ht="30" x14ac:dyDescent="0.25">
      <c r="A759" s="86" t="s">
        <v>914</v>
      </c>
      <c r="B759" s="88" t="s">
        <v>915</v>
      </c>
      <c r="C759" s="89" t="s">
        <v>40</v>
      </c>
      <c r="D759" s="90">
        <v>38.08</v>
      </c>
      <c r="E759" s="91">
        <v>88.19</v>
      </c>
      <c r="F759" s="91">
        <f t="shared" si="22"/>
        <v>88.19</v>
      </c>
      <c r="G759" s="87">
        <f t="shared" si="23"/>
        <v>3358.2751999999996</v>
      </c>
      <c r="H759" s="67"/>
    </row>
    <row r="760" spans="1:8" x14ac:dyDescent="0.25">
      <c r="A760" s="86" t="s">
        <v>31</v>
      </c>
      <c r="B760" s="114" t="s">
        <v>916</v>
      </c>
      <c r="C760" s="115" t="s">
        <v>31</v>
      </c>
      <c r="D760" s="115" t="s">
        <v>31</v>
      </c>
      <c r="E760" s="115" t="s">
        <v>31</v>
      </c>
      <c r="F760" s="116" t="e">
        <f t="shared" si="22"/>
        <v>#VALUE!</v>
      </c>
      <c r="G760" s="87"/>
      <c r="H760" s="67"/>
    </row>
    <row r="761" spans="1:8" ht="30" x14ac:dyDescent="0.25">
      <c r="A761" s="86" t="s">
        <v>917</v>
      </c>
      <c r="B761" s="88" t="s">
        <v>918</v>
      </c>
      <c r="C761" s="89" t="s">
        <v>46</v>
      </c>
      <c r="D761" s="90">
        <v>18</v>
      </c>
      <c r="E761" s="91">
        <v>41.2</v>
      </c>
      <c r="F761" s="91">
        <f t="shared" si="22"/>
        <v>41.2</v>
      </c>
      <c r="G761" s="87">
        <f t="shared" si="23"/>
        <v>741.6</v>
      </c>
      <c r="H761" s="67"/>
    </row>
    <row r="762" spans="1:8" ht="30" x14ac:dyDescent="0.25">
      <c r="A762" s="86" t="s">
        <v>919</v>
      </c>
      <c r="B762" s="88" t="s">
        <v>920</v>
      </c>
      <c r="C762" s="89" t="s">
        <v>43</v>
      </c>
      <c r="D762" s="90">
        <v>10</v>
      </c>
      <c r="E762" s="91">
        <v>1.24</v>
      </c>
      <c r="F762" s="91">
        <f t="shared" si="22"/>
        <v>1.24</v>
      </c>
      <c r="G762" s="87">
        <f t="shared" si="23"/>
        <v>12.4</v>
      </c>
      <c r="H762" s="67"/>
    </row>
    <row r="763" spans="1:8" ht="30" x14ac:dyDescent="0.25">
      <c r="A763" s="86" t="s">
        <v>921</v>
      </c>
      <c r="B763" s="88" t="s">
        <v>922</v>
      </c>
      <c r="C763" s="89" t="s">
        <v>43</v>
      </c>
      <c r="D763" s="90">
        <v>5</v>
      </c>
      <c r="E763" s="91">
        <v>82.19</v>
      </c>
      <c r="F763" s="91">
        <f t="shared" si="22"/>
        <v>82.19</v>
      </c>
      <c r="G763" s="87">
        <f t="shared" si="23"/>
        <v>410.95</v>
      </c>
      <c r="H763" s="67"/>
    </row>
    <row r="764" spans="1:8" ht="30" x14ac:dyDescent="0.25">
      <c r="A764" s="86" t="s">
        <v>923</v>
      </c>
      <c r="B764" s="88" t="s">
        <v>924</v>
      </c>
      <c r="C764" s="89" t="s">
        <v>43</v>
      </c>
      <c r="D764" s="90">
        <v>5</v>
      </c>
      <c r="E764" s="91">
        <v>60.28</v>
      </c>
      <c r="F764" s="91">
        <f t="shared" si="22"/>
        <v>60.28</v>
      </c>
      <c r="G764" s="87">
        <f t="shared" si="23"/>
        <v>301.39999999999998</v>
      </c>
      <c r="H764" s="67"/>
    </row>
    <row r="765" spans="1:8" ht="30" x14ac:dyDescent="0.25">
      <c r="A765" s="86" t="s">
        <v>925</v>
      </c>
      <c r="B765" s="88" t="s">
        <v>926</v>
      </c>
      <c r="C765" s="89" t="s">
        <v>43</v>
      </c>
      <c r="D765" s="90">
        <v>10</v>
      </c>
      <c r="E765" s="91">
        <v>14.91</v>
      </c>
      <c r="F765" s="91">
        <f t="shared" si="22"/>
        <v>14.91</v>
      </c>
      <c r="G765" s="87">
        <f t="shared" si="23"/>
        <v>149.1</v>
      </c>
      <c r="H765" s="67"/>
    </row>
    <row r="766" spans="1:8" x14ac:dyDescent="0.25">
      <c r="A766" s="86" t="s">
        <v>927</v>
      </c>
      <c r="B766" s="88" t="s">
        <v>928</v>
      </c>
      <c r="C766" s="89" t="s">
        <v>43</v>
      </c>
      <c r="D766" s="90">
        <v>10</v>
      </c>
      <c r="E766" s="91">
        <v>24.89</v>
      </c>
      <c r="F766" s="91">
        <f t="shared" si="22"/>
        <v>24.89</v>
      </c>
      <c r="G766" s="87">
        <f t="shared" si="23"/>
        <v>248.9</v>
      </c>
      <c r="H766" s="67"/>
    </row>
    <row r="767" spans="1:8" x14ac:dyDescent="0.25">
      <c r="A767" s="86" t="s">
        <v>929</v>
      </c>
      <c r="B767" s="88" t="s">
        <v>930</v>
      </c>
      <c r="C767" s="89" t="s">
        <v>43</v>
      </c>
      <c r="D767" s="90">
        <v>1</v>
      </c>
      <c r="E767" s="91">
        <v>723.21</v>
      </c>
      <c r="F767" s="91">
        <f t="shared" si="22"/>
        <v>723.21</v>
      </c>
      <c r="G767" s="87">
        <f t="shared" si="23"/>
        <v>723.21</v>
      </c>
      <c r="H767" s="67"/>
    </row>
    <row r="768" spans="1:8" x14ac:dyDescent="0.25">
      <c r="A768" s="86" t="s">
        <v>31</v>
      </c>
      <c r="B768" s="114" t="s">
        <v>931</v>
      </c>
      <c r="C768" s="115" t="s">
        <v>31</v>
      </c>
      <c r="D768" s="115" t="s">
        <v>31</v>
      </c>
      <c r="E768" s="115" t="s">
        <v>31</v>
      </c>
      <c r="F768" s="116" t="e">
        <f t="shared" si="22"/>
        <v>#VALUE!</v>
      </c>
      <c r="G768" s="87"/>
      <c r="H768" s="67"/>
    </row>
    <row r="769" spans="1:8" ht="30" x14ac:dyDescent="0.25">
      <c r="A769" s="86" t="s">
        <v>932</v>
      </c>
      <c r="B769" s="88" t="s">
        <v>686</v>
      </c>
      <c r="C769" s="89" t="s">
        <v>36</v>
      </c>
      <c r="D769" s="90">
        <v>3.1799999999999997</v>
      </c>
      <c r="E769" s="91">
        <v>642.69000000000005</v>
      </c>
      <c r="F769" s="91">
        <f t="shared" si="22"/>
        <v>642.69000000000005</v>
      </c>
      <c r="G769" s="87">
        <f t="shared" si="23"/>
        <v>2043.7542000000001</v>
      </c>
      <c r="H769" s="67"/>
    </row>
    <row r="770" spans="1:8" x14ac:dyDescent="0.25">
      <c r="A770" s="86" t="s">
        <v>933</v>
      </c>
      <c r="B770" s="88" t="s">
        <v>693</v>
      </c>
      <c r="C770" s="89" t="s">
        <v>36</v>
      </c>
      <c r="D770" s="90">
        <v>3.18</v>
      </c>
      <c r="E770" s="91">
        <v>553.33000000000004</v>
      </c>
      <c r="F770" s="91">
        <f t="shared" si="22"/>
        <v>553.33000000000004</v>
      </c>
      <c r="G770" s="87">
        <f t="shared" si="23"/>
        <v>1759.5894000000003</v>
      </c>
      <c r="H770" s="67"/>
    </row>
    <row r="771" spans="1:8" ht="30" x14ac:dyDescent="0.25">
      <c r="A771" s="86" t="s">
        <v>934</v>
      </c>
      <c r="B771" s="88" t="s">
        <v>627</v>
      </c>
      <c r="C771" s="89" t="s">
        <v>178</v>
      </c>
      <c r="D771" s="90">
        <v>180</v>
      </c>
      <c r="E771" s="91">
        <v>21.8</v>
      </c>
      <c r="F771" s="91">
        <f t="shared" si="22"/>
        <v>21.8</v>
      </c>
      <c r="G771" s="87">
        <f t="shared" si="23"/>
        <v>3924</v>
      </c>
      <c r="H771" s="67"/>
    </row>
    <row r="772" spans="1:8" x14ac:dyDescent="0.25">
      <c r="A772" s="86" t="s">
        <v>935</v>
      </c>
      <c r="B772" s="88" t="s">
        <v>666</v>
      </c>
      <c r="C772" s="89" t="s">
        <v>46</v>
      </c>
      <c r="D772" s="90">
        <v>32.5</v>
      </c>
      <c r="E772" s="91">
        <v>71.239999999999995</v>
      </c>
      <c r="F772" s="91">
        <f t="shared" si="22"/>
        <v>71.239999999999995</v>
      </c>
      <c r="G772" s="87">
        <f t="shared" si="23"/>
        <v>2315.2999999999997</v>
      </c>
      <c r="H772" s="67"/>
    </row>
    <row r="773" spans="1:8" x14ac:dyDescent="0.25">
      <c r="A773" s="86" t="s">
        <v>936</v>
      </c>
      <c r="B773" s="88" t="s">
        <v>937</v>
      </c>
      <c r="C773" s="89" t="s">
        <v>40</v>
      </c>
      <c r="D773" s="90">
        <v>4.96</v>
      </c>
      <c r="E773" s="91">
        <v>2182.4</v>
      </c>
      <c r="F773" s="91">
        <f t="shared" si="22"/>
        <v>2182.4</v>
      </c>
      <c r="G773" s="87">
        <f t="shared" si="23"/>
        <v>10824.704</v>
      </c>
      <c r="H773" s="67"/>
    </row>
    <row r="774" spans="1:8" ht="45" x14ac:dyDescent="0.25">
      <c r="A774" s="86" t="s">
        <v>938</v>
      </c>
      <c r="B774" s="88" t="s">
        <v>105</v>
      </c>
      <c r="C774" s="89" t="s">
        <v>40</v>
      </c>
      <c r="D774" s="90">
        <v>39.53</v>
      </c>
      <c r="E774" s="91">
        <v>38.69</v>
      </c>
      <c r="F774" s="91">
        <f t="shared" si="22"/>
        <v>38.69</v>
      </c>
      <c r="G774" s="87">
        <f t="shared" si="23"/>
        <v>1529.4157</v>
      </c>
      <c r="H774" s="67"/>
    </row>
    <row r="775" spans="1:8" ht="45" x14ac:dyDescent="0.25">
      <c r="A775" s="86" t="s">
        <v>939</v>
      </c>
      <c r="B775" s="88" t="s">
        <v>98</v>
      </c>
      <c r="C775" s="89" t="s">
        <v>40</v>
      </c>
      <c r="D775" s="90">
        <v>39.53</v>
      </c>
      <c r="E775" s="91">
        <v>77.11</v>
      </c>
      <c r="F775" s="91">
        <f t="shared" si="22"/>
        <v>77.11</v>
      </c>
      <c r="G775" s="87">
        <f t="shared" si="23"/>
        <v>3048.1583000000001</v>
      </c>
      <c r="H775" s="67"/>
    </row>
    <row r="776" spans="1:8" x14ac:dyDescent="0.25">
      <c r="A776" s="86" t="s">
        <v>940</v>
      </c>
      <c r="B776" s="88" t="s">
        <v>941</v>
      </c>
      <c r="C776" s="89" t="s">
        <v>43</v>
      </c>
      <c r="D776" s="90">
        <v>1</v>
      </c>
      <c r="E776" s="91">
        <v>79.38</v>
      </c>
      <c r="F776" s="91">
        <f t="shared" si="22"/>
        <v>79.38</v>
      </c>
      <c r="G776" s="87">
        <f t="shared" si="23"/>
        <v>79.38</v>
      </c>
      <c r="H776" s="67"/>
    </row>
    <row r="777" spans="1:8" x14ac:dyDescent="0.25">
      <c r="A777" s="86" t="s">
        <v>942</v>
      </c>
      <c r="B777" s="88" t="s">
        <v>943</v>
      </c>
      <c r="C777" s="89" t="s">
        <v>43</v>
      </c>
      <c r="D777" s="90">
        <v>1</v>
      </c>
      <c r="E777" s="91">
        <v>3611.41</v>
      </c>
      <c r="F777" s="91">
        <f t="shared" si="22"/>
        <v>3611.41</v>
      </c>
      <c r="G777" s="87">
        <f t="shared" si="23"/>
        <v>3611.41</v>
      </c>
      <c r="H777" s="67"/>
    </row>
    <row r="778" spans="1:8" x14ac:dyDescent="0.25">
      <c r="A778" s="86" t="s">
        <v>944</v>
      </c>
      <c r="B778" s="88" t="s">
        <v>110</v>
      </c>
      <c r="C778" s="89" t="s">
        <v>40</v>
      </c>
      <c r="D778" s="90">
        <v>55</v>
      </c>
      <c r="E778" s="91">
        <v>8.76</v>
      </c>
      <c r="F778" s="91">
        <f t="shared" si="22"/>
        <v>8.76</v>
      </c>
      <c r="G778" s="87">
        <f t="shared" si="23"/>
        <v>481.8</v>
      </c>
      <c r="H778" s="67"/>
    </row>
    <row r="779" spans="1:8" x14ac:dyDescent="0.25">
      <c r="A779" s="86" t="s">
        <v>945</v>
      </c>
      <c r="B779" s="88" t="s">
        <v>909</v>
      </c>
      <c r="C779" s="89" t="s">
        <v>40</v>
      </c>
      <c r="D779" s="90">
        <v>37.5</v>
      </c>
      <c r="E779" s="91">
        <v>23.78</v>
      </c>
      <c r="F779" s="91">
        <f t="shared" si="22"/>
        <v>23.78</v>
      </c>
      <c r="G779" s="87">
        <f t="shared" si="23"/>
        <v>891.75</v>
      </c>
      <c r="H779" s="67"/>
    </row>
    <row r="780" spans="1:8" ht="30" x14ac:dyDescent="0.25">
      <c r="A780" s="86" t="s">
        <v>946</v>
      </c>
      <c r="B780" s="88" t="s">
        <v>52</v>
      </c>
      <c r="C780" s="89" t="s">
        <v>40</v>
      </c>
      <c r="D780" s="90">
        <v>187.5</v>
      </c>
      <c r="E780" s="91">
        <v>18.96</v>
      </c>
      <c r="F780" s="91">
        <f t="shared" si="22"/>
        <v>18.96</v>
      </c>
      <c r="G780" s="87">
        <f t="shared" si="23"/>
        <v>3555</v>
      </c>
      <c r="H780" s="67"/>
    </row>
    <row r="781" spans="1:8" x14ac:dyDescent="0.25">
      <c r="A781" s="86" t="s">
        <v>947</v>
      </c>
      <c r="B781" s="88" t="s">
        <v>68</v>
      </c>
      <c r="C781" s="89" t="s">
        <v>43</v>
      </c>
      <c r="D781" s="90">
        <v>12</v>
      </c>
      <c r="E781" s="91">
        <v>94.75</v>
      </c>
      <c r="F781" s="91">
        <f t="shared" si="22"/>
        <v>94.75</v>
      </c>
      <c r="G781" s="87">
        <f t="shared" si="23"/>
        <v>1137</v>
      </c>
      <c r="H781" s="67"/>
    </row>
    <row r="782" spans="1:8" ht="30" x14ac:dyDescent="0.25">
      <c r="A782" s="86" t="s">
        <v>948</v>
      </c>
      <c r="B782" s="88" t="s">
        <v>949</v>
      </c>
      <c r="C782" s="89" t="s">
        <v>46</v>
      </c>
      <c r="D782" s="90">
        <v>6</v>
      </c>
      <c r="E782" s="91">
        <v>34.9</v>
      </c>
      <c r="F782" s="91">
        <f t="shared" si="22"/>
        <v>34.9</v>
      </c>
      <c r="G782" s="87">
        <f t="shared" si="23"/>
        <v>209.39999999999998</v>
      </c>
      <c r="H782" s="67"/>
    </row>
    <row r="783" spans="1:8" x14ac:dyDescent="0.25">
      <c r="A783" s="86" t="s">
        <v>950</v>
      </c>
      <c r="B783" s="88" t="s">
        <v>951</v>
      </c>
      <c r="C783" s="89" t="s">
        <v>46</v>
      </c>
      <c r="D783" s="90">
        <v>6</v>
      </c>
      <c r="E783" s="91">
        <v>109.64</v>
      </c>
      <c r="F783" s="91">
        <f t="shared" ref="F783:F845" si="24">E783*(1-$H$12)</f>
        <v>109.64</v>
      </c>
      <c r="G783" s="87">
        <f t="shared" ref="G783:G845" si="25">D783*F783</f>
        <v>657.84</v>
      </c>
      <c r="H783" s="67"/>
    </row>
    <row r="784" spans="1:8" ht="30" x14ac:dyDescent="0.25">
      <c r="A784" s="86" t="s">
        <v>952</v>
      </c>
      <c r="B784" s="88" t="s">
        <v>953</v>
      </c>
      <c r="C784" s="89" t="s">
        <v>178</v>
      </c>
      <c r="D784" s="90">
        <v>12</v>
      </c>
      <c r="E784" s="91">
        <v>11.14</v>
      </c>
      <c r="F784" s="91">
        <f t="shared" si="24"/>
        <v>11.14</v>
      </c>
      <c r="G784" s="87">
        <f t="shared" si="25"/>
        <v>133.68</v>
      </c>
      <c r="H784" s="67"/>
    </row>
    <row r="785" spans="1:8" x14ac:dyDescent="0.25">
      <c r="A785" s="86" t="s">
        <v>954</v>
      </c>
      <c r="B785" s="88" t="s">
        <v>129</v>
      </c>
      <c r="C785" s="89" t="s">
        <v>40</v>
      </c>
      <c r="D785" s="90">
        <v>14.5</v>
      </c>
      <c r="E785" s="91">
        <v>12.91</v>
      </c>
      <c r="F785" s="91">
        <f t="shared" si="24"/>
        <v>12.91</v>
      </c>
      <c r="G785" s="87">
        <f t="shared" si="25"/>
        <v>187.19499999999999</v>
      </c>
      <c r="H785" s="67"/>
    </row>
    <row r="786" spans="1:8" ht="45" x14ac:dyDescent="0.25">
      <c r="A786" s="86" t="s">
        <v>955</v>
      </c>
      <c r="B786" s="88" t="s">
        <v>131</v>
      </c>
      <c r="C786" s="89" t="s">
        <v>40</v>
      </c>
      <c r="D786" s="90">
        <v>21.5</v>
      </c>
      <c r="E786" s="91">
        <v>79.03</v>
      </c>
      <c r="F786" s="91">
        <f t="shared" si="24"/>
        <v>79.03</v>
      </c>
      <c r="G786" s="87">
        <f t="shared" si="25"/>
        <v>1699.145</v>
      </c>
      <c r="H786" s="67"/>
    </row>
    <row r="787" spans="1:8" x14ac:dyDescent="0.25">
      <c r="A787" s="86" t="s">
        <v>31</v>
      </c>
      <c r="B787" s="114" t="s">
        <v>81</v>
      </c>
      <c r="C787" s="115" t="s">
        <v>31</v>
      </c>
      <c r="D787" s="115" t="s">
        <v>31</v>
      </c>
      <c r="E787" s="115" t="s">
        <v>31</v>
      </c>
      <c r="F787" s="116" t="e">
        <f t="shared" si="24"/>
        <v>#VALUE!</v>
      </c>
      <c r="G787" s="87"/>
      <c r="H787" s="67"/>
    </row>
    <row r="788" spans="1:8" x14ac:dyDescent="0.25">
      <c r="A788" s="86" t="s">
        <v>956</v>
      </c>
      <c r="B788" s="88" t="s">
        <v>83</v>
      </c>
      <c r="C788" s="89" t="s">
        <v>40</v>
      </c>
      <c r="D788" s="90">
        <v>0.48</v>
      </c>
      <c r="E788" s="91">
        <v>433.05</v>
      </c>
      <c r="F788" s="91">
        <f t="shared" si="24"/>
        <v>433.05</v>
      </c>
      <c r="G788" s="87">
        <f t="shared" si="25"/>
        <v>207.864</v>
      </c>
      <c r="H788" s="67"/>
    </row>
    <row r="789" spans="1:8" s="69" customFormat="1" x14ac:dyDescent="0.25">
      <c r="A789" s="81">
        <v>18</v>
      </c>
      <c r="B789" s="82" t="s">
        <v>957</v>
      </c>
      <c r="C789" s="81" t="s">
        <v>31</v>
      </c>
      <c r="D789" s="83" t="s">
        <v>31</v>
      </c>
      <c r="E789" s="84">
        <v>293821.99</v>
      </c>
      <c r="F789" s="84"/>
      <c r="G789" s="85">
        <f>E789*(1-$H$12)</f>
        <v>293821.99</v>
      </c>
      <c r="H789" s="68"/>
    </row>
    <row r="790" spans="1:8" x14ac:dyDescent="0.25">
      <c r="A790" s="86" t="s">
        <v>31</v>
      </c>
      <c r="B790" s="114" t="s">
        <v>145</v>
      </c>
      <c r="C790" s="115" t="s">
        <v>31</v>
      </c>
      <c r="D790" s="115" t="s">
        <v>31</v>
      </c>
      <c r="E790" s="115" t="s">
        <v>31</v>
      </c>
      <c r="F790" s="116" t="e">
        <f t="shared" si="24"/>
        <v>#VALUE!</v>
      </c>
      <c r="G790" s="87"/>
      <c r="H790" s="67"/>
    </row>
    <row r="791" spans="1:8" ht="45" x14ac:dyDescent="0.25">
      <c r="A791" s="86" t="s">
        <v>958</v>
      </c>
      <c r="B791" s="88" t="s">
        <v>337</v>
      </c>
      <c r="C791" s="89" t="s">
        <v>40</v>
      </c>
      <c r="D791" s="90">
        <v>877.68</v>
      </c>
      <c r="E791" s="91">
        <v>7.11</v>
      </c>
      <c r="F791" s="91">
        <f t="shared" si="24"/>
        <v>7.11</v>
      </c>
      <c r="G791" s="87">
        <f t="shared" si="25"/>
        <v>6240.3047999999999</v>
      </c>
      <c r="H791" s="67"/>
    </row>
    <row r="792" spans="1:8" ht="30" x14ac:dyDescent="0.25">
      <c r="A792" s="86" t="s">
        <v>959</v>
      </c>
      <c r="B792" s="88" t="s">
        <v>35</v>
      </c>
      <c r="C792" s="89" t="s">
        <v>36</v>
      </c>
      <c r="D792" s="90">
        <v>171.14999999999998</v>
      </c>
      <c r="E792" s="91">
        <v>164.71</v>
      </c>
      <c r="F792" s="91">
        <f t="shared" si="24"/>
        <v>164.71</v>
      </c>
      <c r="G792" s="87">
        <f t="shared" si="25"/>
        <v>28190.116499999996</v>
      </c>
      <c r="H792" s="67"/>
    </row>
    <row r="793" spans="1:8" ht="30" x14ac:dyDescent="0.25">
      <c r="A793" s="86" t="s">
        <v>960</v>
      </c>
      <c r="B793" s="88" t="s">
        <v>343</v>
      </c>
      <c r="C793" s="89" t="s">
        <v>344</v>
      </c>
      <c r="D793" s="90">
        <v>3</v>
      </c>
      <c r="E793" s="91">
        <v>1995.24</v>
      </c>
      <c r="F793" s="91">
        <f t="shared" si="24"/>
        <v>1995.24</v>
      </c>
      <c r="G793" s="87">
        <f t="shared" si="25"/>
        <v>5985.72</v>
      </c>
      <c r="H793" s="67"/>
    </row>
    <row r="794" spans="1:8" x14ac:dyDescent="0.25">
      <c r="A794" s="86" t="s">
        <v>961</v>
      </c>
      <c r="B794" s="88" t="s">
        <v>962</v>
      </c>
      <c r="C794" s="89" t="s">
        <v>43</v>
      </c>
      <c r="D794" s="90">
        <v>1</v>
      </c>
      <c r="E794" s="91">
        <v>2154.6</v>
      </c>
      <c r="F794" s="91">
        <f t="shared" si="24"/>
        <v>2154.6</v>
      </c>
      <c r="G794" s="87">
        <f t="shared" si="25"/>
        <v>2154.6</v>
      </c>
      <c r="H794" s="67"/>
    </row>
    <row r="795" spans="1:8" ht="45" x14ac:dyDescent="0.25">
      <c r="A795" s="86" t="s">
        <v>963</v>
      </c>
      <c r="B795" s="88" t="s">
        <v>346</v>
      </c>
      <c r="C795" s="89" t="s">
        <v>43</v>
      </c>
      <c r="D795" s="90">
        <v>1</v>
      </c>
      <c r="E795" s="91">
        <v>1614.69</v>
      </c>
      <c r="F795" s="91">
        <f t="shared" si="24"/>
        <v>1614.69</v>
      </c>
      <c r="G795" s="87">
        <f t="shared" si="25"/>
        <v>1614.69</v>
      </c>
      <c r="H795" s="67"/>
    </row>
    <row r="796" spans="1:8" ht="30" x14ac:dyDescent="0.25">
      <c r="A796" s="86" t="s">
        <v>964</v>
      </c>
      <c r="B796" s="88" t="s">
        <v>348</v>
      </c>
      <c r="C796" s="89" t="s">
        <v>349</v>
      </c>
      <c r="D796" s="90">
        <v>1</v>
      </c>
      <c r="E796" s="91">
        <v>514.99</v>
      </c>
      <c r="F796" s="91">
        <f t="shared" si="24"/>
        <v>514.99</v>
      </c>
      <c r="G796" s="87">
        <f t="shared" si="25"/>
        <v>514.99</v>
      </c>
      <c r="H796" s="67"/>
    </row>
    <row r="797" spans="1:8" ht="30" x14ac:dyDescent="0.25">
      <c r="A797" s="86" t="s">
        <v>965</v>
      </c>
      <c r="B797" s="88" t="s">
        <v>351</v>
      </c>
      <c r="C797" s="89" t="s">
        <v>349</v>
      </c>
      <c r="D797" s="90">
        <v>1</v>
      </c>
      <c r="E797" s="91">
        <v>301.51</v>
      </c>
      <c r="F797" s="91">
        <f t="shared" si="24"/>
        <v>301.51</v>
      </c>
      <c r="G797" s="87">
        <f t="shared" si="25"/>
        <v>301.51</v>
      </c>
      <c r="H797" s="67"/>
    </row>
    <row r="798" spans="1:8" x14ac:dyDescent="0.25">
      <c r="A798" s="86" t="s">
        <v>966</v>
      </c>
      <c r="B798" s="88" t="s">
        <v>353</v>
      </c>
      <c r="C798" s="89" t="s">
        <v>46</v>
      </c>
      <c r="D798" s="90">
        <v>4</v>
      </c>
      <c r="E798" s="91">
        <v>17.29</v>
      </c>
      <c r="F798" s="91">
        <f t="shared" si="24"/>
        <v>17.29</v>
      </c>
      <c r="G798" s="87">
        <f t="shared" si="25"/>
        <v>69.16</v>
      </c>
      <c r="H798" s="67"/>
    </row>
    <row r="799" spans="1:8" x14ac:dyDescent="0.25">
      <c r="A799" s="86" t="s">
        <v>967</v>
      </c>
      <c r="B799" s="88" t="s">
        <v>355</v>
      </c>
      <c r="C799" s="89" t="s">
        <v>356</v>
      </c>
      <c r="D799" s="90">
        <v>12</v>
      </c>
      <c r="E799" s="91">
        <v>36.299999999999997</v>
      </c>
      <c r="F799" s="91">
        <f t="shared" si="24"/>
        <v>36.299999999999997</v>
      </c>
      <c r="G799" s="87">
        <f t="shared" si="25"/>
        <v>435.59999999999997</v>
      </c>
      <c r="H799" s="67"/>
    </row>
    <row r="800" spans="1:8" ht="30" x14ac:dyDescent="0.25">
      <c r="A800" s="86" t="s">
        <v>968</v>
      </c>
      <c r="B800" s="88" t="s">
        <v>358</v>
      </c>
      <c r="C800" s="89" t="s">
        <v>43</v>
      </c>
      <c r="D800" s="90">
        <v>1</v>
      </c>
      <c r="E800" s="91">
        <v>482.61</v>
      </c>
      <c r="F800" s="91">
        <f t="shared" si="24"/>
        <v>482.61</v>
      </c>
      <c r="G800" s="87">
        <f t="shared" si="25"/>
        <v>482.61</v>
      </c>
      <c r="H800" s="67"/>
    </row>
    <row r="801" spans="1:8" x14ac:dyDescent="0.25">
      <c r="A801" s="86" t="s">
        <v>31</v>
      </c>
      <c r="B801" s="114" t="s">
        <v>815</v>
      </c>
      <c r="C801" s="115" t="s">
        <v>31</v>
      </c>
      <c r="D801" s="115" t="s">
        <v>31</v>
      </c>
      <c r="E801" s="115" t="s">
        <v>31</v>
      </c>
      <c r="F801" s="116" t="e">
        <f t="shared" si="24"/>
        <v>#VALUE!</v>
      </c>
      <c r="G801" s="87"/>
      <c r="H801" s="67"/>
    </row>
    <row r="802" spans="1:8" x14ac:dyDescent="0.25">
      <c r="A802" s="86" t="s">
        <v>969</v>
      </c>
      <c r="B802" s="88" t="s">
        <v>361</v>
      </c>
      <c r="C802" s="89" t="s">
        <v>40</v>
      </c>
      <c r="D802" s="90">
        <v>56.669999999999995</v>
      </c>
      <c r="E802" s="91">
        <v>42.59</v>
      </c>
      <c r="F802" s="91">
        <f t="shared" si="24"/>
        <v>42.59</v>
      </c>
      <c r="G802" s="87">
        <f t="shared" si="25"/>
        <v>2413.5753</v>
      </c>
      <c r="H802" s="67"/>
    </row>
    <row r="803" spans="1:8" ht="30" x14ac:dyDescent="0.25">
      <c r="A803" s="86" t="s">
        <v>970</v>
      </c>
      <c r="B803" s="88" t="s">
        <v>35</v>
      </c>
      <c r="C803" s="89" t="s">
        <v>36</v>
      </c>
      <c r="D803" s="90">
        <v>12.75</v>
      </c>
      <c r="E803" s="91">
        <v>164.71</v>
      </c>
      <c r="F803" s="91">
        <f t="shared" si="24"/>
        <v>164.71</v>
      </c>
      <c r="G803" s="87">
        <f t="shared" si="25"/>
        <v>2100.0525000000002</v>
      </c>
      <c r="H803" s="67"/>
    </row>
    <row r="804" spans="1:8" ht="30" x14ac:dyDescent="0.25">
      <c r="A804" s="86" t="s">
        <v>971</v>
      </c>
      <c r="B804" s="88" t="s">
        <v>364</v>
      </c>
      <c r="C804" s="89" t="s">
        <v>40</v>
      </c>
      <c r="D804" s="90">
        <v>283.33</v>
      </c>
      <c r="E804" s="91">
        <v>18.45</v>
      </c>
      <c r="F804" s="91">
        <f t="shared" si="24"/>
        <v>18.45</v>
      </c>
      <c r="G804" s="87">
        <f t="shared" si="25"/>
        <v>5227.4384999999993</v>
      </c>
      <c r="H804" s="67"/>
    </row>
    <row r="805" spans="1:8" x14ac:dyDescent="0.25">
      <c r="A805" s="86" t="s">
        <v>972</v>
      </c>
      <c r="B805" s="88" t="s">
        <v>366</v>
      </c>
      <c r="C805" s="89" t="s">
        <v>40</v>
      </c>
      <c r="D805" s="90">
        <v>28.34</v>
      </c>
      <c r="E805" s="91">
        <v>12.45</v>
      </c>
      <c r="F805" s="91">
        <f t="shared" si="24"/>
        <v>12.45</v>
      </c>
      <c r="G805" s="87">
        <f t="shared" si="25"/>
        <v>352.83299999999997</v>
      </c>
      <c r="H805" s="67"/>
    </row>
    <row r="806" spans="1:8" ht="30" x14ac:dyDescent="0.25">
      <c r="A806" s="86" t="s">
        <v>973</v>
      </c>
      <c r="B806" s="88" t="s">
        <v>368</v>
      </c>
      <c r="C806" s="89" t="s">
        <v>43</v>
      </c>
      <c r="D806" s="90">
        <v>112</v>
      </c>
      <c r="E806" s="91">
        <v>16.75</v>
      </c>
      <c r="F806" s="91">
        <f t="shared" si="24"/>
        <v>16.75</v>
      </c>
      <c r="G806" s="87">
        <f t="shared" si="25"/>
        <v>1876</v>
      </c>
      <c r="H806" s="67"/>
    </row>
    <row r="807" spans="1:8" x14ac:dyDescent="0.25">
      <c r="A807" s="86" t="s">
        <v>974</v>
      </c>
      <c r="B807" s="88" t="s">
        <v>232</v>
      </c>
      <c r="C807" s="89" t="s">
        <v>178</v>
      </c>
      <c r="D807" s="90">
        <v>276.25</v>
      </c>
      <c r="E807" s="91">
        <v>12.7</v>
      </c>
      <c r="F807" s="91">
        <f t="shared" si="24"/>
        <v>12.7</v>
      </c>
      <c r="G807" s="87">
        <f t="shared" si="25"/>
        <v>3508.375</v>
      </c>
      <c r="H807" s="67"/>
    </row>
    <row r="808" spans="1:8" x14ac:dyDescent="0.25">
      <c r="A808" s="86" t="s">
        <v>975</v>
      </c>
      <c r="B808" s="88" t="s">
        <v>371</v>
      </c>
      <c r="C808" s="89" t="s">
        <v>40</v>
      </c>
      <c r="D808" s="90">
        <v>56.669999999999995</v>
      </c>
      <c r="E808" s="91">
        <v>87.29</v>
      </c>
      <c r="F808" s="91">
        <f t="shared" si="24"/>
        <v>87.29</v>
      </c>
      <c r="G808" s="87">
        <f t="shared" si="25"/>
        <v>4946.7242999999999</v>
      </c>
      <c r="H808" s="67"/>
    </row>
    <row r="809" spans="1:8" x14ac:dyDescent="0.25">
      <c r="A809" s="86" t="s">
        <v>976</v>
      </c>
      <c r="B809" s="88" t="s">
        <v>373</v>
      </c>
      <c r="C809" s="89" t="s">
        <v>36</v>
      </c>
      <c r="D809" s="90">
        <v>8.5</v>
      </c>
      <c r="E809" s="91">
        <v>4952.2</v>
      </c>
      <c r="F809" s="91">
        <f t="shared" si="24"/>
        <v>4952.2</v>
      </c>
      <c r="G809" s="87">
        <f t="shared" si="25"/>
        <v>42093.7</v>
      </c>
      <c r="H809" s="67"/>
    </row>
    <row r="810" spans="1:8" x14ac:dyDescent="0.25">
      <c r="A810" s="86" t="s">
        <v>977</v>
      </c>
      <c r="B810" s="88" t="s">
        <v>375</v>
      </c>
      <c r="C810" s="89" t="s">
        <v>40</v>
      </c>
      <c r="D810" s="90">
        <v>160</v>
      </c>
      <c r="E810" s="91">
        <v>46.85</v>
      </c>
      <c r="F810" s="91">
        <f t="shared" si="24"/>
        <v>46.85</v>
      </c>
      <c r="G810" s="87">
        <f t="shared" si="25"/>
        <v>7496</v>
      </c>
      <c r="H810" s="67"/>
    </row>
    <row r="811" spans="1:8" x14ac:dyDescent="0.25">
      <c r="A811" s="86" t="s">
        <v>31</v>
      </c>
      <c r="B811" s="114" t="s">
        <v>825</v>
      </c>
      <c r="C811" s="115" t="s">
        <v>31</v>
      </c>
      <c r="D811" s="115" t="s">
        <v>31</v>
      </c>
      <c r="E811" s="115" t="s">
        <v>31</v>
      </c>
      <c r="F811" s="116" t="e">
        <f t="shared" si="24"/>
        <v>#VALUE!</v>
      </c>
      <c r="G811" s="87"/>
      <c r="H811" s="67"/>
    </row>
    <row r="812" spans="1:8" x14ac:dyDescent="0.25">
      <c r="A812" s="86" t="s">
        <v>978</v>
      </c>
      <c r="B812" s="88" t="s">
        <v>361</v>
      </c>
      <c r="C812" s="89" t="s">
        <v>40</v>
      </c>
      <c r="D812" s="90">
        <v>82.14</v>
      </c>
      <c r="E812" s="91">
        <v>42.59</v>
      </c>
      <c r="F812" s="91">
        <f t="shared" si="24"/>
        <v>42.59</v>
      </c>
      <c r="G812" s="87">
        <f t="shared" si="25"/>
        <v>3498.3426000000004</v>
      </c>
      <c r="H812" s="67"/>
    </row>
    <row r="813" spans="1:8" ht="30" x14ac:dyDescent="0.25">
      <c r="A813" s="86" t="s">
        <v>979</v>
      </c>
      <c r="B813" s="88" t="s">
        <v>35</v>
      </c>
      <c r="C813" s="89" t="s">
        <v>36</v>
      </c>
      <c r="D813" s="90">
        <v>9.24</v>
      </c>
      <c r="E813" s="91">
        <v>164.71</v>
      </c>
      <c r="F813" s="91">
        <f t="shared" si="24"/>
        <v>164.71</v>
      </c>
      <c r="G813" s="87">
        <f t="shared" si="25"/>
        <v>1521.9204000000002</v>
      </c>
      <c r="H813" s="67"/>
    </row>
    <row r="814" spans="1:8" ht="30" x14ac:dyDescent="0.25">
      <c r="A814" s="86" t="s">
        <v>980</v>
      </c>
      <c r="B814" s="88" t="s">
        <v>364</v>
      </c>
      <c r="C814" s="89" t="s">
        <v>40</v>
      </c>
      <c r="D814" s="90">
        <v>410.65999999999997</v>
      </c>
      <c r="E814" s="91">
        <v>18.45</v>
      </c>
      <c r="F814" s="91">
        <f t="shared" si="24"/>
        <v>18.45</v>
      </c>
      <c r="G814" s="87">
        <f t="shared" si="25"/>
        <v>7576.6769999999988</v>
      </c>
      <c r="H814" s="67"/>
    </row>
    <row r="815" spans="1:8" x14ac:dyDescent="0.25">
      <c r="A815" s="86" t="s">
        <v>981</v>
      </c>
      <c r="B815" s="88" t="s">
        <v>366</v>
      </c>
      <c r="C815" s="89" t="s">
        <v>40</v>
      </c>
      <c r="D815" s="90">
        <v>41.07</v>
      </c>
      <c r="E815" s="91">
        <v>12.45</v>
      </c>
      <c r="F815" s="91">
        <f t="shared" si="24"/>
        <v>12.45</v>
      </c>
      <c r="G815" s="87">
        <f t="shared" si="25"/>
        <v>511.32149999999996</v>
      </c>
      <c r="H815" s="67"/>
    </row>
    <row r="816" spans="1:8" ht="30" x14ac:dyDescent="0.25">
      <c r="A816" s="86" t="s">
        <v>982</v>
      </c>
      <c r="B816" s="88" t="s">
        <v>368</v>
      </c>
      <c r="C816" s="89" t="s">
        <v>43</v>
      </c>
      <c r="D816" s="90">
        <v>164</v>
      </c>
      <c r="E816" s="91">
        <v>16.75</v>
      </c>
      <c r="F816" s="91">
        <f t="shared" si="24"/>
        <v>16.75</v>
      </c>
      <c r="G816" s="87">
        <f t="shared" si="25"/>
        <v>2747</v>
      </c>
      <c r="H816" s="67"/>
    </row>
    <row r="817" spans="1:8" x14ac:dyDescent="0.25">
      <c r="A817" s="86" t="s">
        <v>983</v>
      </c>
      <c r="B817" s="88" t="s">
        <v>232</v>
      </c>
      <c r="C817" s="89" t="s">
        <v>178</v>
      </c>
      <c r="D817" s="90">
        <v>240.23999999999998</v>
      </c>
      <c r="E817" s="91">
        <v>12.7</v>
      </c>
      <c r="F817" s="91">
        <f t="shared" si="24"/>
        <v>12.7</v>
      </c>
      <c r="G817" s="87">
        <f t="shared" si="25"/>
        <v>3051.0479999999998</v>
      </c>
      <c r="H817" s="67"/>
    </row>
    <row r="818" spans="1:8" x14ac:dyDescent="0.25">
      <c r="A818" s="86" t="s">
        <v>984</v>
      </c>
      <c r="B818" s="88" t="s">
        <v>371</v>
      </c>
      <c r="C818" s="89" t="s">
        <v>40</v>
      </c>
      <c r="D818" s="90">
        <v>82.14</v>
      </c>
      <c r="E818" s="91">
        <v>87.29</v>
      </c>
      <c r="F818" s="91">
        <f t="shared" si="24"/>
        <v>87.29</v>
      </c>
      <c r="G818" s="87">
        <f t="shared" si="25"/>
        <v>7170.0006000000003</v>
      </c>
      <c r="H818" s="67"/>
    </row>
    <row r="819" spans="1:8" x14ac:dyDescent="0.25">
      <c r="A819" s="86" t="s">
        <v>985</v>
      </c>
      <c r="B819" s="88" t="s">
        <v>373</v>
      </c>
      <c r="C819" s="89" t="s">
        <v>36</v>
      </c>
      <c r="D819" s="90">
        <v>6.16</v>
      </c>
      <c r="E819" s="91">
        <v>4952.2</v>
      </c>
      <c r="F819" s="91">
        <f t="shared" si="24"/>
        <v>4952.2</v>
      </c>
      <c r="G819" s="87">
        <f t="shared" si="25"/>
        <v>30505.552</v>
      </c>
      <c r="H819" s="67"/>
    </row>
    <row r="820" spans="1:8" x14ac:dyDescent="0.25">
      <c r="A820" s="86" t="s">
        <v>31</v>
      </c>
      <c r="B820" s="114" t="s">
        <v>834</v>
      </c>
      <c r="C820" s="115" t="s">
        <v>31</v>
      </c>
      <c r="D820" s="115" t="s">
        <v>31</v>
      </c>
      <c r="E820" s="115" t="s">
        <v>31</v>
      </c>
      <c r="F820" s="116" t="e">
        <f t="shared" si="24"/>
        <v>#VALUE!</v>
      </c>
      <c r="G820" s="87"/>
      <c r="H820" s="67"/>
    </row>
    <row r="821" spans="1:8" ht="30" x14ac:dyDescent="0.25">
      <c r="A821" s="86" t="s">
        <v>986</v>
      </c>
      <c r="B821" s="88" t="s">
        <v>387</v>
      </c>
      <c r="C821" s="89" t="s">
        <v>43</v>
      </c>
      <c r="D821" s="90">
        <v>20</v>
      </c>
      <c r="E821" s="91">
        <v>19.329999999999998</v>
      </c>
      <c r="F821" s="91">
        <f t="shared" si="24"/>
        <v>19.329999999999998</v>
      </c>
      <c r="G821" s="87">
        <f t="shared" si="25"/>
        <v>386.59999999999997</v>
      </c>
      <c r="H821" s="67"/>
    </row>
    <row r="822" spans="1:8" ht="45" x14ac:dyDescent="0.25">
      <c r="A822" s="86" t="s">
        <v>987</v>
      </c>
      <c r="B822" s="88" t="s">
        <v>389</v>
      </c>
      <c r="C822" s="89" t="s">
        <v>43</v>
      </c>
      <c r="D822" s="90">
        <v>20</v>
      </c>
      <c r="E822" s="91">
        <v>30.51</v>
      </c>
      <c r="F822" s="91">
        <f t="shared" si="24"/>
        <v>30.51</v>
      </c>
      <c r="G822" s="87">
        <f t="shared" si="25"/>
        <v>610.20000000000005</v>
      </c>
      <c r="H822" s="67"/>
    </row>
    <row r="823" spans="1:8" ht="30" x14ac:dyDescent="0.25">
      <c r="A823" s="86" t="s">
        <v>988</v>
      </c>
      <c r="B823" s="88" t="s">
        <v>391</v>
      </c>
      <c r="C823" s="89" t="s">
        <v>392</v>
      </c>
      <c r="D823" s="90">
        <v>10</v>
      </c>
      <c r="E823" s="91">
        <v>190.01</v>
      </c>
      <c r="F823" s="91">
        <f t="shared" si="24"/>
        <v>190.01</v>
      </c>
      <c r="G823" s="87">
        <f t="shared" si="25"/>
        <v>1900.1</v>
      </c>
      <c r="H823" s="67"/>
    </row>
    <row r="824" spans="1:8" x14ac:dyDescent="0.25">
      <c r="A824" s="86" t="s">
        <v>989</v>
      </c>
      <c r="B824" s="88" t="s">
        <v>394</v>
      </c>
      <c r="C824" s="89" t="s">
        <v>392</v>
      </c>
      <c r="D824" s="90">
        <v>10</v>
      </c>
      <c r="E824" s="91">
        <v>103.83</v>
      </c>
      <c r="F824" s="91">
        <f t="shared" si="24"/>
        <v>103.83</v>
      </c>
      <c r="G824" s="87">
        <f t="shared" si="25"/>
        <v>1038.3</v>
      </c>
      <c r="H824" s="67"/>
    </row>
    <row r="825" spans="1:8" x14ac:dyDescent="0.25">
      <c r="A825" s="86" t="s">
        <v>990</v>
      </c>
      <c r="B825" s="88" t="s">
        <v>177</v>
      </c>
      <c r="C825" s="89" t="s">
        <v>178</v>
      </c>
      <c r="D825" s="90">
        <v>7</v>
      </c>
      <c r="E825" s="91">
        <v>282.99</v>
      </c>
      <c r="F825" s="91">
        <f t="shared" si="24"/>
        <v>282.99</v>
      </c>
      <c r="G825" s="87">
        <f t="shared" si="25"/>
        <v>1980.93</v>
      </c>
      <c r="H825" s="67"/>
    </row>
    <row r="826" spans="1:8" x14ac:dyDescent="0.25">
      <c r="A826" s="86" t="s">
        <v>31</v>
      </c>
      <c r="B826" s="114" t="s">
        <v>841</v>
      </c>
      <c r="C826" s="115" t="s">
        <v>31</v>
      </c>
      <c r="D826" s="115" t="s">
        <v>31</v>
      </c>
      <c r="E826" s="115" t="s">
        <v>31</v>
      </c>
      <c r="F826" s="116" t="e">
        <f t="shared" si="24"/>
        <v>#VALUE!</v>
      </c>
      <c r="G826" s="87"/>
      <c r="H826" s="67"/>
    </row>
    <row r="827" spans="1:8" x14ac:dyDescent="0.25">
      <c r="A827" s="86" t="s">
        <v>991</v>
      </c>
      <c r="B827" s="88" t="s">
        <v>116</v>
      </c>
      <c r="C827" s="89" t="s">
        <v>40</v>
      </c>
      <c r="D827" s="90">
        <v>537.99</v>
      </c>
      <c r="E827" s="91">
        <v>9.85</v>
      </c>
      <c r="F827" s="91">
        <f t="shared" si="24"/>
        <v>9.85</v>
      </c>
      <c r="G827" s="87">
        <f t="shared" si="25"/>
        <v>5299.2015000000001</v>
      </c>
      <c r="H827" s="67"/>
    </row>
    <row r="828" spans="1:8" x14ac:dyDescent="0.25">
      <c r="A828" s="86" t="s">
        <v>992</v>
      </c>
      <c r="B828" s="88" t="s">
        <v>173</v>
      </c>
      <c r="C828" s="89" t="s">
        <v>40</v>
      </c>
      <c r="D828" s="90">
        <v>283.33</v>
      </c>
      <c r="E828" s="91">
        <v>103.4</v>
      </c>
      <c r="F828" s="91">
        <f t="shared" si="24"/>
        <v>103.4</v>
      </c>
      <c r="G828" s="87">
        <f t="shared" si="25"/>
        <v>29296.322</v>
      </c>
      <c r="H828" s="67"/>
    </row>
    <row r="829" spans="1:8" ht="30" x14ac:dyDescent="0.25">
      <c r="A829" s="86" t="s">
        <v>993</v>
      </c>
      <c r="B829" s="88" t="s">
        <v>400</v>
      </c>
      <c r="C829" s="89" t="s">
        <v>40</v>
      </c>
      <c r="D829" s="90">
        <v>127.33</v>
      </c>
      <c r="E829" s="91">
        <v>155.32</v>
      </c>
      <c r="F829" s="91">
        <f t="shared" si="24"/>
        <v>155.32</v>
      </c>
      <c r="G829" s="87">
        <f t="shared" si="25"/>
        <v>19776.8956</v>
      </c>
      <c r="H829" s="67"/>
    </row>
    <row r="830" spans="1:8" x14ac:dyDescent="0.25">
      <c r="A830" s="86" t="s">
        <v>994</v>
      </c>
      <c r="B830" s="88" t="s">
        <v>402</v>
      </c>
      <c r="C830" s="89" t="s">
        <v>40</v>
      </c>
      <c r="D830" s="90">
        <v>127.33</v>
      </c>
      <c r="E830" s="91">
        <v>176.96</v>
      </c>
      <c r="F830" s="91">
        <f t="shared" si="24"/>
        <v>176.96</v>
      </c>
      <c r="G830" s="87">
        <f t="shared" si="25"/>
        <v>22532.316800000001</v>
      </c>
      <c r="H830" s="67"/>
    </row>
    <row r="831" spans="1:8" x14ac:dyDescent="0.25">
      <c r="A831" s="86" t="s">
        <v>31</v>
      </c>
      <c r="B831" s="114" t="s">
        <v>995</v>
      </c>
      <c r="C831" s="115" t="s">
        <v>31</v>
      </c>
      <c r="D831" s="115" t="s">
        <v>31</v>
      </c>
      <c r="E831" s="115" t="s">
        <v>31</v>
      </c>
      <c r="F831" s="116" t="e">
        <f t="shared" si="24"/>
        <v>#VALUE!</v>
      </c>
      <c r="G831" s="87"/>
      <c r="H831" s="67"/>
    </row>
    <row r="832" spans="1:8" ht="30" x14ac:dyDescent="0.25">
      <c r="A832" s="86" t="s">
        <v>996</v>
      </c>
      <c r="B832" s="88" t="s">
        <v>997</v>
      </c>
      <c r="C832" s="89" t="s">
        <v>36</v>
      </c>
      <c r="D832" s="90">
        <v>150</v>
      </c>
      <c r="E832" s="91">
        <v>6.33</v>
      </c>
      <c r="F832" s="91">
        <f t="shared" si="24"/>
        <v>6.33</v>
      </c>
      <c r="G832" s="87">
        <f t="shared" si="25"/>
        <v>949.5</v>
      </c>
      <c r="H832" s="67"/>
    </row>
    <row r="833" spans="1:8" x14ac:dyDescent="0.25">
      <c r="A833" s="86" t="s">
        <v>998</v>
      </c>
      <c r="B833" s="88" t="s">
        <v>999</v>
      </c>
      <c r="C833" s="89" t="s">
        <v>36</v>
      </c>
      <c r="D833" s="90">
        <v>1.06</v>
      </c>
      <c r="E833" s="91">
        <v>7230.93</v>
      </c>
      <c r="F833" s="91">
        <f t="shared" si="24"/>
        <v>7230.93</v>
      </c>
      <c r="G833" s="87">
        <f t="shared" si="25"/>
        <v>7664.7858000000006</v>
      </c>
      <c r="H833" s="67"/>
    </row>
    <row r="834" spans="1:8" x14ac:dyDescent="0.25">
      <c r="A834" s="86" t="s">
        <v>1000</v>
      </c>
      <c r="B834" s="88" t="s">
        <v>1001</v>
      </c>
      <c r="C834" s="89" t="s">
        <v>40</v>
      </c>
      <c r="D834" s="90">
        <v>78.510000000000005</v>
      </c>
      <c r="E834" s="91">
        <v>32.659999999999997</v>
      </c>
      <c r="F834" s="91">
        <f t="shared" si="24"/>
        <v>32.659999999999997</v>
      </c>
      <c r="G834" s="87">
        <f t="shared" si="25"/>
        <v>2564.1365999999998</v>
      </c>
      <c r="H834" s="67"/>
    </row>
    <row r="835" spans="1:8" x14ac:dyDescent="0.25">
      <c r="A835" s="86" t="s">
        <v>1002</v>
      </c>
      <c r="B835" s="88" t="s">
        <v>1003</v>
      </c>
      <c r="C835" s="89" t="s">
        <v>153</v>
      </c>
      <c r="D835" s="90">
        <v>45</v>
      </c>
      <c r="E835" s="91">
        <v>43.89</v>
      </c>
      <c r="F835" s="91">
        <f t="shared" si="24"/>
        <v>43.89</v>
      </c>
      <c r="G835" s="87">
        <f t="shared" si="25"/>
        <v>1975.05</v>
      </c>
      <c r="H835" s="67"/>
    </row>
    <row r="836" spans="1:8" x14ac:dyDescent="0.25">
      <c r="A836" s="86" t="s">
        <v>1004</v>
      </c>
      <c r="B836" s="88" t="s">
        <v>1005</v>
      </c>
      <c r="C836" s="89" t="s">
        <v>153</v>
      </c>
      <c r="D836" s="90">
        <v>45</v>
      </c>
      <c r="E836" s="91">
        <v>41.31</v>
      </c>
      <c r="F836" s="91">
        <f t="shared" si="24"/>
        <v>41.31</v>
      </c>
      <c r="G836" s="87">
        <f t="shared" si="25"/>
        <v>1858.95</v>
      </c>
      <c r="H836" s="67"/>
    </row>
    <row r="837" spans="1:8" x14ac:dyDescent="0.25">
      <c r="A837" s="86" t="s">
        <v>1006</v>
      </c>
      <c r="B837" s="88" t="s">
        <v>1007</v>
      </c>
      <c r="C837" s="89" t="s">
        <v>178</v>
      </c>
      <c r="D837" s="90">
        <v>150</v>
      </c>
      <c r="E837" s="91">
        <v>0.78</v>
      </c>
      <c r="F837" s="91">
        <f t="shared" si="24"/>
        <v>0.78</v>
      </c>
      <c r="G837" s="87">
        <f t="shared" si="25"/>
        <v>117</v>
      </c>
      <c r="H837" s="67"/>
    </row>
    <row r="838" spans="1:8" x14ac:dyDescent="0.25">
      <c r="A838" s="86" t="s">
        <v>1008</v>
      </c>
      <c r="B838" s="88" t="s">
        <v>224</v>
      </c>
      <c r="C838" s="89" t="s">
        <v>36</v>
      </c>
      <c r="D838" s="90">
        <v>19.25</v>
      </c>
      <c r="E838" s="91">
        <v>87.69</v>
      </c>
      <c r="F838" s="91">
        <f t="shared" si="24"/>
        <v>87.69</v>
      </c>
      <c r="G838" s="87">
        <f t="shared" si="25"/>
        <v>1688.0325</v>
      </c>
      <c r="H838" s="67"/>
    </row>
    <row r="839" spans="1:8" x14ac:dyDescent="0.25">
      <c r="A839" s="86" t="s">
        <v>31</v>
      </c>
      <c r="B839" s="114" t="s">
        <v>433</v>
      </c>
      <c r="C839" s="115" t="s">
        <v>31</v>
      </c>
      <c r="D839" s="115" t="s">
        <v>31</v>
      </c>
      <c r="E839" s="115" t="s">
        <v>31</v>
      </c>
      <c r="F839" s="116" t="e">
        <f t="shared" si="24"/>
        <v>#VALUE!</v>
      </c>
      <c r="G839" s="87"/>
      <c r="H839" s="67"/>
    </row>
    <row r="840" spans="1:8" x14ac:dyDescent="0.25">
      <c r="A840" s="86" t="s">
        <v>1009</v>
      </c>
      <c r="B840" s="88" t="s">
        <v>1010</v>
      </c>
      <c r="C840" s="89" t="s">
        <v>153</v>
      </c>
      <c r="D840" s="90">
        <v>40</v>
      </c>
      <c r="E840" s="91">
        <v>38.549999999999997</v>
      </c>
      <c r="F840" s="91">
        <f t="shared" si="24"/>
        <v>38.549999999999997</v>
      </c>
      <c r="G840" s="87">
        <f t="shared" si="25"/>
        <v>1542</v>
      </c>
      <c r="H840" s="67"/>
    </row>
    <row r="841" spans="1:8" x14ac:dyDescent="0.25">
      <c r="A841" s="86" t="s">
        <v>1011</v>
      </c>
      <c r="B841" s="88" t="s">
        <v>250</v>
      </c>
      <c r="C841" s="89" t="s">
        <v>40</v>
      </c>
      <c r="D841" s="90">
        <v>3.6</v>
      </c>
      <c r="E841" s="91">
        <v>1858.56</v>
      </c>
      <c r="F841" s="91">
        <f t="shared" si="24"/>
        <v>1858.56</v>
      </c>
      <c r="G841" s="87">
        <f t="shared" si="25"/>
        <v>6690.8159999999998</v>
      </c>
      <c r="H841" s="67"/>
    </row>
    <row r="842" spans="1:8" x14ac:dyDescent="0.25">
      <c r="A842" s="86" t="s">
        <v>1012</v>
      </c>
      <c r="B842" s="88" t="s">
        <v>438</v>
      </c>
      <c r="C842" s="89" t="s">
        <v>40</v>
      </c>
      <c r="D842" s="90">
        <v>7.2</v>
      </c>
      <c r="E842" s="91">
        <v>65.19</v>
      </c>
      <c r="F842" s="91">
        <f t="shared" si="24"/>
        <v>65.19</v>
      </c>
      <c r="G842" s="87">
        <f t="shared" si="25"/>
        <v>469.36799999999999</v>
      </c>
      <c r="H842" s="67"/>
    </row>
    <row r="843" spans="1:8" ht="30" x14ac:dyDescent="0.25">
      <c r="A843" s="86" t="s">
        <v>1013</v>
      </c>
      <c r="B843" s="88" t="s">
        <v>45</v>
      </c>
      <c r="C843" s="89" t="s">
        <v>46</v>
      </c>
      <c r="D843" s="90">
        <v>25</v>
      </c>
      <c r="E843" s="91">
        <v>271.02999999999997</v>
      </c>
      <c r="F843" s="91">
        <f t="shared" si="24"/>
        <v>271.02999999999997</v>
      </c>
      <c r="G843" s="87">
        <f t="shared" si="25"/>
        <v>6775.7499999999991</v>
      </c>
      <c r="H843" s="67"/>
    </row>
    <row r="844" spans="1:8" x14ac:dyDescent="0.25">
      <c r="A844" s="86" t="s">
        <v>1014</v>
      </c>
      <c r="B844" s="88" t="s">
        <v>291</v>
      </c>
      <c r="C844" s="89" t="s">
        <v>40</v>
      </c>
      <c r="D844" s="90">
        <v>8</v>
      </c>
      <c r="E844" s="91">
        <v>593.58000000000004</v>
      </c>
      <c r="F844" s="91">
        <f t="shared" si="24"/>
        <v>593.58000000000004</v>
      </c>
      <c r="G844" s="87">
        <f t="shared" si="25"/>
        <v>4748.6400000000003</v>
      </c>
      <c r="H844" s="67"/>
    </row>
    <row r="845" spans="1:8" x14ac:dyDescent="0.25">
      <c r="A845" s="86" t="s">
        <v>1015</v>
      </c>
      <c r="B845" s="88" t="s">
        <v>203</v>
      </c>
      <c r="C845" s="89" t="s">
        <v>40</v>
      </c>
      <c r="D845" s="90">
        <v>109</v>
      </c>
      <c r="E845" s="91">
        <v>12.58</v>
      </c>
      <c r="F845" s="91">
        <f t="shared" si="24"/>
        <v>12.58</v>
      </c>
      <c r="G845" s="87">
        <f t="shared" si="25"/>
        <v>1371.22</v>
      </c>
      <c r="H845" s="67"/>
    </row>
    <row r="846" spans="1:8" s="69" customFormat="1" x14ac:dyDescent="0.25">
      <c r="A846" s="81">
        <v>19</v>
      </c>
      <c r="B846" s="82" t="s">
        <v>1016</v>
      </c>
      <c r="C846" s="81" t="s">
        <v>31</v>
      </c>
      <c r="D846" s="83" t="s">
        <v>31</v>
      </c>
      <c r="E846" s="84" t="s">
        <v>31</v>
      </c>
      <c r="F846" s="84"/>
      <c r="G846" s="85">
        <f>SUM(G847:G922)</f>
        <v>231187.83479999998</v>
      </c>
      <c r="H846" s="68"/>
    </row>
    <row r="847" spans="1:8" x14ac:dyDescent="0.25">
      <c r="A847" s="86" t="s">
        <v>31</v>
      </c>
      <c r="B847" s="114" t="s">
        <v>33</v>
      </c>
      <c r="C847" s="115" t="s">
        <v>31</v>
      </c>
      <c r="D847" s="115" t="s">
        <v>31</v>
      </c>
      <c r="E847" s="115" t="s">
        <v>31</v>
      </c>
      <c r="F847" s="116" t="e">
        <f t="shared" ref="F847:F910" si="26">E847*(1-$H$12)</f>
        <v>#VALUE!</v>
      </c>
      <c r="G847" s="87"/>
      <c r="H847" s="67"/>
    </row>
    <row r="848" spans="1:8" ht="30" x14ac:dyDescent="0.25">
      <c r="A848" s="86" t="s">
        <v>1017</v>
      </c>
      <c r="B848" s="88" t="s">
        <v>498</v>
      </c>
      <c r="C848" s="89" t="s">
        <v>344</v>
      </c>
      <c r="D848" s="90">
        <v>2</v>
      </c>
      <c r="E848" s="91">
        <v>1564.75</v>
      </c>
      <c r="F848" s="91">
        <f t="shared" si="26"/>
        <v>1564.75</v>
      </c>
      <c r="G848" s="87">
        <f t="shared" ref="G848:G910" si="27">D848*F848</f>
        <v>3129.5</v>
      </c>
      <c r="H848" s="67"/>
    </row>
    <row r="849" spans="1:8" x14ac:dyDescent="0.25">
      <c r="A849" s="86" t="s">
        <v>1018</v>
      </c>
      <c r="B849" s="88" t="s">
        <v>1019</v>
      </c>
      <c r="C849" s="89" t="s">
        <v>344</v>
      </c>
      <c r="D849" s="90">
        <v>2</v>
      </c>
      <c r="E849" s="91">
        <v>1218.79</v>
      </c>
      <c r="F849" s="91">
        <f t="shared" si="26"/>
        <v>1218.79</v>
      </c>
      <c r="G849" s="87">
        <f t="shared" si="27"/>
        <v>2437.58</v>
      </c>
      <c r="H849" s="67"/>
    </row>
    <row r="850" spans="1:8" ht="30" x14ac:dyDescent="0.25">
      <c r="A850" s="86" t="s">
        <v>1020</v>
      </c>
      <c r="B850" s="88" t="s">
        <v>1021</v>
      </c>
      <c r="C850" s="89" t="s">
        <v>1022</v>
      </c>
      <c r="D850" s="90">
        <v>16</v>
      </c>
      <c r="E850" s="91">
        <v>14.34</v>
      </c>
      <c r="F850" s="91">
        <f t="shared" si="26"/>
        <v>14.34</v>
      </c>
      <c r="G850" s="87">
        <f t="shared" si="27"/>
        <v>229.44</v>
      </c>
      <c r="H850" s="67"/>
    </row>
    <row r="851" spans="1:8" x14ac:dyDescent="0.25">
      <c r="A851" s="86" t="s">
        <v>1023</v>
      </c>
      <c r="B851" s="88" t="s">
        <v>355</v>
      </c>
      <c r="C851" s="89" t="s">
        <v>356</v>
      </c>
      <c r="D851" s="90">
        <v>8</v>
      </c>
      <c r="E851" s="91">
        <v>36.299999999999997</v>
      </c>
      <c r="F851" s="91">
        <f t="shared" si="26"/>
        <v>36.299999999999997</v>
      </c>
      <c r="G851" s="87">
        <f t="shared" si="27"/>
        <v>290.39999999999998</v>
      </c>
      <c r="H851" s="67"/>
    </row>
    <row r="852" spans="1:8" x14ac:dyDescent="0.25">
      <c r="A852" s="86" t="s">
        <v>1024</v>
      </c>
      <c r="B852" s="88" t="s">
        <v>353</v>
      </c>
      <c r="C852" s="89" t="s">
        <v>46</v>
      </c>
      <c r="D852" s="90">
        <v>8</v>
      </c>
      <c r="E852" s="91">
        <v>17.29</v>
      </c>
      <c r="F852" s="91">
        <f t="shared" si="26"/>
        <v>17.29</v>
      </c>
      <c r="G852" s="87">
        <f t="shared" si="27"/>
        <v>138.32</v>
      </c>
      <c r="H852" s="67"/>
    </row>
    <row r="853" spans="1:8" ht="30" x14ac:dyDescent="0.25">
      <c r="A853" s="86" t="s">
        <v>1025</v>
      </c>
      <c r="B853" s="88" t="s">
        <v>358</v>
      </c>
      <c r="C853" s="89" t="s">
        <v>43</v>
      </c>
      <c r="D853" s="90">
        <v>1</v>
      </c>
      <c r="E853" s="91">
        <v>482.61</v>
      </c>
      <c r="F853" s="91">
        <f t="shared" si="26"/>
        <v>482.61</v>
      </c>
      <c r="G853" s="87">
        <f t="shared" si="27"/>
        <v>482.61</v>
      </c>
      <c r="H853" s="67"/>
    </row>
    <row r="854" spans="1:8" x14ac:dyDescent="0.25">
      <c r="A854" s="86" t="s">
        <v>1026</v>
      </c>
      <c r="B854" s="88" t="s">
        <v>649</v>
      </c>
      <c r="C854" s="89" t="s">
        <v>153</v>
      </c>
      <c r="D854" s="90">
        <v>40</v>
      </c>
      <c r="E854" s="91">
        <v>50.14</v>
      </c>
      <c r="F854" s="91">
        <f t="shared" si="26"/>
        <v>50.14</v>
      </c>
      <c r="G854" s="87">
        <f t="shared" si="27"/>
        <v>2005.6</v>
      </c>
      <c r="H854" s="67"/>
    </row>
    <row r="855" spans="1:8" ht="30" x14ac:dyDescent="0.25">
      <c r="A855" s="86" t="s">
        <v>1027</v>
      </c>
      <c r="B855" s="88" t="s">
        <v>651</v>
      </c>
      <c r="C855" s="89" t="s">
        <v>153</v>
      </c>
      <c r="D855" s="90">
        <v>80</v>
      </c>
      <c r="E855" s="91">
        <v>40.880000000000003</v>
      </c>
      <c r="F855" s="91">
        <f t="shared" si="26"/>
        <v>40.880000000000003</v>
      </c>
      <c r="G855" s="87">
        <f t="shared" si="27"/>
        <v>3270.4</v>
      </c>
      <c r="H855" s="67"/>
    </row>
    <row r="856" spans="1:8" ht="30" x14ac:dyDescent="0.25">
      <c r="A856" s="86" t="s">
        <v>1028</v>
      </c>
      <c r="B856" s="88" t="s">
        <v>1029</v>
      </c>
      <c r="C856" s="89" t="s">
        <v>43</v>
      </c>
      <c r="D856" s="90">
        <v>1</v>
      </c>
      <c r="E856" s="91">
        <v>2678.06</v>
      </c>
      <c r="F856" s="91">
        <f t="shared" si="26"/>
        <v>2678.06</v>
      </c>
      <c r="G856" s="87">
        <f t="shared" si="27"/>
        <v>2678.06</v>
      </c>
      <c r="H856" s="67"/>
    </row>
    <row r="857" spans="1:8" ht="45" x14ac:dyDescent="0.25">
      <c r="A857" s="86" t="s">
        <v>1030</v>
      </c>
      <c r="B857" s="88" t="s">
        <v>1031</v>
      </c>
      <c r="C857" s="89" t="s">
        <v>43</v>
      </c>
      <c r="D857" s="90">
        <v>1</v>
      </c>
      <c r="E857" s="91">
        <v>819.68</v>
      </c>
      <c r="F857" s="91">
        <f t="shared" si="26"/>
        <v>819.68</v>
      </c>
      <c r="G857" s="87">
        <f t="shared" si="27"/>
        <v>819.68</v>
      </c>
      <c r="H857" s="67"/>
    </row>
    <row r="858" spans="1:8" ht="30" x14ac:dyDescent="0.25">
      <c r="A858" s="86" t="s">
        <v>1032</v>
      </c>
      <c r="B858" s="88" t="s">
        <v>1033</v>
      </c>
      <c r="C858" s="89" t="s">
        <v>43</v>
      </c>
      <c r="D858" s="90">
        <v>1</v>
      </c>
      <c r="E858" s="91">
        <v>2763.03</v>
      </c>
      <c r="F858" s="91">
        <f t="shared" si="26"/>
        <v>2763.03</v>
      </c>
      <c r="G858" s="87">
        <f t="shared" si="27"/>
        <v>2763.03</v>
      </c>
      <c r="H858" s="67"/>
    </row>
    <row r="859" spans="1:8" x14ac:dyDescent="0.25">
      <c r="A859" s="86" t="s">
        <v>1034</v>
      </c>
      <c r="B859" s="88" t="s">
        <v>1035</v>
      </c>
      <c r="C859" s="89" t="s">
        <v>153</v>
      </c>
      <c r="D859" s="90">
        <v>4.5</v>
      </c>
      <c r="E859" s="91">
        <v>122.66</v>
      </c>
      <c r="F859" s="91">
        <f t="shared" si="26"/>
        <v>122.66</v>
      </c>
      <c r="G859" s="87">
        <f t="shared" si="27"/>
        <v>551.97</v>
      </c>
      <c r="H859" s="67"/>
    </row>
    <row r="860" spans="1:8" x14ac:dyDescent="0.25">
      <c r="A860" s="86" t="s">
        <v>31</v>
      </c>
      <c r="B860" s="114" t="s">
        <v>90</v>
      </c>
      <c r="C860" s="115" t="s">
        <v>31</v>
      </c>
      <c r="D860" s="115" t="s">
        <v>31</v>
      </c>
      <c r="E860" s="115" t="s">
        <v>31</v>
      </c>
      <c r="F860" s="116" t="e">
        <f t="shared" si="26"/>
        <v>#VALUE!</v>
      </c>
      <c r="G860" s="87"/>
      <c r="H860" s="67"/>
    </row>
    <row r="861" spans="1:8" ht="45" x14ac:dyDescent="0.25">
      <c r="A861" s="86" t="s">
        <v>1036</v>
      </c>
      <c r="B861" s="88" t="s">
        <v>39</v>
      </c>
      <c r="C861" s="89" t="s">
        <v>40</v>
      </c>
      <c r="D861" s="90">
        <v>114</v>
      </c>
      <c r="E861" s="91">
        <v>16.239999999999998</v>
      </c>
      <c r="F861" s="91">
        <f t="shared" si="26"/>
        <v>16.239999999999998</v>
      </c>
      <c r="G861" s="87">
        <f t="shared" si="27"/>
        <v>1851.36</v>
      </c>
      <c r="H861" s="67"/>
    </row>
    <row r="862" spans="1:8" x14ac:dyDescent="0.25">
      <c r="A862" s="86" t="s">
        <v>1037</v>
      </c>
      <c r="B862" s="88" t="s">
        <v>42</v>
      </c>
      <c r="C862" s="89" t="s">
        <v>43</v>
      </c>
      <c r="D862" s="90">
        <v>16</v>
      </c>
      <c r="E862" s="91">
        <v>36.9</v>
      </c>
      <c r="F862" s="91">
        <f t="shared" si="26"/>
        <v>36.9</v>
      </c>
      <c r="G862" s="87">
        <f t="shared" si="27"/>
        <v>590.4</v>
      </c>
      <c r="H862" s="67"/>
    </row>
    <row r="863" spans="1:8" ht="30" x14ac:dyDescent="0.25">
      <c r="A863" s="86" t="s">
        <v>1038</v>
      </c>
      <c r="B863" s="88" t="s">
        <v>45</v>
      </c>
      <c r="C863" s="89" t="s">
        <v>46</v>
      </c>
      <c r="D863" s="90">
        <v>57</v>
      </c>
      <c r="E863" s="91">
        <v>271.02999999999997</v>
      </c>
      <c r="F863" s="91">
        <f t="shared" si="26"/>
        <v>271.02999999999997</v>
      </c>
      <c r="G863" s="87">
        <f t="shared" si="27"/>
        <v>15448.71</v>
      </c>
      <c r="H863" s="67"/>
    </row>
    <row r="864" spans="1:8" ht="30" x14ac:dyDescent="0.25">
      <c r="A864" s="86" t="s">
        <v>1039</v>
      </c>
      <c r="B864" s="88" t="s">
        <v>52</v>
      </c>
      <c r="C864" s="89" t="s">
        <v>40</v>
      </c>
      <c r="D864" s="90">
        <v>27.6</v>
      </c>
      <c r="E864" s="91">
        <v>18.96</v>
      </c>
      <c r="F864" s="91">
        <f t="shared" si="26"/>
        <v>18.96</v>
      </c>
      <c r="G864" s="87">
        <f t="shared" si="27"/>
        <v>523.29600000000005</v>
      </c>
      <c r="H864" s="67"/>
    </row>
    <row r="865" spans="1:8" x14ac:dyDescent="0.25">
      <c r="A865" s="86" t="s">
        <v>1040</v>
      </c>
      <c r="B865" s="88" t="s">
        <v>48</v>
      </c>
      <c r="C865" s="89" t="s">
        <v>40</v>
      </c>
      <c r="D865" s="90">
        <v>2.1</v>
      </c>
      <c r="E865" s="91">
        <v>16.68</v>
      </c>
      <c r="F865" s="91">
        <f t="shared" si="26"/>
        <v>16.68</v>
      </c>
      <c r="G865" s="87">
        <f t="shared" si="27"/>
        <v>35.027999999999999</v>
      </c>
      <c r="H865" s="67"/>
    </row>
    <row r="866" spans="1:8" x14ac:dyDescent="0.25">
      <c r="A866" s="86" t="s">
        <v>1041</v>
      </c>
      <c r="B866" s="88" t="s">
        <v>50</v>
      </c>
      <c r="C866" s="89" t="s">
        <v>40</v>
      </c>
      <c r="D866" s="90">
        <v>2.2000000000000002</v>
      </c>
      <c r="E866" s="91">
        <v>1312.83</v>
      </c>
      <c r="F866" s="91">
        <f t="shared" si="26"/>
        <v>1312.83</v>
      </c>
      <c r="G866" s="87">
        <f t="shared" si="27"/>
        <v>2888.2260000000001</v>
      </c>
      <c r="H866" s="67"/>
    </row>
    <row r="867" spans="1:8" x14ac:dyDescent="0.25">
      <c r="A867" s="86" t="s">
        <v>1042</v>
      </c>
      <c r="B867" s="88" t="s">
        <v>438</v>
      </c>
      <c r="C867" s="89" t="s">
        <v>40</v>
      </c>
      <c r="D867" s="90">
        <v>1.1000000000000001</v>
      </c>
      <c r="E867" s="91">
        <v>65.19</v>
      </c>
      <c r="F867" s="91">
        <f t="shared" si="26"/>
        <v>65.19</v>
      </c>
      <c r="G867" s="87">
        <f t="shared" si="27"/>
        <v>71.709000000000003</v>
      </c>
      <c r="H867" s="67"/>
    </row>
    <row r="868" spans="1:8" x14ac:dyDescent="0.25">
      <c r="A868" s="86" t="s">
        <v>1043</v>
      </c>
      <c r="B868" s="88" t="s">
        <v>83</v>
      </c>
      <c r="C868" s="89" t="s">
        <v>40</v>
      </c>
      <c r="D868" s="90">
        <v>0.48</v>
      </c>
      <c r="E868" s="91">
        <v>433.05</v>
      </c>
      <c r="F868" s="91">
        <f t="shared" si="26"/>
        <v>433.05</v>
      </c>
      <c r="G868" s="87">
        <f t="shared" si="27"/>
        <v>207.864</v>
      </c>
      <c r="H868" s="67"/>
    </row>
    <row r="869" spans="1:8" x14ac:dyDescent="0.25">
      <c r="A869" s="86" t="s">
        <v>31</v>
      </c>
      <c r="B869" s="114" t="s">
        <v>1044</v>
      </c>
      <c r="C869" s="115" t="s">
        <v>31</v>
      </c>
      <c r="D869" s="115" t="s">
        <v>31</v>
      </c>
      <c r="E869" s="115" t="s">
        <v>31</v>
      </c>
      <c r="F869" s="116" t="e">
        <f t="shared" si="26"/>
        <v>#VALUE!</v>
      </c>
      <c r="G869" s="87"/>
      <c r="H869" s="67"/>
    </row>
    <row r="870" spans="1:8" x14ac:dyDescent="0.25">
      <c r="A870" s="86" t="s">
        <v>1045</v>
      </c>
      <c r="B870" s="88" t="s">
        <v>666</v>
      </c>
      <c r="C870" s="89" t="s">
        <v>46</v>
      </c>
      <c r="D870" s="90">
        <v>45</v>
      </c>
      <c r="E870" s="91">
        <v>71.239999999999995</v>
      </c>
      <c r="F870" s="91">
        <f t="shared" si="26"/>
        <v>71.239999999999995</v>
      </c>
      <c r="G870" s="87">
        <f t="shared" si="27"/>
        <v>3205.7999999999997</v>
      </c>
      <c r="H870" s="67"/>
    </row>
    <row r="871" spans="1:8" x14ac:dyDescent="0.25">
      <c r="A871" s="86" t="s">
        <v>1046</v>
      </c>
      <c r="B871" s="88" t="s">
        <v>1047</v>
      </c>
      <c r="C871" s="89" t="s">
        <v>40</v>
      </c>
      <c r="D871" s="90">
        <v>45.62</v>
      </c>
      <c r="E871" s="91">
        <v>22.84</v>
      </c>
      <c r="F871" s="91">
        <f t="shared" si="26"/>
        <v>22.84</v>
      </c>
      <c r="G871" s="87">
        <f t="shared" si="27"/>
        <v>1041.9607999999998</v>
      </c>
      <c r="H871" s="67"/>
    </row>
    <row r="872" spans="1:8" x14ac:dyDescent="0.25">
      <c r="A872" s="86" t="s">
        <v>1048</v>
      </c>
      <c r="B872" s="88" t="s">
        <v>1049</v>
      </c>
      <c r="C872" s="89" t="s">
        <v>36</v>
      </c>
      <c r="D872" s="90">
        <v>2.2599999999999998</v>
      </c>
      <c r="E872" s="91">
        <v>1917.94</v>
      </c>
      <c r="F872" s="91">
        <f t="shared" si="26"/>
        <v>1917.94</v>
      </c>
      <c r="G872" s="87">
        <f t="shared" si="27"/>
        <v>4334.5443999999998</v>
      </c>
      <c r="H872" s="67"/>
    </row>
    <row r="873" spans="1:8" ht="30" x14ac:dyDescent="0.25">
      <c r="A873" s="86" t="s">
        <v>1050</v>
      </c>
      <c r="B873" s="88" t="s">
        <v>198</v>
      </c>
      <c r="C873" s="89" t="s">
        <v>40</v>
      </c>
      <c r="D873" s="90">
        <v>77.47</v>
      </c>
      <c r="E873" s="91">
        <v>97.38</v>
      </c>
      <c r="F873" s="91">
        <f t="shared" si="26"/>
        <v>97.38</v>
      </c>
      <c r="G873" s="87">
        <f t="shared" si="27"/>
        <v>7544.0285999999996</v>
      </c>
      <c r="H873" s="67"/>
    </row>
    <row r="874" spans="1:8" ht="30" x14ac:dyDescent="0.25">
      <c r="A874" s="86" t="s">
        <v>1051</v>
      </c>
      <c r="B874" s="88" t="s">
        <v>351</v>
      </c>
      <c r="C874" s="89" t="s">
        <v>349</v>
      </c>
      <c r="D874" s="90">
        <v>1</v>
      </c>
      <c r="E874" s="91">
        <v>301.51</v>
      </c>
      <c r="F874" s="91">
        <f t="shared" si="26"/>
        <v>301.51</v>
      </c>
      <c r="G874" s="87">
        <f t="shared" si="27"/>
        <v>301.51</v>
      </c>
      <c r="H874" s="67"/>
    </row>
    <row r="875" spans="1:8" ht="30" x14ac:dyDescent="0.25">
      <c r="A875" s="86" t="s">
        <v>1052</v>
      </c>
      <c r="B875" s="88" t="s">
        <v>387</v>
      </c>
      <c r="C875" s="89" t="s">
        <v>43</v>
      </c>
      <c r="D875" s="90">
        <v>2</v>
      </c>
      <c r="E875" s="91">
        <v>19.329999999999998</v>
      </c>
      <c r="F875" s="91">
        <f t="shared" si="26"/>
        <v>19.329999999999998</v>
      </c>
      <c r="G875" s="87">
        <f t="shared" si="27"/>
        <v>38.659999999999997</v>
      </c>
      <c r="H875" s="67"/>
    </row>
    <row r="876" spans="1:8" x14ac:dyDescent="0.25">
      <c r="A876" s="86" t="s">
        <v>1053</v>
      </c>
      <c r="B876" s="88" t="s">
        <v>670</v>
      </c>
      <c r="C876" s="89" t="s">
        <v>46</v>
      </c>
      <c r="D876" s="90">
        <v>2</v>
      </c>
      <c r="E876" s="91">
        <v>119.89</v>
      </c>
      <c r="F876" s="91">
        <f t="shared" si="26"/>
        <v>119.89</v>
      </c>
      <c r="G876" s="87">
        <f t="shared" si="27"/>
        <v>239.78</v>
      </c>
      <c r="H876" s="67"/>
    </row>
    <row r="877" spans="1:8" x14ac:dyDescent="0.25">
      <c r="A877" s="86" t="s">
        <v>1054</v>
      </c>
      <c r="B877" s="88" t="s">
        <v>672</v>
      </c>
      <c r="C877" s="89" t="s">
        <v>43</v>
      </c>
      <c r="D877" s="90">
        <v>4</v>
      </c>
      <c r="E877" s="91">
        <v>27.36</v>
      </c>
      <c r="F877" s="91">
        <f t="shared" si="26"/>
        <v>27.36</v>
      </c>
      <c r="G877" s="87">
        <f t="shared" si="27"/>
        <v>109.44</v>
      </c>
      <c r="H877" s="67"/>
    </row>
    <row r="878" spans="1:8" ht="30" x14ac:dyDescent="0.25">
      <c r="A878" s="86" t="s">
        <v>1055</v>
      </c>
      <c r="B878" s="88" t="s">
        <v>674</v>
      </c>
      <c r="C878" s="89" t="s">
        <v>40</v>
      </c>
      <c r="D878" s="90">
        <v>0.04</v>
      </c>
      <c r="E878" s="91">
        <v>1261</v>
      </c>
      <c r="F878" s="91">
        <f t="shared" si="26"/>
        <v>1261</v>
      </c>
      <c r="G878" s="87">
        <f t="shared" si="27"/>
        <v>50.44</v>
      </c>
      <c r="H878" s="67"/>
    </row>
    <row r="879" spans="1:8" x14ac:dyDescent="0.25">
      <c r="A879" s="86" t="s">
        <v>31</v>
      </c>
      <c r="B879" s="114" t="s">
        <v>1056</v>
      </c>
      <c r="C879" s="115" t="s">
        <v>31</v>
      </c>
      <c r="D879" s="115" t="s">
        <v>31</v>
      </c>
      <c r="E879" s="115" t="s">
        <v>31</v>
      </c>
      <c r="F879" s="116" t="e">
        <f t="shared" si="26"/>
        <v>#VALUE!</v>
      </c>
      <c r="G879" s="87"/>
      <c r="H879" s="67"/>
    </row>
    <row r="880" spans="1:8" x14ac:dyDescent="0.25">
      <c r="A880" s="86" t="s">
        <v>1057</v>
      </c>
      <c r="B880" s="88" t="s">
        <v>679</v>
      </c>
      <c r="C880" s="89" t="s">
        <v>40</v>
      </c>
      <c r="D880" s="90">
        <v>95.42</v>
      </c>
      <c r="E880" s="91">
        <v>54.93</v>
      </c>
      <c r="F880" s="91">
        <f t="shared" si="26"/>
        <v>54.93</v>
      </c>
      <c r="G880" s="87">
        <f t="shared" si="27"/>
        <v>5241.4206000000004</v>
      </c>
      <c r="H880" s="67"/>
    </row>
    <row r="881" spans="1:8" x14ac:dyDescent="0.25">
      <c r="A881" s="86" t="s">
        <v>1058</v>
      </c>
      <c r="B881" s="88" t="s">
        <v>500</v>
      </c>
      <c r="C881" s="89" t="s">
        <v>40</v>
      </c>
      <c r="D881" s="90">
        <v>95.42</v>
      </c>
      <c r="E881" s="91">
        <v>3.5</v>
      </c>
      <c r="F881" s="91">
        <f t="shared" si="26"/>
        <v>3.5</v>
      </c>
      <c r="G881" s="87">
        <f t="shared" si="27"/>
        <v>333.97</v>
      </c>
      <c r="H881" s="67"/>
    </row>
    <row r="882" spans="1:8" ht="30" x14ac:dyDescent="0.25">
      <c r="A882" s="86" t="s">
        <v>1059</v>
      </c>
      <c r="B882" s="88" t="s">
        <v>75</v>
      </c>
      <c r="C882" s="89" t="s">
        <v>40</v>
      </c>
      <c r="D882" s="90">
        <v>95.42</v>
      </c>
      <c r="E882" s="91">
        <v>7.41</v>
      </c>
      <c r="F882" s="91">
        <f t="shared" si="26"/>
        <v>7.41</v>
      </c>
      <c r="G882" s="87">
        <f t="shared" si="27"/>
        <v>707.06220000000008</v>
      </c>
      <c r="H882" s="67"/>
    </row>
    <row r="883" spans="1:8" ht="30" x14ac:dyDescent="0.25">
      <c r="A883" s="86" t="s">
        <v>1060</v>
      </c>
      <c r="B883" s="88" t="s">
        <v>52</v>
      </c>
      <c r="C883" s="89" t="s">
        <v>40</v>
      </c>
      <c r="D883" s="90">
        <v>95.42</v>
      </c>
      <c r="E883" s="91">
        <v>18.96</v>
      </c>
      <c r="F883" s="91">
        <f t="shared" si="26"/>
        <v>18.96</v>
      </c>
      <c r="G883" s="87">
        <f t="shared" si="27"/>
        <v>1809.1632000000002</v>
      </c>
      <c r="H883" s="67"/>
    </row>
    <row r="884" spans="1:8" x14ac:dyDescent="0.25">
      <c r="A884" s="86" t="s">
        <v>1061</v>
      </c>
      <c r="B884" s="88" t="s">
        <v>68</v>
      </c>
      <c r="C884" s="89" t="s">
        <v>43</v>
      </c>
      <c r="D884" s="90">
        <v>18</v>
      </c>
      <c r="E884" s="91">
        <v>94.75</v>
      </c>
      <c r="F884" s="91">
        <f t="shared" si="26"/>
        <v>94.75</v>
      </c>
      <c r="G884" s="87">
        <f t="shared" si="27"/>
        <v>1705.5</v>
      </c>
      <c r="H884" s="67"/>
    </row>
    <row r="885" spans="1:8" x14ac:dyDescent="0.25">
      <c r="A885" s="86" t="s">
        <v>1062</v>
      </c>
      <c r="B885" s="88" t="s">
        <v>83</v>
      </c>
      <c r="C885" s="89" t="s">
        <v>40</v>
      </c>
      <c r="D885" s="90">
        <v>0.04</v>
      </c>
      <c r="E885" s="91">
        <v>433.05</v>
      </c>
      <c r="F885" s="91">
        <f t="shared" si="26"/>
        <v>433.05</v>
      </c>
      <c r="G885" s="87">
        <f t="shared" si="27"/>
        <v>17.321999999999999</v>
      </c>
      <c r="H885" s="67"/>
    </row>
    <row r="886" spans="1:8" x14ac:dyDescent="0.25">
      <c r="A886" s="86" t="s">
        <v>31</v>
      </c>
      <c r="B886" s="114" t="s">
        <v>1063</v>
      </c>
      <c r="C886" s="115" t="s">
        <v>31</v>
      </c>
      <c r="D886" s="115" t="s">
        <v>31</v>
      </c>
      <c r="E886" s="115" t="s">
        <v>31</v>
      </c>
      <c r="F886" s="116" t="e">
        <f t="shared" si="26"/>
        <v>#VALUE!</v>
      </c>
      <c r="G886" s="87"/>
      <c r="H886" s="67"/>
    </row>
    <row r="887" spans="1:8" ht="30" x14ac:dyDescent="0.25">
      <c r="A887" s="86" t="s">
        <v>1064</v>
      </c>
      <c r="B887" s="88" t="s">
        <v>686</v>
      </c>
      <c r="C887" s="89" t="s">
        <v>36</v>
      </c>
      <c r="D887" s="90">
        <v>1.1499999999999999</v>
      </c>
      <c r="E887" s="91">
        <v>642.69000000000005</v>
      </c>
      <c r="F887" s="91">
        <f t="shared" si="26"/>
        <v>642.69000000000005</v>
      </c>
      <c r="G887" s="87">
        <f t="shared" si="27"/>
        <v>739.09349999999995</v>
      </c>
      <c r="H887" s="67"/>
    </row>
    <row r="888" spans="1:8" x14ac:dyDescent="0.25">
      <c r="A888" s="86" t="s">
        <v>1065</v>
      </c>
      <c r="B888" s="88" t="s">
        <v>366</v>
      </c>
      <c r="C888" s="89" t="s">
        <v>40</v>
      </c>
      <c r="D888" s="90">
        <v>6.8</v>
      </c>
      <c r="E888" s="91">
        <v>12.45</v>
      </c>
      <c r="F888" s="91">
        <f t="shared" si="26"/>
        <v>12.45</v>
      </c>
      <c r="G888" s="87">
        <f t="shared" si="27"/>
        <v>84.66</v>
      </c>
      <c r="H888" s="67"/>
    </row>
    <row r="889" spans="1:8" x14ac:dyDescent="0.25">
      <c r="A889" s="86" t="s">
        <v>1066</v>
      </c>
      <c r="B889" s="88" t="s">
        <v>689</v>
      </c>
      <c r="C889" s="89" t="s">
        <v>40</v>
      </c>
      <c r="D889" s="90">
        <v>11.2</v>
      </c>
      <c r="E889" s="91">
        <v>189.53</v>
      </c>
      <c r="F889" s="91">
        <f t="shared" si="26"/>
        <v>189.53</v>
      </c>
      <c r="G889" s="87">
        <f t="shared" si="27"/>
        <v>2122.7359999999999</v>
      </c>
      <c r="H889" s="67"/>
    </row>
    <row r="890" spans="1:8" x14ac:dyDescent="0.25">
      <c r="A890" s="86" t="s">
        <v>1067</v>
      </c>
      <c r="B890" s="88" t="s">
        <v>232</v>
      </c>
      <c r="C890" s="89" t="s">
        <v>178</v>
      </c>
      <c r="D890" s="90">
        <v>14</v>
      </c>
      <c r="E890" s="91">
        <v>12.7</v>
      </c>
      <c r="F890" s="91">
        <f t="shared" si="26"/>
        <v>12.7</v>
      </c>
      <c r="G890" s="87">
        <f t="shared" si="27"/>
        <v>177.79999999999998</v>
      </c>
      <c r="H890" s="67"/>
    </row>
    <row r="891" spans="1:8" x14ac:dyDescent="0.25">
      <c r="A891" s="86" t="s">
        <v>1068</v>
      </c>
      <c r="B891" s="88" t="s">
        <v>371</v>
      </c>
      <c r="C891" s="89" t="s">
        <v>40</v>
      </c>
      <c r="D891" s="90">
        <v>3.5</v>
      </c>
      <c r="E891" s="91">
        <v>87.29</v>
      </c>
      <c r="F891" s="91">
        <f t="shared" si="26"/>
        <v>87.29</v>
      </c>
      <c r="G891" s="87">
        <f t="shared" si="27"/>
        <v>305.51500000000004</v>
      </c>
      <c r="H891" s="67"/>
    </row>
    <row r="892" spans="1:8" x14ac:dyDescent="0.25">
      <c r="A892" s="86" t="s">
        <v>1069</v>
      </c>
      <c r="B892" s="88" t="s">
        <v>373</v>
      </c>
      <c r="C892" s="89" t="s">
        <v>36</v>
      </c>
      <c r="D892" s="90">
        <v>1.2</v>
      </c>
      <c r="E892" s="91">
        <v>4952.2</v>
      </c>
      <c r="F892" s="91">
        <f t="shared" si="26"/>
        <v>4952.2</v>
      </c>
      <c r="G892" s="87">
        <f t="shared" si="27"/>
        <v>5942.6399999999994</v>
      </c>
      <c r="H892" s="67"/>
    </row>
    <row r="893" spans="1:8" x14ac:dyDescent="0.25">
      <c r="A893" s="86" t="s">
        <v>31</v>
      </c>
      <c r="B893" s="114" t="s">
        <v>1070</v>
      </c>
      <c r="C893" s="115" t="s">
        <v>31</v>
      </c>
      <c r="D893" s="115" t="s">
        <v>31</v>
      </c>
      <c r="E893" s="115" t="s">
        <v>31</v>
      </c>
      <c r="F893" s="116" t="e">
        <f t="shared" si="26"/>
        <v>#VALUE!</v>
      </c>
      <c r="G893" s="87"/>
      <c r="H893" s="67"/>
    </row>
    <row r="894" spans="1:8" x14ac:dyDescent="0.25">
      <c r="A894" s="86" t="s">
        <v>1071</v>
      </c>
      <c r="B894" s="88" t="s">
        <v>666</v>
      </c>
      <c r="C894" s="89" t="s">
        <v>46</v>
      </c>
      <c r="D894" s="90">
        <v>26</v>
      </c>
      <c r="E894" s="91">
        <v>71.239999999999995</v>
      </c>
      <c r="F894" s="91">
        <f t="shared" si="26"/>
        <v>71.239999999999995</v>
      </c>
      <c r="G894" s="87">
        <f t="shared" si="27"/>
        <v>1852.2399999999998</v>
      </c>
      <c r="H894" s="67"/>
    </row>
    <row r="895" spans="1:8" x14ac:dyDescent="0.25">
      <c r="A895" s="86" t="s">
        <v>1072</v>
      </c>
      <c r="B895" s="88" t="s">
        <v>679</v>
      </c>
      <c r="C895" s="89" t="s">
        <v>40</v>
      </c>
      <c r="D895" s="90">
        <v>284.57</v>
      </c>
      <c r="E895" s="91">
        <v>54.93</v>
      </c>
      <c r="F895" s="91">
        <f t="shared" si="26"/>
        <v>54.93</v>
      </c>
      <c r="G895" s="87">
        <f t="shared" si="27"/>
        <v>15631.4301</v>
      </c>
      <c r="H895" s="67"/>
    </row>
    <row r="896" spans="1:8" x14ac:dyDescent="0.25">
      <c r="A896" s="86" t="s">
        <v>1073</v>
      </c>
      <c r="B896" s="88" t="s">
        <v>500</v>
      </c>
      <c r="C896" s="89" t="s">
        <v>40</v>
      </c>
      <c r="D896" s="90">
        <v>284.57</v>
      </c>
      <c r="E896" s="91">
        <v>3.5</v>
      </c>
      <c r="F896" s="91">
        <f t="shared" si="26"/>
        <v>3.5</v>
      </c>
      <c r="G896" s="87">
        <f t="shared" si="27"/>
        <v>995.995</v>
      </c>
      <c r="H896" s="67"/>
    </row>
    <row r="897" spans="1:8" x14ac:dyDescent="0.25">
      <c r="A897" s="86" t="s">
        <v>1074</v>
      </c>
      <c r="B897" s="88" t="s">
        <v>361</v>
      </c>
      <c r="C897" s="89" t="s">
        <v>40</v>
      </c>
      <c r="D897" s="90">
        <v>1.86</v>
      </c>
      <c r="E897" s="91">
        <v>42.59</v>
      </c>
      <c r="F897" s="91">
        <f t="shared" si="26"/>
        <v>42.59</v>
      </c>
      <c r="G897" s="87">
        <f t="shared" si="27"/>
        <v>79.217400000000012</v>
      </c>
      <c r="H897" s="67"/>
    </row>
    <row r="898" spans="1:8" x14ac:dyDescent="0.25">
      <c r="A898" s="86" t="s">
        <v>1075</v>
      </c>
      <c r="B898" s="88" t="s">
        <v>693</v>
      </c>
      <c r="C898" s="89" t="s">
        <v>36</v>
      </c>
      <c r="D898" s="90">
        <v>1.86</v>
      </c>
      <c r="E898" s="91">
        <v>553.33000000000004</v>
      </c>
      <c r="F898" s="91">
        <f t="shared" si="26"/>
        <v>553.33000000000004</v>
      </c>
      <c r="G898" s="87">
        <f t="shared" si="27"/>
        <v>1029.1938000000002</v>
      </c>
      <c r="H898" s="67"/>
    </row>
    <row r="899" spans="1:8" x14ac:dyDescent="0.25">
      <c r="A899" s="86" t="s">
        <v>1076</v>
      </c>
      <c r="B899" s="88" t="s">
        <v>701</v>
      </c>
      <c r="C899" s="89" t="s">
        <v>40</v>
      </c>
      <c r="D899" s="90">
        <v>93.04</v>
      </c>
      <c r="E899" s="91">
        <v>4.26</v>
      </c>
      <c r="F899" s="91">
        <f t="shared" si="26"/>
        <v>4.26</v>
      </c>
      <c r="G899" s="87">
        <f t="shared" si="27"/>
        <v>396.35039999999998</v>
      </c>
      <c r="H899" s="67"/>
    </row>
    <row r="900" spans="1:8" x14ac:dyDescent="0.25">
      <c r="A900" s="86" t="s">
        <v>1077</v>
      </c>
      <c r="B900" s="88" t="s">
        <v>1049</v>
      </c>
      <c r="C900" s="89" t="s">
        <v>36</v>
      </c>
      <c r="D900" s="90">
        <v>0.23</v>
      </c>
      <c r="E900" s="91">
        <v>1917.94</v>
      </c>
      <c r="F900" s="91">
        <f t="shared" si="26"/>
        <v>1917.94</v>
      </c>
      <c r="G900" s="87">
        <f t="shared" si="27"/>
        <v>441.12620000000004</v>
      </c>
      <c r="H900" s="67"/>
    </row>
    <row r="901" spans="1:8" ht="30" x14ac:dyDescent="0.25">
      <c r="A901" s="86" t="s">
        <v>1078</v>
      </c>
      <c r="B901" s="88" t="s">
        <v>704</v>
      </c>
      <c r="C901" s="89" t="s">
        <v>43</v>
      </c>
      <c r="D901" s="90">
        <v>12</v>
      </c>
      <c r="E901" s="91">
        <v>13.49</v>
      </c>
      <c r="F901" s="91">
        <f t="shared" si="26"/>
        <v>13.49</v>
      </c>
      <c r="G901" s="87">
        <f t="shared" si="27"/>
        <v>161.88</v>
      </c>
      <c r="H901" s="67"/>
    </row>
    <row r="902" spans="1:8" x14ac:dyDescent="0.25">
      <c r="A902" s="86" t="s">
        <v>1079</v>
      </c>
      <c r="B902" s="88" t="s">
        <v>120</v>
      </c>
      <c r="C902" s="89" t="s">
        <v>36</v>
      </c>
      <c r="D902" s="90">
        <v>4.05</v>
      </c>
      <c r="E902" s="91">
        <v>1038.71</v>
      </c>
      <c r="F902" s="91">
        <f t="shared" si="26"/>
        <v>1038.71</v>
      </c>
      <c r="G902" s="87">
        <f t="shared" si="27"/>
        <v>4206.7754999999997</v>
      </c>
      <c r="H902" s="67"/>
    </row>
    <row r="903" spans="1:8" ht="30" x14ac:dyDescent="0.25">
      <c r="A903" s="86" t="s">
        <v>1080</v>
      </c>
      <c r="B903" s="88" t="s">
        <v>707</v>
      </c>
      <c r="C903" s="89" t="s">
        <v>178</v>
      </c>
      <c r="D903" s="90">
        <v>433.9</v>
      </c>
      <c r="E903" s="91">
        <v>3.98</v>
      </c>
      <c r="F903" s="91">
        <f t="shared" si="26"/>
        <v>3.98</v>
      </c>
      <c r="G903" s="87">
        <f t="shared" si="27"/>
        <v>1726.9219999999998</v>
      </c>
      <c r="H903" s="67"/>
    </row>
    <row r="904" spans="1:8" x14ac:dyDescent="0.25">
      <c r="A904" s="86" t="s">
        <v>1081</v>
      </c>
      <c r="B904" s="88" t="s">
        <v>709</v>
      </c>
      <c r="C904" s="89" t="s">
        <v>153</v>
      </c>
      <c r="D904" s="90">
        <v>17.07</v>
      </c>
      <c r="E904" s="91">
        <v>44.48</v>
      </c>
      <c r="F904" s="91">
        <f t="shared" si="26"/>
        <v>44.48</v>
      </c>
      <c r="G904" s="87">
        <f t="shared" si="27"/>
        <v>759.27359999999999</v>
      </c>
      <c r="H904" s="67"/>
    </row>
    <row r="905" spans="1:8" x14ac:dyDescent="0.25">
      <c r="A905" s="86" t="s">
        <v>1082</v>
      </c>
      <c r="B905" s="88" t="s">
        <v>711</v>
      </c>
      <c r="C905" s="89" t="s">
        <v>153</v>
      </c>
      <c r="D905" s="90">
        <v>75.709999999999994</v>
      </c>
      <c r="E905" s="91">
        <v>40.200000000000003</v>
      </c>
      <c r="F905" s="91">
        <f t="shared" si="26"/>
        <v>40.200000000000003</v>
      </c>
      <c r="G905" s="87">
        <f t="shared" si="27"/>
        <v>3043.5419999999999</v>
      </c>
      <c r="H905" s="67"/>
    </row>
    <row r="906" spans="1:8" x14ac:dyDescent="0.25">
      <c r="A906" s="86" t="s">
        <v>1083</v>
      </c>
      <c r="B906" s="88" t="s">
        <v>120</v>
      </c>
      <c r="C906" s="89" t="s">
        <v>36</v>
      </c>
      <c r="D906" s="90">
        <v>4.34</v>
      </c>
      <c r="E906" s="91">
        <v>1038.71</v>
      </c>
      <c r="F906" s="91">
        <f t="shared" si="26"/>
        <v>1038.71</v>
      </c>
      <c r="G906" s="87">
        <f t="shared" si="27"/>
        <v>4508.0014000000001</v>
      </c>
      <c r="H906" s="67"/>
    </row>
    <row r="907" spans="1:8" x14ac:dyDescent="0.25">
      <c r="A907" s="86" t="s">
        <v>1084</v>
      </c>
      <c r="B907" s="88" t="s">
        <v>714</v>
      </c>
      <c r="C907" s="89" t="s">
        <v>392</v>
      </c>
      <c r="D907" s="90">
        <v>43.39</v>
      </c>
      <c r="E907" s="91">
        <v>675.8</v>
      </c>
      <c r="F907" s="91">
        <f t="shared" si="26"/>
        <v>675.8</v>
      </c>
      <c r="G907" s="87">
        <f t="shared" si="27"/>
        <v>29322.962</v>
      </c>
      <c r="H907" s="67"/>
    </row>
    <row r="908" spans="1:8" x14ac:dyDescent="0.25">
      <c r="A908" s="86" t="s">
        <v>1085</v>
      </c>
      <c r="B908" s="88" t="s">
        <v>709</v>
      </c>
      <c r="C908" s="89" t="s">
        <v>153</v>
      </c>
      <c r="D908" s="90">
        <v>18.07</v>
      </c>
      <c r="E908" s="91">
        <v>44.48</v>
      </c>
      <c r="F908" s="91">
        <f t="shared" si="26"/>
        <v>44.48</v>
      </c>
      <c r="G908" s="87">
        <f t="shared" si="27"/>
        <v>803.75360000000001</v>
      </c>
      <c r="H908" s="67"/>
    </row>
    <row r="909" spans="1:8" ht="30" x14ac:dyDescent="0.25">
      <c r="A909" s="86" t="s">
        <v>1086</v>
      </c>
      <c r="B909" s="88" t="s">
        <v>717</v>
      </c>
      <c r="C909" s="89" t="s">
        <v>178</v>
      </c>
      <c r="D909" s="90">
        <v>433.9</v>
      </c>
      <c r="E909" s="91">
        <v>128.69</v>
      </c>
      <c r="F909" s="91">
        <f t="shared" si="26"/>
        <v>128.69</v>
      </c>
      <c r="G909" s="87">
        <f t="shared" si="27"/>
        <v>55838.590999999993</v>
      </c>
      <c r="H909" s="67"/>
    </row>
    <row r="910" spans="1:8" x14ac:dyDescent="0.25">
      <c r="A910" s="86" t="s">
        <v>1087</v>
      </c>
      <c r="B910" s="88" t="s">
        <v>719</v>
      </c>
      <c r="C910" s="89" t="s">
        <v>46</v>
      </c>
      <c r="D910" s="90">
        <v>46.52</v>
      </c>
      <c r="E910" s="91">
        <v>6.95</v>
      </c>
      <c r="F910" s="91">
        <f t="shared" si="26"/>
        <v>6.95</v>
      </c>
      <c r="G910" s="87">
        <f t="shared" si="27"/>
        <v>323.31400000000002</v>
      </c>
      <c r="H910" s="67"/>
    </row>
    <row r="911" spans="1:8" x14ac:dyDescent="0.25">
      <c r="A911" s="86" t="s">
        <v>1088</v>
      </c>
      <c r="B911" s="88" t="s">
        <v>709</v>
      </c>
      <c r="C911" s="89" t="s">
        <v>153</v>
      </c>
      <c r="D911" s="90">
        <v>17.07</v>
      </c>
      <c r="E911" s="91">
        <v>44.48</v>
      </c>
      <c r="F911" s="91">
        <f t="shared" ref="F911:F974" si="28">E911*(1-$H$12)</f>
        <v>44.48</v>
      </c>
      <c r="G911" s="87">
        <f t="shared" ref="G911:G973" si="29">D911*F911</f>
        <v>759.27359999999999</v>
      </c>
      <c r="H911" s="67"/>
    </row>
    <row r="912" spans="1:8" x14ac:dyDescent="0.25">
      <c r="A912" s="86" t="s">
        <v>1089</v>
      </c>
      <c r="B912" s="88" t="s">
        <v>711</v>
      </c>
      <c r="C912" s="89" t="s">
        <v>153</v>
      </c>
      <c r="D912" s="90">
        <v>75.709999999999994</v>
      </c>
      <c r="E912" s="91">
        <v>40.200000000000003</v>
      </c>
      <c r="F912" s="91">
        <f t="shared" si="28"/>
        <v>40.200000000000003</v>
      </c>
      <c r="G912" s="87">
        <f t="shared" si="29"/>
        <v>3043.5419999999999</v>
      </c>
      <c r="H912" s="67"/>
    </row>
    <row r="913" spans="1:8" x14ac:dyDescent="0.25">
      <c r="A913" s="86" t="s">
        <v>31</v>
      </c>
      <c r="B913" s="114" t="s">
        <v>617</v>
      </c>
      <c r="C913" s="115" t="s">
        <v>31</v>
      </c>
      <c r="D913" s="115" t="s">
        <v>31</v>
      </c>
      <c r="E913" s="115" t="s">
        <v>31</v>
      </c>
      <c r="F913" s="116" t="e">
        <f t="shared" si="28"/>
        <v>#VALUE!</v>
      </c>
      <c r="G913" s="87"/>
      <c r="H913" s="67"/>
    </row>
    <row r="914" spans="1:8" x14ac:dyDescent="0.25">
      <c r="A914" s="86" t="s">
        <v>1090</v>
      </c>
      <c r="B914" s="88" t="s">
        <v>714</v>
      </c>
      <c r="C914" s="89" t="s">
        <v>392</v>
      </c>
      <c r="D914" s="90">
        <v>13.52</v>
      </c>
      <c r="E914" s="91">
        <v>675.8</v>
      </c>
      <c r="F914" s="91">
        <f t="shared" si="28"/>
        <v>675.8</v>
      </c>
      <c r="G914" s="87">
        <f t="shared" si="29"/>
        <v>9136.8159999999989</v>
      </c>
      <c r="H914" s="67"/>
    </row>
    <row r="915" spans="1:8" x14ac:dyDescent="0.25">
      <c r="A915" s="86" t="s">
        <v>1091</v>
      </c>
      <c r="B915" s="88" t="s">
        <v>709</v>
      </c>
      <c r="C915" s="89" t="s">
        <v>153</v>
      </c>
      <c r="D915" s="90">
        <v>5.63</v>
      </c>
      <c r="E915" s="91">
        <v>44.48</v>
      </c>
      <c r="F915" s="91">
        <f t="shared" si="28"/>
        <v>44.48</v>
      </c>
      <c r="G915" s="87">
        <f t="shared" si="29"/>
        <v>250.42239999999998</v>
      </c>
      <c r="H915" s="67"/>
    </row>
    <row r="916" spans="1:8" ht="30" x14ac:dyDescent="0.25">
      <c r="A916" s="86" t="s">
        <v>1092</v>
      </c>
      <c r="B916" s="88" t="s">
        <v>717</v>
      </c>
      <c r="C916" s="89" t="s">
        <v>178</v>
      </c>
      <c r="D916" s="90">
        <v>135.24</v>
      </c>
      <c r="E916" s="91">
        <v>128.69</v>
      </c>
      <c r="F916" s="91">
        <f t="shared" si="28"/>
        <v>128.69</v>
      </c>
      <c r="G916" s="87">
        <f t="shared" si="29"/>
        <v>17404.035599999999</v>
      </c>
      <c r="H916" s="67"/>
    </row>
    <row r="917" spans="1:8" x14ac:dyDescent="0.25">
      <c r="A917" s="86" t="s">
        <v>1093</v>
      </c>
      <c r="B917" s="88" t="s">
        <v>709</v>
      </c>
      <c r="C917" s="89" t="s">
        <v>153</v>
      </c>
      <c r="D917" s="90">
        <v>5.32</v>
      </c>
      <c r="E917" s="91">
        <v>44.48</v>
      </c>
      <c r="F917" s="91">
        <f t="shared" si="28"/>
        <v>44.48</v>
      </c>
      <c r="G917" s="87">
        <f t="shared" si="29"/>
        <v>236.6336</v>
      </c>
      <c r="H917" s="67"/>
    </row>
    <row r="918" spans="1:8" x14ac:dyDescent="0.25">
      <c r="A918" s="86" t="s">
        <v>1094</v>
      </c>
      <c r="B918" s="88" t="s">
        <v>711</v>
      </c>
      <c r="C918" s="89" t="s">
        <v>153</v>
      </c>
      <c r="D918" s="90">
        <v>23.6</v>
      </c>
      <c r="E918" s="91">
        <v>40.200000000000003</v>
      </c>
      <c r="F918" s="91">
        <f t="shared" si="28"/>
        <v>40.200000000000003</v>
      </c>
      <c r="G918" s="87">
        <f t="shared" si="29"/>
        <v>948.72000000000014</v>
      </c>
      <c r="H918" s="67"/>
    </row>
    <row r="919" spans="1:8" x14ac:dyDescent="0.25">
      <c r="A919" s="86" t="s">
        <v>31</v>
      </c>
      <c r="B919" s="114" t="s">
        <v>727</v>
      </c>
      <c r="C919" s="115" t="s">
        <v>31</v>
      </c>
      <c r="D919" s="115" t="s">
        <v>31</v>
      </c>
      <c r="E919" s="115" t="s">
        <v>31</v>
      </c>
      <c r="F919" s="116" t="e">
        <f t="shared" si="28"/>
        <v>#VALUE!</v>
      </c>
      <c r="G919" s="87"/>
      <c r="H919" s="67"/>
    </row>
    <row r="920" spans="1:8" ht="30" x14ac:dyDescent="0.25">
      <c r="A920" s="86" t="s">
        <v>1095</v>
      </c>
      <c r="B920" s="88" t="s">
        <v>729</v>
      </c>
      <c r="C920" s="89" t="s">
        <v>40</v>
      </c>
      <c r="D920" s="90">
        <v>284.57</v>
      </c>
      <c r="E920" s="91">
        <v>2.91</v>
      </c>
      <c r="F920" s="91">
        <f t="shared" si="28"/>
        <v>2.91</v>
      </c>
      <c r="G920" s="87">
        <f t="shared" si="29"/>
        <v>828.09870000000001</v>
      </c>
      <c r="H920" s="67"/>
    </row>
    <row r="921" spans="1:8" x14ac:dyDescent="0.25">
      <c r="A921" s="86" t="s">
        <v>31</v>
      </c>
      <c r="B921" s="114" t="s">
        <v>1096</v>
      </c>
      <c r="C921" s="115" t="s">
        <v>31</v>
      </c>
      <c r="D921" s="115" t="s">
        <v>31</v>
      </c>
      <c r="E921" s="115" t="s">
        <v>31</v>
      </c>
      <c r="F921" s="116" t="e">
        <f t="shared" si="28"/>
        <v>#VALUE!</v>
      </c>
      <c r="G921" s="87"/>
      <c r="H921" s="67"/>
    </row>
    <row r="922" spans="1:8" x14ac:dyDescent="0.25">
      <c r="A922" s="86" t="s">
        <v>1097</v>
      </c>
      <c r="B922" s="88" t="s">
        <v>438</v>
      </c>
      <c r="C922" s="89" t="s">
        <v>40</v>
      </c>
      <c r="D922" s="90">
        <v>15.24</v>
      </c>
      <c r="E922" s="91">
        <v>65.19</v>
      </c>
      <c r="F922" s="91">
        <f t="shared" si="28"/>
        <v>65.19</v>
      </c>
      <c r="G922" s="87">
        <f t="shared" si="29"/>
        <v>993.49559999999997</v>
      </c>
      <c r="H922" s="67"/>
    </row>
    <row r="923" spans="1:8" s="69" customFormat="1" x14ac:dyDescent="0.25">
      <c r="A923" s="81">
        <v>20</v>
      </c>
      <c r="B923" s="82" t="s">
        <v>1098</v>
      </c>
      <c r="C923" s="81" t="s">
        <v>31</v>
      </c>
      <c r="D923" s="83" t="s">
        <v>31</v>
      </c>
      <c r="E923" s="84">
        <v>220973.92</v>
      </c>
      <c r="F923" s="84"/>
      <c r="G923" s="85">
        <f>E923*(1-$H$12)</f>
        <v>220973.92</v>
      </c>
      <c r="H923" s="68"/>
    </row>
    <row r="924" spans="1:8" x14ac:dyDescent="0.25">
      <c r="A924" s="86" t="s">
        <v>31</v>
      </c>
      <c r="B924" s="114" t="s">
        <v>145</v>
      </c>
      <c r="C924" s="115" t="s">
        <v>31</v>
      </c>
      <c r="D924" s="115" t="s">
        <v>31</v>
      </c>
      <c r="E924" s="115" t="s">
        <v>31</v>
      </c>
      <c r="F924" s="116" t="e">
        <f t="shared" si="28"/>
        <v>#VALUE!</v>
      </c>
      <c r="G924" s="87"/>
      <c r="H924" s="67"/>
    </row>
    <row r="925" spans="1:8" ht="45" x14ac:dyDescent="0.25">
      <c r="A925" s="86" t="s">
        <v>1099</v>
      </c>
      <c r="B925" s="88" t="s">
        <v>337</v>
      </c>
      <c r="C925" s="89" t="s">
        <v>40</v>
      </c>
      <c r="D925" s="90">
        <v>68.400000000000006</v>
      </c>
      <c r="E925" s="91">
        <v>7.11</v>
      </c>
      <c r="F925" s="91">
        <f t="shared" si="28"/>
        <v>7.11</v>
      </c>
      <c r="G925" s="87">
        <f t="shared" si="29"/>
        <v>486.32400000000007</v>
      </c>
      <c r="H925" s="67"/>
    </row>
    <row r="926" spans="1:8" x14ac:dyDescent="0.25">
      <c r="A926" s="86" t="s">
        <v>1100</v>
      </c>
      <c r="B926" s="88" t="s">
        <v>339</v>
      </c>
      <c r="C926" s="89" t="s">
        <v>40</v>
      </c>
      <c r="D926" s="90">
        <v>2</v>
      </c>
      <c r="E926" s="91">
        <v>44.06</v>
      </c>
      <c r="F926" s="91">
        <f t="shared" si="28"/>
        <v>44.06</v>
      </c>
      <c r="G926" s="87">
        <f t="shared" si="29"/>
        <v>88.12</v>
      </c>
      <c r="H926" s="67"/>
    </row>
    <row r="927" spans="1:8" x14ac:dyDescent="0.25">
      <c r="A927" s="86" t="s">
        <v>1101</v>
      </c>
      <c r="B927" s="88" t="s">
        <v>341</v>
      </c>
      <c r="C927" s="89" t="s">
        <v>46</v>
      </c>
      <c r="D927" s="90">
        <v>45.6</v>
      </c>
      <c r="E927" s="91">
        <v>17.600000000000001</v>
      </c>
      <c r="F927" s="91">
        <f t="shared" si="28"/>
        <v>17.600000000000001</v>
      </c>
      <c r="G927" s="87">
        <f t="shared" si="29"/>
        <v>802.56000000000006</v>
      </c>
      <c r="H927" s="67"/>
    </row>
    <row r="928" spans="1:8" ht="30" x14ac:dyDescent="0.25">
      <c r="A928" s="86" t="s">
        <v>1102</v>
      </c>
      <c r="B928" s="88" t="s">
        <v>343</v>
      </c>
      <c r="C928" s="89" t="s">
        <v>344</v>
      </c>
      <c r="D928" s="90">
        <v>2</v>
      </c>
      <c r="E928" s="91">
        <v>1995.24</v>
      </c>
      <c r="F928" s="91">
        <f t="shared" si="28"/>
        <v>1995.24</v>
      </c>
      <c r="G928" s="87">
        <f t="shared" si="29"/>
        <v>3990.48</v>
      </c>
      <c r="H928" s="67"/>
    </row>
    <row r="929" spans="1:8" ht="30" x14ac:dyDescent="0.25">
      <c r="A929" s="86" t="s">
        <v>1103</v>
      </c>
      <c r="B929" s="88" t="s">
        <v>1104</v>
      </c>
      <c r="C929" s="89" t="s">
        <v>43</v>
      </c>
      <c r="D929" s="90">
        <v>1</v>
      </c>
      <c r="E929" s="91">
        <v>2625.55</v>
      </c>
      <c r="F929" s="91">
        <f t="shared" si="28"/>
        <v>2625.55</v>
      </c>
      <c r="G929" s="87">
        <f t="shared" si="29"/>
        <v>2625.55</v>
      </c>
      <c r="H929" s="67"/>
    </row>
    <row r="930" spans="1:8" ht="30" x14ac:dyDescent="0.25">
      <c r="A930" s="86" t="s">
        <v>1105</v>
      </c>
      <c r="B930" s="88" t="s">
        <v>348</v>
      </c>
      <c r="C930" s="89" t="s">
        <v>349</v>
      </c>
      <c r="D930" s="90">
        <v>1</v>
      </c>
      <c r="E930" s="91">
        <v>514.99</v>
      </c>
      <c r="F930" s="91">
        <f t="shared" si="28"/>
        <v>514.99</v>
      </c>
      <c r="G930" s="87">
        <f t="shared" si="29"/>
        <v>514.99</v>
      </c>
      <c r="H930" s="67"/>
    </row>
    <row r="931" spans="1:8" ht="30" x14ac:dyDescent="0.25">
      <c r="A931" s="86" t="s">
        <v>1106</v>
      </c>
      <c r="B931" s="88" t="s">
        <v>351</v>
      </c>
      <c r="C931" s="89" t="s">
        <v>349</v>
      </c>
      <c r="D931" s="90">
        <v>1</v>
      </c>
      <c r="E931" s="91">
        <v>301.51</v>
      </c>
      <c r="F931" s="91">
        <f t="shared" si="28"/>
        <v>301.51</v>
      </c>
      <c r="G931" s="87">
        <f t="shared" si="29"/>
        <v>301.51</v>
      </c>
      <c r="H931" s="67"/>
    </row>
    <row r="932" spans="1:8" x14ac:dyDescent="0.25">
      <c r="A932" s="86" t="s">
        <v>1107</v>
      </c>
      <c r="B932" s="88" t="s">
        <v>353</v>
      </c>
      <c r="C932" s="89" t="s">
        <v>46</v>
      </c>
      <c r="D932" s="90">
        <v>2</v>
      </c>
      <c r="E932" s="91">
        <v>17.29</v>
      </c>
      <c r="F932" s="91">
        <f t="shared" si="28"/>
        <v>17.29</v>
      </c>
      <c r="G932" s="87">
        <f t="shared" si="29"/>
        <v>34.58</v>
      </c>
      <c r="H932" s="67"/>
    </row>
    <row r="933" spans="1:8" x14ac:dyDescent="0.25">
      <c r="A933" s="86" t="s">
        <v>1108</v>
      </c>
      <c r="B933" s="88" t="s">
        <v>355</v>
      </c>
      <c r="C933" s="89" t="s">
        <v>356</v>
      </c>
      <c r="D933" s="90">
        <v>4</v>
      </c>
      <c r="E933" s="91">
        <v>36.299999999999997</v>
      </c>
      <c r="F933" s="91">
        <f t="shared" si="28"/>
        <v>36.299999999999997</v>
      </c>
      <c r="G933" s="87">
        <f t="shared" si="29"/>
        <v>145.19999999999999</v>
      </c>
      <c r="H933" s="67"/>
    </row>
    <row r="934" spans="1:8" ht="30" x14ac:dyDescent="0.25">
      <c r="A934" s="86" t="s">
        <v>1109</v>
      </c>
      <c r="B934" s="88" t="s">
        <v>358</v>
      </c>
      <c r="C934" s="89" t="s">
        <v>43</v>
      </c>
      <c r="D934" s="90">
        <v>1</v>
      </c>
      <c r="E934" s="91">
        <v>482.61</v>
      </c>
      <c r="F934" s="91">
        <f t="shared" si="28"/>
        <v>482.61</v>
      </c>
      <c r="G934" s="87">
        <f t="shared" si="29"/>
        <v>482.61</v>
      </c>
      <c r="H934" s="67"/>
    </row>
    <row r="935" spans="1:8" x14ac:dyDescent="0.25">
      <c r="A935" s="86" t="s">
        <v>31</v>
      </c>
      <c r="B935" s="114" t="s">
        <v>815</v>
      </c>
      <c r="C935" s="115" t="s">
        <v>31</v>
      </c>
      <c r="D935" s="115" t="s">
        <v>31</v>
      </c>
      <c r="E935" s="115" t="s">
        <v>31</v>
      </c>
      <c r="F935" s="116" t="e">
        <f t="shared" si="28"/>
        <v>#VALUE!</v>
      </c>
      <c r="G935" s="87"/>
      <c r="H935" s="67"/>
    </row>
    <row r="936" spans="1:8" x14ac:dyDescent="0.25">
      <c r="A936" s="86" t="s">
        <v>1110</v>
      </c>
      <c r="B936" s="88" t="s">
        <v>361</v>
      </c>
      <c r="C936" s="89" t="s">
        <v>40</v>
      </c>
      <c r="D936" s="90">
        <v>86.62</v>
      </c>
      <c r="E936" s="91">
        <v>42.59</v>
      </c>
      <c r="F936" s="91">
        <f t="shared" si="28"/>
        <v>42.59</v>
      </c>
      <c r="G936" s="87">
        <f t="shared" si="29"/>
        <v>3689.1458000000007</v>
      </c>
      <c r="H936" s="67"/>
    </row>
    <row r="937" spans="1:8" ht="30" x14ac:dyDescent="0.25">
      <c r="A937" s="86" t="s">
        <v>1111</v>
      </c>
      <c r="B937" s="88" t="s">
        <v>35</v>
      </c>
      <c r="C937" s="89" t="s">
        <v>36</v>
      </c>
      <c r="D937" s="90">
        <v>18.150000000000002</v>
      </c>
      <c r="E937" s="91">
        <v>164.71</v>
      </c>
      <c r="F937" s="91">
        <f t="shared" si="28"/>
        <v>164.71</v>
      </c>
      <c r="G937" s="87">
        <f t="shared" si="29"/>
        <v>2989.4865000000004</v>
      </c>
      <c r="H937" s="67"/>
    </row>
    <row r="938" spans="1:8" ht="30" x14ac:dyDescent="0.25">
      <c r="A938" s="86" t="s">
        <v>1112</v>
      </c>
      <c r="B938" s="88" t="s">
        <v>364</v>
      </c>
      <c r="C938" s="89" t="s">
        <v>40</v>
      </c>
      <c r="D938" s="90">
        <v>144.36000000000001</v>
      </c>
      <c r="E938" s="91">
        <v>18.45</v>
      </c>
      <c r="F938" s="91">
        <f t="shared" si="28"/>
        <v>18.45</v>
      </c>
      <c r="G938" s="87">
        <f t="shared" si="29"/>
        <v>2663.442</v>
      </c>
      <c r="H938" s="67"/>
    </row>
    <row r="939" spans="1:8" x14ac:dyDescent="0.25">
      <c r="A939" s="86" t="s">
        <v>1113</v>
      </c>
      <c r="B939" s="88" t="s">
        <v>366</v>
      </c>
      <c r="C939" s="89" t="s">
        <v>40</v>
      </c>
      <c r="D939" s="90">
        <v>43.309999999999995</v>
      </c>
      <c r="E939" s="91">
        <v>12.45</v>
      </c>
      <c r="F939" s="91">
        <f t="shared" si="28"/>
        <v>12.45</v>
      </c>
      <c r="G939" s="87">
        <f t="shared" si="29"/>
        <v>539.20949999999993</v>
      </c>
      <c r="H939" s="67"/>
    </row>
    <row r="940" spans="1:8" ht="30" x14ac:dyDescent="0.25">
      <c r="A940" s="86" t="s">
        <v>1114</v>
      </c>
      <c r="B940" s="88" t="s">
        <v>368</v>
      </c>
      <c r="C940" s="89" t="s">
        <v>43</v>
      </c>
      <c r="D940" s="90">
        <v>144</v>
      </c>
      <c r="E940" s="91">
        <v>16.75</v>
      </c>
      <c r="F940" s="91">
        <f t="shared" si="28"/>
        <v>16.75</v>
      </c>
      <c r="G940" s="87">
        <f t="shared" si="29"/>
        <v>2412</v>
      </c>
      <c r="H940" s="67"/>
    </row>
    <row r="941" spans="1:8" x14ac:dyDescent="0.25">
      <c r="A941" s="86" t="s">
        <v>1115</v>
      </c>
      <c r="B941" s="88" t="s">
        <v>232</v>
      </c>
      <c r="C941" s="89" t="s">
        <v>178</v>
      </c>
      <c r="D941" s="90">
        <v>422.26</v>
      </c>
      <c r="E941" s="91">
        <v>12.7</v>
      </c>
      <c r="F941" s="91">
        <f t="shared" si="28"/>
        <v>12.7</v>
      </c>
      <c r="G941" s="87">
        <f t="shared" si="29"/>
        <v>5362.7019999999993</v>
      </c>
      <c r="H941" s="67"/>
    </row>
    <row r="942" spans="1:8" x14ac:dyDescent="0.25">
      <c r="A942" s="86" t="s">
        <v>1116</v>
      </c>
      <c r="B942" s="88" t="s">
        <v>371</v>
      </c>
      <c r="C942" s="89" t="s">
        <v>40</v>
      </c>
      <c r="D942" s="90">
        <v>86.62</v>
      </c>
      <c r="E942" s="91">
        <v>87.29</v>
      </c>
      <c r="F942" s="91">
        <f t="shared" si="28"/>
        <v>87.29</v>
      </c>
      <c r="G942" s="87">
        <f t="shared" si="29"/>
        <v>7561.0598000000009</v>
      </c>
      <c r="H942" s="67"/>
    </row>
    <row r="943" spans="1:8" x14ac:dyDescent="0.25">
      <c r="A943" s="86" t="s">
        <v>1117</v>
      </c>
      <c r="B943" s="88" t="s">
        <v>373</v>
      </c>
      <c r="C943" s="89" t="s">
        <v>36</v>
      </c>
      <c r="D943" s="90">
        <v>8.67</v>
      </c>
      <c r="E943" s="91">
        <v>4952.2</v>
      </c>
      <c r="F943" s="91">
        <f t="shared" si="28"/>
        <v>4952.2</v>
      </c>
      <c r="G943" s="87">
        <f t="shared" si="29"/>
        <v>42935.574000000001</v>
      </c>
      <c r="H943" s="67"/>
    </row>
    <row r="944" spans="1:8" x14ac:dyDescent="0.25">
      <c r="A944" s="86" t="s">
        <v>1118</v>
      </c>
      <c r="B944" s="88" t="s">
        <v>375</v>
      </c>
      <c r="C944" s="89" t="s">
        <v>40</v>
      </c>
      <c r="D944" s="90">
        <v>80.16</v>
      </c>
      <c r="E944" s="91">
        <v>46.85</v>
      </c>
      <c r="F944" s="91">
        <f t="shared" si="28"/>
        <v>46.85</v>
      </c>
      <c r="G944" s="87">
        <f t="shared" si="29"/>
        <v>3755.4960000000001</v>
      </c>
      <c r="H944" s="67"/>
    </row>
    <row r="945" spans="1:8" x14ac:dyDescent="0.25">
      <c r="A945" s="86" t="s">
        <v>31</v>
      </c>
      <c r="B945" s="114" t="s">
        <v>825</v>
      </c>
      <c r="C945" s="115" t="s">
        <v>31</v>
      </c>
      <c r="D945" s="115" t="s">
        <v>31</v>
      </c>
      <c r="E945" s="115" t="s">
        <v>31</v>
      </c>
      <c r="F945" s="116" t="e">
        <f t="shared" si="28"/>
        <v>#VALUE!</v>
      </c>
      <c r="G945" s="87"/>
      <c r="H945" s="67"/>
    </row>
    <row r="946" spans="1:8" x14ac:dyDescent="0.25">
      <c r="A946" s="86" t="s">
        <v>1119</v>
      </c>
      <c r="B946" s="88" t="s">
        <v>361</v>
      </c>
      <c r="C946" s="89" t="s">
        <v>40</v>
      </c>
      <c r="D946" s="90">
        <v>70.59</v>
      </c>
      <c r="E946" s="91">
        <v>42.59</v>
      </c>
      <c r="F946" s="91">
        <f t="shared" si="28"/>
        <v>42.59</v>
      </c>
      <c r="G946" s="87">
        <f t="shared" si="29"/>
        <v>3006.4281000000005</v>
      </c>
      <c r="H946" s="67"/>
    </row>
    <row r="947" spans="1:8" ht="30" x14ac:dyDescent="0.25">
      <c r="A947" s="86" t="s">
        <v>1120</v>
      </c>
      <c r="B947" s="88" t="s">
        <v>35</v>
      </c>
      <c r="C947" s="89" t="s">
        <v>36</v>
      </c>
      <c r="D947" s="90">
        <v>7.95</v>
      </c>
      <c r="E947" s="91">
        <v>164.71</v>
      </c>
      <c r="F947" s="91">
        <f t="shared" si="28"/>
        <v>164.71</v>
      </c>
      <c r="G947" s="87">
        <f t="shared" si="29"/>
        <v>1309.4445000000001</v>
      </c>
      <c r="H947" s="67"/>
    </row>
    <row r="948" spans="1:8" ht="30" x14ac:dyDescent="0.25">
      <c r="A948" s="86" t="s">
        <v>1121</v>
      </c>
      <c r="B948" s="88" t="s">
        <v>364</v>
      </c>
      <c r="C948" s="89" t="s">
        <v>40</v>
      </c>
      <c r="D948" s="90">
        <v>235.28</v>
      </c>
      <c r="E948" s="91">
        <v>18.45</v>
      </c>
      <c r="F948" s="91">
        <f t="shared" si="28"/>
        <v>18.45</v>
      </c>
      <c r="G948" s="87">
        <f t="shared" si="29"/>
        <v>4340.9160000000002</v>
      </c>
      <c r="H948" s="67"/>
    </row>
    <row r="949" spans="1:8" x14ac:dyDescent="0.25">
      <c r="A949" s="86" t="s">
        <v>1122</v>
      </c>
      <c r="B949" s="88" t="s">
        <v>366</v>
      </c>
      <c r="C949" s="89" t="s">
        <v>40</v>
      </c>
      <c r="D949" s="90">
        <v>35.299999999999997</v>
      </c>
      <c r="E949" s="91">
        <v>12.45</v>
      </c>
      <c r="F949" s="91">
        <f t="shared" si="28"/>
        <v>12.45</v>
      </c>
      <c r="G949" s="87">
        <f t="shared" si="29"/>
        <v>439.48499999999996</v>
      </c>
      <c r="H949" s="67"/>
    </row>
    <row r="950" spans="1:8" ht="30" x14ac:dyDescent="0.25">
      <c r="A950" s="86" t="s">
        <v>1123</v>
      </c>
      <c r="B950" s="88" t="s">
        <v>368</v>
      </c>
      <c r="C950" s="89" t="s">
        <v>43</v>
      </c>
      <c r="D950" s="90">
        <v>142</v>
      </c>
      <c r="E950" s="91">
        <v>16.75</v>
      </c>
      <c r="F950" s="91">
        <f t="shared" si="28"/>
        <v>16.75</v>
      </c>
      <c r="G950" s="87">
        <f t="shared" si="29"/>
        <v>2378.5</v>
      </c>
      <c r="H950" s="67"/>
    </row>
    <row r="951" spans="1:8" x14ac:dyDescent="0.25">
      <c r="A951" s="86" t="s">
        <v>1124</v>
      </c>
      <c r="B951" s="88" t="s">
        <v>232</v>
      </c>
      <c r="C951" s="89" t="s">
        <v>178</v>
      </c>
      <c r="D951" s="90">
        <v>206.45999999999998</v>
      </c>
      <c r="E951" s="91">
        <v>12.7</v>
      </c>
      <c r="F951" s="91">
        <f t="shared" si="28"/>
        <v>12.7</v>
      </c>
      <c r="G951" s="87">
        <f t="shared" si="29"/>
        <v>2622.0419999999995</v>
      </c>
      <c r="H951" s="67"/>
    </row>
    <row r="952" spans="1:8" x14ac:dyDescent="0.25">
      <c r="A952" s="86" t="s">
        <v>1125</v>
      </c>
      <c r="B952" s="88" t="s">
        <v>371</v>
      </c>
      <c r="C952" s="89" t="s">
        <v>40</v>
      </c>
      <c r="D952" s="90">
        <v>70.59</v>
      </c>
      <c r="E952" s="91">
        <v>87.29</v>
      </c>
      <c r="F952" s="91">
        <f t="shared" si="28"/>
        <v>87.29</v>
      </c>
      <c r="G952" s="87">
        <f t="shared" si="29"/>
        <v>6161.8011000000006</v>
      </c>
      <c r="H952" s="67"/>
    </row>
    <row r="953" spans="1:8" x14ac:dyDescent="0.25">
      <c r="A953" s="86" t="s">
        <v>1126</v>
      </c>
      <c r="B953" s="88" t="s">
        <v>373</v>
      </c>
      <c r="C953" s="89" t="s">
        <v>36</v>
      </c>
      <c r="D953" s="90">
        <v>5.3</v>
      </c>
      <c r="E953" s="91">
        <v>4952.2</v>
      </c>
      <c r="F953" s="91">
        <f t="shared" si="28"/>
        <v>4952.2</v>
      </c>
      <c r="G953" s="87">
        <f t="shared" si="29"/>
        <v>26246.66</v>
      </c>
      <c r="H953" s="67"/>
    </row>
    <row r="954" spans="1:8" x14ac:dyDescent="0.25">
      <c r="A954" s="86" t="s">
        <v>31</v>
      </c>
      <c r="B954" s="114" t="s">
        <v>834</v>
      </c>
      <c r="C954" s="115" t="s">
        <v>31</v>
      </c>
      <c r="D954" s="115" t="s">
        <v>31</v>
      </c>
      <c r="E954" s="115" t="s">
        <v>31</v>
      </c>
      <c r="F954" s="116" t="e">
        <f t="shared" si="28"/>
        <v>#VALUE!</v>
      </c>
      <c r="G954" s="87"/>
      <c r="H954" s="67"/>
    </row>
    <row r="955" spans="1:8" ht="30" x14ac:dyDescent="0.25">
      <c r="A955" s="86" t="s">
        <v>1127</v>
      </c>
      <c r="B955" s="88" t="s">
        <v>387</v>
      </c>
      <c r="C955" s="89" t="s">
        <v>43</v>
      </c>
      <c r="D955" s="90">
        <v>45</v>
      </c>
      <c r="E955" s="91">
        <v>19.329999999999998</v>
      </c>
      <c r="F955" s="91">
        <f t="shared" si="28"/>
        <v>19.329999999999998</v>
      </c>
      <c r="G955" s="87">
        <f t="shared" si="29"/>
        <v>869.84999999999991</v>
      </c>
      <c r="H955" s="67"/>
    </row>
    <row r="956" spans="1:8" ht="45" x14ac:dyDescent="0.25">
      <c r="A956" s="86" t="s">
        <v>1128</v>
      </c>
      <c r="B956" s="88" t="s">
        <v>389</v>
      </c>
      <c r="C956" s="89" t="s">
        <v>43</v>
      </c>
      <c r="D956" s="90">
        <v>45</v>
      </c>
      <c r="E956" s="91">
        <v>30.51</v>
      </c>
      <c r="F956" s="91">
        <f t="shared" si="28"/>
        <v>30.51</v>
      </c>
      <c r="G956" s="87">
        <f t="shared" si="29"/>
        <v>1372.95</v>
      </c>
      <c r="H956" s="67"/>
    </row>
    <row r="957" spans="1:8" ht="30" x14ac:dyDescent="0.25">
      <c r="A957" s="86" t="s">
        <v>1129</v>
      </c>
      <c r="B957" s="88" t="s">
        <v>391</v>
      </c>
      <c r="C957" s="89" t="s">
        <v>392</v>
      </c>
      <c r="D957" s="90">
        <v>60</v>
      </c>
      <c r="E957" s="91">
        <v>190.01</v>
      </c>
      <c r="F957" s="91">
        <f t="shared" si="28"/>
        <v>190.01</v>
      </c>
      <c r="G957" s="87">
        <f t="shared" si="29"/>
        <v>11400.599999999999</v>
      </c>
      <c r="H957" s="67"/>
    </row>
    <row r="958" spans="1:8" x14ac:dyDescent="0.25">
      <c r="A958" s="86" t="s">
        <v>1130</v>
      </c>
      <c r="B958" s="88" t="s">
        <v>394</v>
      </c>
      <c r="C958" s="89" t="s">
        <v>392</v>
      </c>
      <c r="D958" s="90">
        <v>60</v>
      </c>
      <c r="E958" s="91">
        <v>103.83</v>
      </c>
      <c r="F958" s="91">
        <f t="shared" si="28"/>
        <v>103.83</v>
      </c>
      <c r="G958" s="87">
        <f t="shared" si="29"/>
        <v>6229.8</v>
      </c>
      <c r="H958" s="67"/>
    </row>
    <row r="959" spans="1:8" x14ac:dyDescent="0.25">
      <c r="A959" s="86" t="s">
        <v>1131</v>
      </c>
      <c r="B959" s="88" t="s">
        <v>177</v>
      </c>
      <c r="C959" s="89" t="s">
        <v>178</v>
      </c>
      <c r="D959" s="90">
        <v>20</v>
      </c>
      <c r="E959" s="91">
        <v>282.99</v>
      </c>
      <c r="F959" s="91">
        <f t="shared" si="28"/>
        <v>282.99</v>
      </c>
      <c r="G959" s="87">
        <f t="shared" si="29"/>
        <v>5659.8</v>
      </c>
      <c r="H959" s="67"/>
    </row>
    <row r="960" spans="1:8" x14ac:dyDescent="0.25">
      <c r="A960" s="86" t="s">
        <v>1132</v>
      </c>
      <c r="B960" s="88" t="s">
        <v>118</v>
      </c>
      <c r="C960" s="89" t="s">
        <v>40</v>
      </c>
      <c r="D960" s="90">
        <v>60</v>
      </c>
      <c r="E960" s="91">
        <v>8.36</v>
      </c>
      <c r="F960" s="91">
        <f t="shared" si="28"/>
        <v>8.36</v>
      </c>
      <c r="G960" s="87">
        <f t="shared" si="29"/>
        <v>501.59999999999997</v>
      </c>
      <c r="H960" s="67"/>
    </row>
    <row r="961" spans="1:8" x14ac:dyDescent="0.25">
      <c r="A961" s="86" t="s">
        <v>31</v>
      </c>
      <c r="B961" s="114" t="s">
        <v>841</v>
      </c>
      <c r="C961" s="115" t="s">
        <v>31</v>
      </c>
      <c r="D961" s="115" t="s">
        <v>31</v>
      </c>
      <c r="E961" s="115" t="s">
        <v>31</v>
      </c>
      <c r="F961" s="116" t="e">
        <f t="shared" si="28"/>
        <v>#VALUE!</v>
      </c>
      <c r="G961" s="87"/>
      <c r="H961" s="67"/>
    </row>
    <row r="962" spans="1:8" x14ac:dyDescent="0.25">
      <c r="A962" s="86" t="s">
        <v>1133</v>
      </c>
      <c r="B962" s="88" t="s">
        <v>116</v>
      </c>
      <c r="C962" s="89" t="s">
        <v>40</v>
      </c>
      <c r="D962" s="90">
        <v>299.48</v>
      </c>
      <c r="E962" s="91">
        <v>9.85</v>
      </c>
      <c r="F962" s="91">
        <f t="shared" si="28"/>
        <v>9.85</v>
      </c>
      <c r="G962" s="87">
        <f t="shared" si="29"/>
        <v>2949.8780000000002</v>
      </c>
      <c r="H962" s="67"/>
    </row>
    <row r="963" spans="1:8" x14ac:dyDescent="0.25">
      <c r="A963" s="86" t="s">
        <v>1134</v>
      </c>
      <c r="B963" s="88" t="s">
        <v>173</v>
      </c>
      <c r="C963" s="89" t="s">
        <v>40</v>
      </c>
      <c r="D963" s="90">
        <v>171.08</v>
      </c>
      <c r="E963" s="91">
        <v>103.4</v>
      </c>
      <c r="F963" s="91">
        <f t="shared" si="28"/>
        <v>103.4</v>
      </c>
      <c r="G963" s="87">
        <f t="shared" si="29"/>
        <v>17689.672000000002</v>
      </c>
      <c r="H963" s="67"/>
    </row>
    <row r="964" spans="1:8" ht="30" x14ac:dyDescent="0.25">
      <c r="A964" s="86" t="s">
        <v>1135</v>
      </c>
      <c r="B964" s="88" t="s">
        <v>400</v>
      </c>
      <c r="C964" s="89" t="s">
        <v>40</v>
      </c>
      <c r="D964" s="90">
        <v>64.2</v>
      </c>
      <c r="E964" s="91">
        <v>155.32</v>
      </c>
      <c r="F964" s="91">
        <f t="shared" si="28"/>
        <v>155.32</v>
      </c>
      <c r="G964" s="87">
        <f t="shared" si="29"/>
        <v>9971.5439999999999</v>
      </c>
      <c r="H964" s="67"/>
    </row>
    <row r="965" spans="1:8" x14ac:dyDescent="0.25">
      <c r="A965" s="86" t="s">
        <v>1136</v>
      </c>
      <c r="B965" s="88" t="s">
        <v>402</v>
      </c>
      <c r="C965" s="89" t="s">
        <v>40</v>
      </c>
      <c r="D965" s="90">
        <v>64.2</v>
      </c>
      <c r="E965" s="91">
        <v>176.96</v>
      </c>
      <c r="F965" s="91">
        <f t="shared" si="28"/>
        <v>176.96</v>
      </c>
      <c r="G965" s="87">
        <f t="shared" si="29"/>
        <v>11360.832</v>
      </c>
      <c r="H965" s="67"/>
    </row>
    <row r="966" spans="1:8" x14ac:dyDescent="0.25">
      <c r="A966" s="86" t="s">
        <v>31</v>
      </c>
      <c r="B966" s="114" t="s">
        <v>995</v>
      </c>
      <c r="C966" s="115" t="s">
        <v>31</v>
      </c>
      <c r="D966" s="115" t="s">
        <v>31</v>
      </c>
      <c r="E966" s="115" t="s">
        <v>31</v>
      </c>
      <c r="F966" s="116" t="e">
        <f t="shared" si="28"/>
        <v>#VALUE!</v>
      </c>
      <c r="G966" s="87"/>
      <c r="H966" s="67"/>
    </row>
    <row r="967" spans="1:8" ht="45" x14ac:dyDescent="0.25">
      <c r="A967" s="86" t="s">
        <v>1137</v>
      </c>
      <c r="B967" s="88" t="s">
        <v>337</v>
      </c>
      <c r="C967" s="89" t="s">
        <v>40</v>
      </c>
      <c r="D967" s="90">
        <v>30</v>
      </c>
      <c r="E967" s="91">
        <v>7.11</v>
      </c>
      <c r="F967" s="91">
        <f t="shared" si="28"/>
        <v>7.11</v>
      </c>
      <c r="G967" s="87">
        <f t="shared" si="29"/>
        <v>213.3</v>
      </c>
      <c r="H967" s="67"/>
    </row>
    <row r="968" spans="1:8" x14ac:dyDescent="0.25">
      <c r="A968" s="86" t="s">
        <v>1138</v>
      </c>
      <c r="B968" s="88" t="s">
        <v>999</v>
      </c>
      <c r="C968" s="89" t="s">
        <v>36</v>
      </c>
      <c r="D968" s="90">
        <v>0.39</v>
      </c>
      <c r="E968" s="91">
        <v>7230.93</v>
      </c>
      <c r="F968" s="91">
        <f t="shared" si="28"/>
        <v>7230.93</v>
      </c>
      <c r="G968" s="87">
        <f t="shared" si="29"/>
        <v>2820.0627000000004</v>
      </c>
      <c r="H968" s="67"/>
    </row>
    <row r="969" spans="1:8" x14ac:dyDescent="0.25">
      <c r="A969" s="86" t="s">
        <v>1139</v>
      </c>
      <c r="B969" s="88" t="s">
        <v>1001</v>
      </c>
      <c r="C969" s="89" t="s">
        <v>40</v>
      </c>
      <c r="D969" s="90">
        <v>28.55</v>
      </c>
      <c r="E969" s="91">
        <v>32.659999999999997</v>
      </c>
      <c r="F969" s="91">
        <f t="shared" si="28"/>
        <v>32.659999999999997</v>
      </c>
      <c r="G969" s="87">
        <f t="shared" si="29"/>
        <v>932.44299999999987</v>
      </c>
      <c r="H969" s="67"/>
    </row>
    <row r="970" spans="1:8" x14ac:dyDescent="0.25">
      <c r="A970" s="86" t="s">
        <v>1140</v>
      </c>
      <c r="B970" s="88" t="s">
        <v>1003</v>
      </c>
      <c r="C970" s="89" t="s">
        <v>153</v>
      </c>
      <c r="D970" s="90">
        <v>27</v>
      </c>
      <c r="E970" s="91">
        <v>43.89</v>
      </c>
      <c r="F970" s="91">
        <f t="shared" si="28"/>
        <v>43.89</v>
      </c>
      <c r="G970" s="87">
        <f t="shared" si="29"/>
        <v>1185.03</v>
      </c>
      <c r="H970" s="67"/>
    </row>
    <row r="971" spans="1:8" x14ac:dyDescent="0.25">
      <c r="A971" s="86" t="s">
        <v>1141</v>
      </c>
      <c r="B971" s="88" t="s">
        <v>1005</v>
      </c>
      <c r="C971" s="89" t="s">
        <v>153</v>
      </c>
      <c r="D971" s="90">
        <v>27</v>
      </c>
      <c r="E971" s="91">
        <v>41.31</v>
      </c>
      <c r="F971" s="91">
        <f t="shared" si="28"/>
        <v>41.31</v>
      </c>
      <c r="G971" s="87">
        <f t="shared" si="29"/>
        <v>1115.3700000000001</v>
      </c>
      <c r="H971" s="67"/>
    </row>
    <row r="972" spans="1:8" x14ac:dyDescent="0.25">
      <c r="A972" s="86" t="s">
        <v>1142</v>
      </c>
      <c r="B972" s="88" t="s">
        <v>1007</v>
      </c>
      <c r="C972" s="89" t="s">
        <v>178</v>
      </c>
      <c r="D972" s="90">
        <v>100</v>
      </c>
      <c r="E972" s="91">
        <v>0.78</v>
      </c>
      <c r="F972" s="91">
        <f t="shared" si="28"/>
        <v>0.78</v>
      </c>
      <c r="G972" s="87">
        <f t="shared" si="29"/>
        <v>78</v>
      </c>
      <c r="H972" s="67"/>
    </row>
    <row r="973" spans="1:8" x14ac:dyDescent="0.25">
      <c r="A973" s="86" t="s">
        <v>1143</v>
      </c>
      <c r="B973" s="88" t="s">
        <v>224</v>
      </c>
      <c r="C973" s="89" t="s">
        <v>36</v>
      </c>
      <c r="D973" s="90">
        <v>7</v>
      </c>
      <c r="E973" s="91">
        <v>87.69</v>
      </c>
      <c r="F973" s="91">
        <f t="shared" si="28"/>
        <v>87.69</v>
      </c>
      <c r="G973" s="87">
        <f t="shared" si="29"/>
        <v>613.82999999999993</v>
      </c>
      <c r="H973" s="67"/>
    </row>
    <row r="974" spans="1:8" x14ac:dyDescent="0.25">
      <c r="A974" s="86" t="s">
        <v>31</v>
      </c>
      <c r="B974" s="114" t="s">
        <v>433</v>
      </c>
      <c r="C974" s="115" t="s">
        <v>31</v>
      </c>
      <c r="D974" s="115" t="s">
        <v>31</v>
      </c>
      <c r="E974" s="115" t="s">
        <v>31</v>
      </c>
      <c r="F974" s="116" t="e">
        <f t="shared" si="28"/>
        <v>#VALUE!</v>
      </c>
      <c r="G974" s="87"/>
      <c r="H974" s="67"/>
    </row>
    <row r="975" spans="1:8" x14ac:dyDescent="0.25">
      <c r="A975" s="86" t="s">
        <v>1144</v>
      </c>
      <c r="B975" s="88" t="s">
        <v>129</v>
      </c>
      <c r="C975" s="89" t="s">
        <v>40</v>
      </c>
      <c r="D975" s="90">
        <v>5.0599999999999996</v>
      </c>
      <c r="E975" s="91">
        <v>12.91</v>
      </c>
      <c r="F975" s="91">
        <f t="shared" ref="F975:F1031" si="30">E975*(1-$H$12)</f>
        <v>12.91</v>
      </c>
      <c r="G975" s="87">
        <f t="shared" ref="G975:G1031" si="31">D975*F975</f>
        <v>65.32459999999999</v>
      </c>
      <c r="H975" s="67"/>
    </row>
    <row r="976" spans="1:8" x14ac:dyDescent="0.25">
      <c r="A976" s="86" t="s">
        <v>1145</v>
      </c>
      <c r="B976" s="88" t="s">
        <v>436</v>
      </c>
      <c r="C976" s="89" t="s">
        <v>40</v>
      </c>
      <c r="D976" s="90">
        <v>14.06</v>
      </c>
      <c r="E976" s="91">
        <v>23.63</v>
      </c>
      <c r="F976" s="91">
        <f t="shared" si="30"/>
        <v>23.63</v>
      </c>
      <c r="G976" s="87">
        <f t="shared" si="31"/>
        <v>332.23779999999999</v>
      </c>
      <c r="H976" s="67"/>
    </row>
    <row r="977" spans="1:8" x14ac:dyDescent="0.25">
      <c r="A977" s="86" t="s">
        <v>1146</v>
      </c>
      <c r="B977" s="88" t="s">
        <v>438</v>
      </c>
      <c r="C977" s="89" t="s">
        <v>40</v>
      </c>
      <c r="D977" s="90">
        <v>14.06</v>
      </c>
      <c r="E977" s="91">
        <v>65.19</v>
      </c>
      <c r="F977" s="91">
        <f t="shared" si="30"/>
        <v>65.19</v>
      </c>
      <c r="G977" s="87">
        <f t="shared" si="31"/>
        <v>916.57140000000004</v>
      </c>
      <c r="H977" s="67"/>
    </row>
    <row r="978" spans="1:8" ht="30" x14ac:dyDescent="0.25">
      <c r="A978" s="86" t="s">
        <v>1147</v>
      </c>
      <c r="B978" s="88" t="s">
        <v>45</v>
      </c>
      <c r="C978" s="89" t="s">
        <v>46</v>
      </c>
      <c r="D978" s="90">
        <v>45.6</v>
      </c>
      <c r="E978" s="91">
        <v>271.02999999999997</v>
      </c>
      <c r="F978" s="91">
        <f t="shared" si="30"/>
        <v>271.02999999999997</v>
      </c>
      <c r="G978" s="87">
        <f t="shared" si="31"/>
        <v>12358.967999999999</v>
      </c>
      <c r="H978" s="67"/>
    </row>
    <row r="979" spans="1:8" x14ac:dyDescent="0.25">
      <c r="A979" s="86" t="s">
        <v>1148</v>
      </c>
      <c r="B979" s="88" t="s">
        <v>441</v>
      </c>
      <c r="C979" s="89" t="s">
        <v>40</v>
      </c>
      <c r="D979" s="90">
        <v>3</v>
      </c>
      <c r="E979" s="91">
        <v>628.34</v>
      </c>
      <c r="F979" s="91">
        <f t="shared" si="30"/>
        <v>628.34</v>
      </c>
      <c r="G979" s="87">
        <f t="shared" si="31"/>
        <v>1885.02</v>
      </c>
      <c r="H979" s="67"/>
    </row>
    <row r="980" spans="1:8" x14ac:dyDescent="0.25">
      <c r="A980" s="86" t="s">
        <v>1149</v>
      </c>
      <c r="B980" s="88" t="s">
        <v>291</v>
      </c>
      <c r="C980" s="89" t="s">
        <v>40</v>
      </c>
      <c r="D980" s="90">
        <v>2</v>
      </c>
      <c r="E980" s="91">
        <v>593.58000000000004</v>
      </c>
      <c r="F980" s="91">
        <f t="shared" si="30"/>
        <v>593.58000000000004</v>
      </c>
      <c r="G980" s="87">
        <f t="shared" si="31"/>
        <v>1187.1600000000001</v>
      </c>
      <c r="H980" s="67"/>
    </row>
    <row r="981" spans="1:8" x14ac:dyDescent="0.25">
      <c r="A981" s="86" t="s">
        <v>1150</v>
      </c>
      <c r="B981" s="88" t="s">
        <v>203</v>
      </c>
      <c r="C981" s="89" t="s">
        <v>40</v>
      </c>
      <c r="D981" s="90">
        <v>109.6</v>
      </c>
      <c r="E981" s="91">
        <v>12.58</v>
      </c>
      <c r="F981" s="91">
        <f t="shared" si="30"/>
        <v>12.58</v>
      </c>
      <c r="G981" s="87">
        <f t="shared" si="31"/>
        <v>1378.768</v>
      </c>
      <c r="H981" s="67"/>
    </row>
    <row r="982" spans="1:8" s="69" customFormat="1" x14ac:dyDescent="0.25">
      <c r="A982" s="81">
        <v>21</v>
      </c>
      <c r="B982" s="82" t="s">
        <v>1151</v>
      </c>
      <c r="C982" s="81" t="s">
        <v>31</v>
      </c>
      <c r="D982" s="83" t="s">
        <v>31</v>
      </c>
      <c r="E982" s="84">
        <v>82845.490000000005</v>
      </c>
      <c r="F982" s="84"/>
      <c r="G982" s="85">
        <f>E982*(1-$H$12)</f>
        <v>82845.490000000005</v>
      </c>
      <c r="H982" s="68"/>
    </row>
    <row r="983" spans="1:8" x14ac:dyDescent="0.25">
      <c r="A983" s="86" t="s">
        <v>31</v>
      </c>
      <c r="B983" s="114" t="s">
        <v>145</v>
      </c>
      <c r="C983" s="115" t="s">
        <v>31</v>
      </c>
      <c r="D983" s="115" t="s">
        <v>31</v>
      </c>
      <c r="E983" s="115" t="s">
        <v>31</v>
      </c>
      <c r="F983" s="116" t="e">
        <f t="shared" si="30"/>
        <v>#VALUE!</v>
      </c>
      <c r="G983" s="87"/>
      <c r="H983" s="67"/>
    </row>
    <row r="984" spans="1:8" ht="45" x14ac:dyDescent="0.25">
      <c r="A984" s="86" t="s">
        <v>1152</v>
      </c>
      <c r="B984" s="88" t="s">
        <v>337</v>
      </c>
      <c r="C984" s="89" t="s">
        <v>40</v>
      </c>
      <c r="D984" s="90">
        <v>63.6</v>
      </c>
      <c r="E984" s="91">
        <v>7.11</v>
      </c>
      <c r="F984" s="91">
        <f t="shared" si="30"/>
        <v>7.11</v>
      </c>
      <c r="G984" s="87">
        <f t="shared" si="31"/>
        <v>452.19600000000003</v>
      </c>
      <c r="H984" s="67"/>
    </row>
    <row r="985" spans="1:8" x14ac:dyDescent="0.25">
      <c r="A985" s="86" t="s">
        <v>1153</v>
      </c>
      <c r="B985" s="88" t="s">
        <v>339</v>
      </c>
      <c r="C985" s="89" t="s">
        <v>40</v>
      </c>
      <c r="D985" s="90">
        <v>2.2000000000000002</v>
      </c>
      <c r="E985" s="91">
        <v>44.06</v>
      </c>
      <c r="F985" s="91">
        <f t="shared" si="30"/>
        <v>44.06</v>
      </c>
      <c r="G985" s="87">
        <f t="shared" si="31"/>
        <v>96.932000000000016</v>
      </c>
      <c r="H985" s="67"/>
    </row>
    <row r="986" spans="1:8" x14ac:dyDescent="0.25">
      <c r="A986" s="86" t="s">
        <v>1154</v>
      </c>
      <c r="B986" s="88" t="s">
        <v>341</v>
      </c>
      <c r="C986" s="89" t="s">
        <v>46</v>
      </c>
      <c r="D986" s="90">
        <v>28.2</v>
      </c>
      <c r="E986" s="91">
        <v>17.600000000000001</v>
      </c>
      <c r="F986" s="91">
        <f t="shared" si="30"/>
        <v>17.600000000000001</v>
      </c>
      <c r="G986" s="87">
        <f t="shared" si="31"/>
        <v>496.32000000000005</v>
      </c>
      <c r="H986" s="67"/>
    </row>
    <row r="987" spans="1:8" ht="30" x14ac:dyDescent="0.25">
      <c r="A987" s="86" t="s">
        <v>1155</v>
      </c>
      <c r="B987" s="88" t="s">
        <v>348</v>
      </c>
      <c r="C987" s="89" t="s">
        <v>349</v>
      </c>
      <c r="D987" s="90">
        <v>1</v>
      </c>
      <c r="E987" s="91">
        <v>514.99</v>
      </c>
      <c r="F987" s="91">
        <f t="shared" si="30"/>
        <v>514.99</v>
      </c>
      <c r="G987" s="87">
        <f t="shared" si="31"/>
        <v>514.99</v>
      </c>
      <c r="H987" s="67"/>
    </row>
    <row r="988" spans="1:8" ht="30" x14ac:dyDescent="0.25">
      <c r="A988" s="86" t="s">
        <v>1156</v>
      </c>
      <c r="B988" s="88" t="s">
        <v>351</v>
      </c>
      <c r="C988" s="89" t="s">
        <v>349</v>
      </c>
      <c r="D988" s="90">
        <v>1</v>
      </c>
      <c r="E988" s="91">
        <v>301.51</v>
      </c>
      <c r="F988" s="91">
        <f t="shared" si="30"/>
        <v>301.51</v>
      </c>
      <c r="G988" s="87">
        <f t="shared" si="31"/>
        <v>301.51</v>
      </c>
      <c r="H988" s="67"/>
    </row>
    <row r="989" spans="1:8" x14ac:dyDescent="0.25">
      <c r="A989" s="86" t="s">
        <v>1157</v>
      </c>
      <c r="B989" s="88" t="s">
        <v>353</v>
      </c>
      <c r="C989" s="89" t="s">
        <v>46</v>
      </c>
      <c r="D989" s="90">
        <v>2</v>
      </c>
      <c r="E989" s="91">
        <v>17.29</v>
      </c>
      <c r="F989" s="91">
        <f t="shared" si="30"/>
        <v>17.29</v>
      </c>
      <c r="G989" s="87">
        <f t="shared" si="31"/>
        <v>34.58</v>
      </c>
      <c r="H989" s="67"/>
    </row>
    <row r="990" spans="1:8" x14ac:dyDescent="0.25">
      <c r="A990" s="86" t="s">
        <v>1158</v>
      </c>
      <c r="B990" s="88" t="s">
        <v>355</v>
      </c>
      <c r="C990" s="89" t="s">
        <v>356</v>
      </c>
      <c r="D990" s="90">
        <v>4</v>
      </c>
      <c r="E990" s="91">
        <v>36.299999999999997</v>
      </c>
      <c r="F990" s="91">
        <f t="shared" si="30"/>
        <v>36.299999999999997</v>
      </c>
      <c r="G990" s="87">
        <f t="shared" si="31"/>
        <v>145.19999999999999</v>
      </c>
      <c r="H990" s="67"/>
    </row>
    <row r="991" spans="1:8" ht="30" x14ac:dyDescent="0.25">
      <c r="A991" s="86" t="s">
        <v>1159</v>
      </c>
      <c r="B991" s="88" t="s">
        <v>358</v>
      </c>
      <c r="C991" s="89" t="s">
        <v>43</v>
      </c>
      <c r="D991" s="90">
        <v>1</v>
      </c>
      <c r="E991" s="91">
        <v>482.61</v>
      </c>
      <c r="F991" s="91">
        <f t="shared" si="30"/>
        <v>482.61</v>
      </c>
      <c r="G991" s="87">
        <f t="shared" si="31"/>
        <v>482.61</v>
      </c>
      <c r="H991" s="67"/>
    </row>
    <row r="992" spans="1:8" x14ac:dyDescent="0.25">
      <c r="A992" s="86" t="s">
        <v>31</v>
      </c>
      <c r="B992" s="114" t="s">
        <v>815</v>
      </c>
      <c r="C992" s="115" t="s">
        <v>31</v>
      </c>
      <c r="D992" s="115" t="s">
        <v>31</v>
      </c>
      <c r="E992" s="115" t="s">
        <v>31</v>
      </c>
      <c r="F992" s="116" t="e">
        <f t="shared" si="30"/>
        <v>#VALUE!</v>
      </c>
      <c r="G992" s="87"/>
      <c r="H992" s="67"/>
    </row>
    <row r="993" spans="1:8" x14ac:dyDescent="0.25">
      <c r="A993" s="86" t="s">
        <v>1160</v>
      </c>
      <c r="B993" s="88" t="s">
        <v>361</v>
      </c>
      <c r="C993" s="89" t="s">
        <v>40</v>
      </c>
      <c r="D993" s="90">
        <v>22.71</v>
      </c>
      <c r="E993" s="91">
        <v>42.59</v>
      </c>
      <c r="F993" s="91">
        <f t="shared" si="30"/>
        <v>42.59</v>
      </c>
      <c r="G993" s="87">
        <f t="shared" si="31"/>
        <v>967.21890000000008</v>
      </c>
      <c r="H993" s="67"/>
    </row>
    <row r="994" spans="1:8" ht="30" x14ac:dyDescent="0.25">
      <c r="A994" s="86" t="s">
        <v>1161</v>
      </c>
      <c r="B994" s="88" t="s">
        <v>35</v>
      </c>
      <c r="C994" s="89" t="s">
        <v>36</v>
      </c>
      <c r="D994" s="90">
        <v>9.73</v>
      </c>
      <c r="E994" s="91">
        <v>164.71</v>
      </c>
      <c r="F994" s="91">
        <f t="shared" si="30"/>
        <v>164.71</v>
      </c>
      <c r="G994" s="87">
        <f t="shared" si="31"/>
        <v>1602.6283000000001</v>
      </c>
      <c r="H994" s="67"/>
    </row>
    <row r="995" spans="1:8" ht="30" x14ac:dyDescent="0.25">
      <c r="A995" s="86" t="s">
        <v>1162</v>
      </c>
      <c r="B995" s="88" t="s">
        <v>364</v>
      </c>
      <c r="C995" s="89" t="s">
        <v>40</v>
      </c>
      <c r="D995" s="90">
        <v>27.3</v>
      </c>
      <c r="E995" s="91">
        <v>18.45</v>
      </c>
      <c r="F995" s="91">
        <f t="shared" si="30"/>
        <v>18.45</v>
      </c>
      <c r="G995" s="87">
        <f t="shared" si="31"/>
        <v>503.685</v>
      </c>
      <c r="H995" s="67"/>
    </row>
    <row r="996" spans="1:8" x14ac:dyDescent="0.25">
      <c r="A996" s="86" t="s">
        <v>1163</v>
      </c>
      <c r="B996" s="88" t="s">
        <v>366</v>
      </c>
      <c r="C996" s="89" t="s">
        <v>40</v>
      </c>
      <c r="D996" s="90">
        <v>11.36</v>
      </c>
      <c r="E996" s="91">
        <v>12.45</v>
      </c>
      <c r="F996" s="91">
        <f t="shared" si="30"/>
        <v>12.45</v>
      </c>
      <c r="G996" s="87">
        <f t="shared" si="31"/>
        <v>141.43199999999999</v>
      </c>
      <c r="H996" s="67"/>
    </row>
    <row r="997" spans="1:8" ht="30" x14ac:dyDescent="0.25">
      <c r="A997" s="86" t="s">
        <v>1164</v>
      </c>
      <c r="B997" s="88" t="s">
        <v>368</v>
      </c>
      <c r="C997" s="89" t="s">
        <v>43</v>
      </c>
      <c r="D997" s="90">
        <v>45</v>
      </c>
      <c r="E997" s="91">
        <v>16.75</v>
      </c>
      <c r="F997" s="91">
        <f t="shared" si="30"/>
        <v>16.75</v>
      </c>
      <c r="G997" s="87">
        <f t="shared" si="31"/>
        <v>753.75</v>
      </c>
      <c r="H997" s="67"/>
    </row>
    <row r="998" spans="1:8" x14ac:dyDescent="0.25">
      <c r="A998" s="86" t="s">
        <v>1165</v>
      </c>
      <c r="B998" s="88" t="s">
        <v>232</v>
      </c>
      <c r="C998" s="89" t="s">
        <v>178</v>
      </c>
      <c r="D998" s="90">
        <v>110.72</v>
      </c>
      <c r="E998" s="91">
        <v>12.7</v>
      </c>
      <c r="F998" s="91">
        <f t="shared" si="30"/>
        <v>12.7</v>
      </c>
      <c r="G998" s="87">
        <f t="shared" si="31"/>
        <v>1406.144</v>
      </c>
      <c r="H998" s="67"/>
    </row>
    <row r="999" spans="1:8" x14ac:dyDescent="0.25">
      <c r="A999" s="86" t="s">
        <v>1166</v>
      </c>
      <c r="B999" s="88" t="s">
        <v>371</v>
      </c>
      <c r="C999" s="89" t="s">
        <v>40</v>
      </c>
      <c r="D999" s="90">
        <v>22.71</v>
      </c>
      <c r="E999" s="91">
        <v>87.29</v>
      </c>
      <c r="F999" s="91">
        <f t="shared" si="30"/>
        <v>87.29</v>
      </c>
      <c r="G999" s="87">
        <f t="shared" si="31"/>
        <v>1982.3559000000002</v>
      </c>
      <c r="H999" s="67"/>
    </row>
    <row r="1000" spans="1:8" x14ac:dyDescent="0.25">
      <c r="A1000" s="86" t="s">
        <v>1167</v>
      </c>
      <c r="B1000" s="88" t="s">
        <v>373</v>
      </c>
      <c r="C1000" s="89" t="s">
        <v>36</v>
      </c>
      <c r="D1000" s="90">
        <v>3.75</v>
      </c>
      <c r="E1000" s="91">
        <v>4952.2</v>
      </c>
      <c r="F1000" s="91">
        <f t="shared" si="30"/>
        <v>4952.2</v>
      </c>
      <c r="G1000" s="87">
        <f t="shared" si="31"/>
        <v>18570.75</v>
      </c>
      <c r="H1000" s="67"/>
    </row>
    <row r="1001" spans="1:8" x14ac:dyDescent="0.25">
      <c r="A1001" s="86" t="s">
        <v>1168</v>
      </c>
      <c r="B1001" s="88" t="s">
        <v>375</v>
      </c>
      <c r="C1001" s="89" t="s">
        <v>40</v>
      </c>
      <c r="D1001" s="90">
        <v>155.63999999999999</v>
      </c>
      <c r="E1001" s="91">
        <v>46.85</v>
      </c>
      <c r="F1001" s="91">
        <f t="shared" si="30"/>
        <v>46.85</v>
      </c>
      <c r="G1001" s="87">
        <f t="shared" si="31"/>
        <v>7291.7339999999995</v>
      </c>
      <c r="H1001" s="67"/>
    </row>
    <row r="1002" spans="1:8" x14ac:dyDescent="0.25">
      <c r="A1002" s="86" t="s">
        <v>1169</v>
      </c>
      <c r="B1002" s="88" t="s">
        <v>438</v>
      </c>
      <c r="C1002" s="89" t="s">
        <v>40</v>
      </c>
      <c r="D1002" s="90">
        <v>6.24</v>
      </c>
      <c r="E1002" s="91">
        <v>65.19</v>
      </c>
      <c r="F1002" s="91">
        <f t="shared" si="30"/>
        <v>65.19</v>
      </c>
      <c r="G1002" s="87">
        <f t="shared" si="31"/>
        <v>406.78559999999999</v>
      </c>
      <c r="H1002" s="67"/>
    </row>
    <row r="1003" spans="1:8" x14ac:dyDescent="0.25">
      <c r="A1003" s="86" t="s">
        <v>1170</v>
      </c>
      <c r="B1003" s="88" t="s">
        <v>1171</v>
      </c>
      <c r="C1003" s="89" t="s">
        <v>40</v>
      </c>
      <c r="D1003" s="90">
        <v>5.04</v>
      </c>
      <c r="E1003" s="91">
        <v>65.73</v>
      </c>
      <c r="F1003" s="91">
        <f t="shared" si="30"/>
        <v>65.73</v>
      </c>
      <c r="G1003" s="87">
        <f t="shared" si="31"/>
        <v>331.2792</v>
      </c>
      <c r="H1003" s="67"/>
    </row>
    <row r="1004" spans="1:8" x14ac:dyDescent="0.25">
      <c r="A1004" s="86" t="s">
        <v>31</v>
      </c>
      <c r="B1004" s="114" t="s">
        <v>825</v>
      </c>
      <c r="C1004" s="115" t="s">
        <v>31</v>
      </c>
      <c r="D1004" s="115" t="s">
        <v>31</v>
      </c>
      <c r="E1004" s="115" t="s">
        <v>31</v>
      </c>
      <c r="F1004" s="116" t="e">
        <f t="shared" si="30"/>
        <v>#VALUE!</v>
      </c>
      <c r="G1004" s="87"/>
      <c r="H1004" s="67"/>
    </row>
    <row r="1005" spans="1:8" x14ac:dyDescent="0.25">
      <c r="A1005" s="86" t="s">
        <v>1172</v>
      </c>
      <c r="B1005" s="88" t="s">
        <v>361</v>
      </c>
      <c r="C1005" s="89" t="s">
        <v>40</v>
      </c>
      <c r="D1005" s="90">
        <v>28.34</v>
      </c>
      <c r="E1005" s="91">
        <v>42.59</v>
      </c>
      <c r="F1005" s="91">
        <f t="shared" si="30"/>
        <v>42.59</v>
      </c>
      <c r="G1005" s="87">
        <f t="shared" si="31"/>
        <v>1207.0006000000001</v>
      </c>
      <c r="H1005" s="67"/>
    </row>
    <row r="1006" spans="1:8" ht="30" x14ac:dyDescent="0.25">
      <c r="A1006" s="86" t="s">
        <v>1173</v>
      </c>
      <c r="B1006" s="88" t="s">
        <v>35</v>
      </c>
      <c r="C1006" s="89" t="s">
        <v>36</v>
      </c>
      <c r="D1006" s="90">
        <v>3.19</v>
      </c>
      <c r="E1006" s="91">
        <v>164.71</v>
      </c>
      <c r="F1006" s="91">
        <f t="shared" si="30"/>
        <v>164.71</v>
      </c>
      <c r="G1006" s="87">
        <f t="shared" si="31"/>
        <v>525.42489999999998</v>
      </c>
      <c r="H1006" s="67"/>
    </row>
    <row r="1007" spans="1:8" ht="30" x14ac:dyDescent="0.25">
      <c r="A1007" s="86" t="s">
        <v>1174</v>
      </c>
      <c r="B1007" s="88" t="s">
        <v>364</v>
      </c>
      <c r="C1007" s="89" t="s">
        <v>40</v>
      </c>
      <c r="D1007" s="90">
        <v>68.64</v>
      </c>
      <c r="E1007" s="91">
        <v>18.45</v>
      </c>
      <c r="F1007" s="91">
        <f t="shared" si="30"/>
        <v>18.45</v>
      </c>
      <c r="G1007" s="87">
        <f t="shared" si="31"/>
        <v>1266.4079999999999</v>
      </c>
      <c r="H1007" s="67"/>
    </row>
    <row r="1008" spans="1:8" x14ac:dyDescent="0.25">
      <c r="A1008" s="86" t="s">
        <v>1175</v>
      </c>
      <c r="B1008" s="88" t="s">
        <v>366</v>
      </c>
      <c r="C1008" s="89" t="s">
        <v>40</v>
      </c>
      <c r="D1008" s="90">
        <v>14.17</v>
      </c>
      <c r="E1008" s="91">
        <v>12.45</v>
      </c>
      <c r="F1008" s="91">
        <f t="shared" si="30"/>
        <v>12.45</v>
      </c>
      <c r="G1008" s="87">
        <f t="shared" si="31"/>
        <v>176.41649999999998</v>
      </c>
      <c r="H1008" s="67"/>
    </row>
    <row r="1009" spans="1:8" ht="30" x14ac:dyDescent="0.25">
      <c r="A1009" s="86" t="s">
        <v>1176</v>
      </c>
      <c r="B1009" s="88" t="s">
        <v>368</v>
      </c>
      <c r="C1009" s="89" t="s">
        <v>43</v>
      </c>
      <c r="D1009" s="90">
        <v>30</v>
      </c>
      <c r="E1009" s="91">
        <v>16.75</v>
      </c>
      <c r="F1009" s="91">
        <f t="shared" si="30"/>
        <v>16.75</v>
      </c>
      <c r="G1009" s="87">
        <f t="shared" si="31"/>
        <v>502.5</v>
      </c>
      <c r="H1009" s="67"/>
    </row>
    <row r="1010" spans="1:8" x14ac:dyDescent="0.25">
      <c r="A1010" s="86" t="s">
        <v>1177</v>
      </c>
      <c r="B1010" s="88" t="s">
        <v>232</v>
      </c>
      <c r="C1010" s="89" t="s">
        <v>178</v>
      </c>
      <c r="D1010" s="90">
        <v>82.88000000000001</v>
      </c>
      <c r="E1010" s="91">
        <v>12.7</v>
      </c>
      <c r="F1010" s="91">
        <f t="shared" si="30"/>
        <v>12.7</v>
      </c>
      <c r="G1010" s="87">
        <f t="shared" si="31"/>
        <v>1052.576</v>
      </c>
      <c r="H1010" s="67"/>
    </row>
    <row r="1011" spans="1:8" x14ac:dyDescent="0.25">
      <c r="A1011" s="86" t="s">
        <v>1178</v>
      </c>
      <c r="B1011" s="88" t="s">
        <v>371</v>
      </c>
      <c r="C1011" s="89" t="s">
        <v>40</v>
      </c>
      <c r="D1011" s="90">
        <v>28.34</v>
      </c>
      <c r="E1011" s="91">
        <v>87.29</v>
      </c>
      <c r="F1011" s="91">
        <f t="shared" si="30"/>
        <v>87.29</v>
      </c>
      <c r="G1011" s="87">
        <f t="shared" si="31"/>
        <v>2473.7986000000001</v>
      </c>
      <c r="H1011" s="67"/>
    </row>
    <row r="1012" spans="1:8" x14ac:dyDescent="0.25">
      <c r="A1012" s="86" t="s">
        <v>1179</v>
      </c>
      <c r="B1012" s="88" t="s">
        <v>373</v>
      </c>
      <c r="C1012" s="89" t="s">
        <v>36</v>
      </c>
      <c r="D1012" s="90">
        <v>2.13</v>
      </c>
      <c r="E1012" s="91">
        <v>4952.2</v>
      </c>
      <c r="F1012" s="91">
        <f t="shared" si="30"/>
        <v>4952.2</v>
      </c>
      <c r="G1012" s="87">
        <f t="shared" si="31"/>
        <v>10548.186</v>
      </c>
      <c r="H1012" s="67"/>
    </row>
    <row r="1013" spans="1:8" x14ac:dyDescent="0.25">
      <c r="A1013" s="86" t="s">
        <v>31</v>
      </c>
      <c r="B1013" s="114" t="s">
        <v>834</v>
      </c>
      <c r="C1013" s="115" t="s">
        <v>31</v>
      </c>
      <c r="D1013" s="115" t="s">
        <v>31</v>
      </c>
      <c r="E1013" s="115" t="s">
        <v>31</v>
      </c>
      <c r="F1013" s="116" t="e">
        <f t="shared" si="30"/>
        <v>#VALUE!</v>
      </c>
      <c r="G1013" s="87"/>
      <c r="H1013" s="67"/>
    </row>
    <row r="1014" spans="1:8" ht="30" x14ac:dyDescent="0.25">
      <c r="A1014" s="86" t="s">
        <v>1180</v>
      </c>
      <c r="B1014" s="88" t="s">
        <v>387</v>
      </c>
      <c r="C1014" s="89" t="s">
        <v>43</v>
      </c>
      <c r="D1014" s="90">
        <v>15</v>
      </c>
      <c r="E1014" s="91">
        <v>19.329999999999998</v>
      </c>
      <c r="F1014" s="91">
        <f t="shared" si="30"/>
        <v>19.329999999999998</v>
      </c>
      <c r="G1014" s="87">
        <f t="shared" si="31"/>
        <v>289.95</v>
      </c>
      <c r="H1014" s="67"/>
    </row>
    <row r="1015" spans="1:8" ht="45" x14ac:dyDescent="0.25">
      <c r="A1015" s="86" t="s">
        <v>1181</v>
      </c>
      <c r="B1015" s="88" t="s">
        <v>389</v>
      </c>
      <c r="C1015" s="89" t="s">
        <v>43</v>
      </c>
      <c r="D1015" s="90">
        <v>15</v>
      </c>
      <c r="E1015" s="91">
        <v>30.51</v>
      </c>
      <c r="F1015" s="91">
        <f t="shared" si="30"/>
        <v>30.51</v>
      </c>
      <c r="G1015" s="87">
        <f t="shared" si="31"/>
        <v>457.65000000000003</v>
      </c>
      <c r="H1015" s="67"/>
    </row>
    <row r="1016" spans="1:8" ht="30" x14ac:dyDescent="0.25">
      <c r="A1016" s="86" t="s">
        <v>1182</v>
      </c>
      <c r="B1016" s="88" t="s">
        <v>391</v>
      </c>
      <c r="C1016" s="89" t="s">
        <v>392</v>
      </c>
      <c r="D1016" s="90">
        <v>10.5</v>
      </c>
      <c r="E1016" s="91">
        <v>190.01</v>
      </c>
      <c r="F1016" s="91">
        <f t="shared" si="30"/>
        <v>190.01</v>
      </c>
      <c r="G1016" s="87">
        <f t="shared" si="31"/>
        <v>1995.105</v>
      </c>
      <c r="H1016" s="67"/>
    </row>
    <row r="1017" spans="1:8" x14ac:dyDescent="0.25">
      <c r="A1017" s="86" t="s">
        <v>1183</v>
      </c>
      <c r="B1017" s="88" t="s">
        <v>394</v>
      </c>
      <c r="C1017" s="89" t="s">
        <v>392</v>
      </c>
      <c r="D1017" s="90">
        <v>10.5</v>
      </c>
      <c r="E1017" s="91">
        <v>103.83</v>
      </c>
      <c r="F1017" s="91">
        <f t="shared" si="30"/>
        <v>103.83</v>
      </c>
      <c r="G1017" s="87">
        <f t="shared" si="31"/>
        <v>1090.2149999999999</v>
      </c>
      <c r="H1017" s="67"/>
    </row>
    <row r="1018" spans="1:8" x14ac:dyDescent="0.25">
      <c r="A1018" s="86" t="s">
        <v>1184</v>
      </c>
      <c r="B1018" s="88" t="s">
        <v>177</v>
      </c>
      <c r="C1018" s="89" t="s">
        <v>178</v>
      </c>
      <c r="D1018" s="90">
        <v>6</v>
      </c>
      <c r="E1018" s="91">
        <v>282.99</v>
      </c>
      <c r="F1018" s="91">
        <f t="shared" si="30"/>
        <v>282.99</v>
      </c>
      <c r="G1018" s="87">
        <f t="shared" si="31"/>
        <v>1697.94</v>
      </c>
      <c r="H1018" s="67"/>
    </row>
    <row r="1019" spans="1:8" x14ac:dyDescent="0.25">
      <c r="A1019" s="86" t="s">
        <v>1185</v>
      </c>
      <c r="B1019" s="88" t="s">
        <v>118</v>
      </c>
      <c r="C1019" s="89" t="s">
        <v>40</v>
      </c>
      <c r="D1019" s="90">
        <v>2</v>
      </c>
      <c r="E1019" s="91">
        <v>8.36</v>
      </c>
      <c r="F1019" s="91">
        <f t="shared" si="30"/>
        <v>8.36</v>
      </c>
      <c r="G1019" s="87">
        <f t="shared" si="31"/>
        <v>16.72</v>
      </c>
      <c r="H1019" s="67"/>
    </row>
    <row r="1020" spans="1:8" x14ac:dyDescent="0.25">
      <c r="A1020" s="86" t="s">
        <v>31</v>
      </c>
      <c r="B1020" s="114" t="s">
        <v>841</v>
      </c>
      <c r="C1020" s="115" t="s">
        <v>31</v>
      </c>
      <c r="D1020" s="115" t="s">
        <v>31</v>
      </c>
      <c r="E1020" s="115" t="s">
        <v>31</v>
      </c>
      <c r="F1020" s="116" t="e">
        <f t="shared" si="30"/>
        <v>#VALUE!</v>
      </c>
      <c r="G1020" s="87"/>
      <c r="H1020" s="67"/>
    </row>
    <row r="1021" spans="1:8" x14ac:dyDescent="0.25">
      <c r="A1021" s="86" t="s">
        <v>1186</v>
      </c>
      <c r="B1021" s="88" t="s">
        <v>116</v>
      </c>
      <c r="C1021" s="89" t="s">
        <v>40</v>
      </c>
      <c r="D1021" s="90">
        <v>82.42</v>
      </c>
      <c r="E1021" s="91">
        <v>9.85</v>
      </c>
      <c r="F1021" s="91">
        <f t="shared" si="30"/>
        <v>9.85</v>
      </c>
      <c r="G1021" s="87">
        <f t="shared" si="31"/>
        <v>811.83699999999999</v>
      </c>
      <c r="H1021" s="67"/>
    </row>
    <row r="1022" spans="1:8" x14ac:dyDescent="0.25">
      <c r="A1022" s="86" t="s">
        <v>1187</v>
      </c>
      <c r="B1022" s="88" t="s">
        <v>173</v>
      </c>
      <c r="C1022" s="89" t="s">
        <v>40</v>
      </c>
      <c r="D1022" s="90">
        <v>54.86</v>
      </c>
      <c r="E1022" s="91">
        <v>103.4</v>
      </c>
      <c r="F1022" s="91">
        <f t="shared" si="30"/>
        <v>103.4</v>
      </c>
      <c r="G1022" s="87">
        <f t="shared" si="31"/>
        <v>5672.5240000000003</v>
      </c>
      <c r="H1022" s="67"/>
    </row>
    <row r="1023" spans="1:8" ht="30" x14ac:dyDescent="0.25">
      <c r="A1023" s="86" t="s">
        <v>1188</v>
      </c>
      <c r="B1023" s="88" t="s">
        <v>400</v>
      </c>
      <c r="C1023" s="89" t="s">
        <v>40</v>
      </c>
      <c r="D1023" s="90">
        <v>13.78</v>
      </c>
      <c r="E1023" s="91">
        <v>155.32</v>
      </c>
      <c r="F1023" s="91">
        <f t="shared" si="30"/>
        <v>155.32</v>
      </c>
      <c r="G1023" s="87">
        <f t="shared" si="31"/>
        <v>2140.3095999999996</v>
      </c>
      <c r="H1023" s="67"/>
    </row>
    <row r="1024" spans="1:8" x14ac:dyDescent="0.25">
      <c r="A1024" s="86" t="s">
        <v>1189</v>
      </c>
      <c r="B1024" s="88" t="s">
        <v>402</v>
      </c>
      <c r="C1024" s="89" t="s">
        <v>40</v>
      </c>
      <c r="D1024" s="90">
        <v>13.78</v>
      </c>
      <c r="E1024" s="91">
        <v>176.96</v>
      </c>
      <c r="F1024" s="91">
        <f t="shared" si="30"/>
        <v>176.96</v>
      </c>
      <c r="G1024" s="87">
        <f t="shared" si="31"/>
        <v>2438.5088000000001</v>
      </c>
      <c r="H1024" s="67"/>
    </row>
    <row r="1025" spans="1:8" x14ac:dyDescent="0.25">
      <c r="A1025" s="86" t="s">
        <v>31</v>
      </c>
      <c r="B1025" s="114" t="s">
        <v>433</v>
      </c>
      <c r="C1025" s="115" t="s">
        <v>31</v>
      </c>
      <c r="D1025" s="115" t="s">
        <v>31</v>
      </c>
      <c r="E1025" s="115" t="s">
        <v>31</v>
      </c>
      <c r="F1025" s="116" t="e">
        <f t="shared" si="30"/>
        <v>#VALUE!</v>
      </c>
      <c r="G1025" s="87"/>
      <c r="H1025" s="67"/>
    </row>
    <row r="1026" spans="1:8" x14ac:dyDescent="0.25">
      <c r="A1026" s="86" t="s">
        <v>1190</v>
      </c>
      <c r="B1026" s="88" t="s">
        <v>250</v>
      </c>
      <c r="C1026" s="89" t="s">
        <v>40</v>
      </c>
      <c r="D1026" s="90">
        <v>0.64</v>
      </c>
      <c r="E1026" s="91">
        <v>1858.56</v>
      </c>
      <c r="F1026" s="91">
        <f t="shared" si="30"/>
        <v>1858.56</v>
      </c>
      <c r="G1026" s="87">
        <f t="shared" si="31"/>
        <v>1189.4784</v>
      </c>
      <c r="H1026" s="67"/>
    </row>
    <row r="1027" spans="1:8" x14ac:dyDescent="0.25">
      <c r="A1027" s="86" t="s">
        <v>1191</v>
      </c>
      <c r="B1027" s="88" t="s">
        <v>436</v>
      </c>
      <c r="C1027" s="89" t="s">
        <v>40</v>
      </c>
      <c r="D1027" s="90">
        <v>7</v>
      </c>
      <c r="E1027" s="91">
        <v>23.63</v>
      </c>
      <c r="F1027" s="91">
        <f t="shared" si="30"/>
        <v>23.63</v>
      </c>
      <c r="G1027" s="87">
        <f t="shared" si="31"/>
        <v>165.41</v>
      </c>
      <c r="H1027" s="67"/>
    </row>
    <row r="1028" spans="1:8" x14ac:dyDescent="0.25">
      <c r="A1028" s="86" t="s">
        <v>1192</v>
      </c>
      <c r="B1028" s="88" t="s">
        <v>438</v>
      </c>
      <c r="C1028" s="89" t="s">
        <v>40</v>
      </c>
      <c r="D1028" s="90">
        <v>7</v>
      </c>
      <c r="E1028" s="91">
        <v>65.19</v>
      </c>
      <c r="F1028" s="91">
        <f t="shared" si="30"/>
        <v>65.19</v>
      </c>
      <c r="G1028" s="87">
        <f t="shared" si="31"/>
        <v>456.33</v>
      </c>
      <c r="H1028" s="67"/>
    </row>
    <row r="1029" spans="1:8" ht="30" x14ac:dyDescent="0.25">
      <c r="A1029" s="86" t="s">
        <v>1193</v>
      </c>
      <c r="B1029" s="88" t="s">
        <v>45</v>
      </c>
      <c r="C1029" s="89" t="s">
        <v>46</v>
      </c>
      <c r="D1029" s="90">
        <v>28.2</v>
      </c>
      <c r="E1029" s="91">
        <v>271.02999999999997</v>
      </c>
      <c r="F1029" s="91">
        <f t="shared" si="30"/>
        <v>271.02999999999997</v>
      </c>
      <c r="G1029" s="87">
        <f t="shared" si="31"/>
        <v>7643.0459999999994</v>
      </c>
      <c r="H1029" s="67"/>
    </row>
    <row r="1030" spans="1:8" x14ac:dyDescent="0.25">
      <c r="A1030" s="86" t="s">
        <v>1194</v>
      </c>
      <c r="B1030" s="88" t="s">
        <v>291</v>
      </c>
      <c r="C1030" s="89" t="s">
        <v>40</v>
      </c>
      <c r="D1030" s="90">
        <v>2.2000000000000002</v>
      </c>
      <c r="E1030" s="91">
        <v>593.58000000000004</v>
      </c>
      <c r="F1030" s="91">
        <f t="shared" si="30"/>
        <v>593.58000000000004</v>
      </c>
      <c r="G1030" s="87">
        <f t="shared" si="31"/>
        <v>1305.8760000000002</v>
      </c>
      <c r="H1030" s="67"/>
    </row>
    <row r="1031" spans="1:8" x14ac:dyDescent="0.25">
      <c r="A1031" s="86" t="s">
        <v>1195</v>
      </c>
      <c r="B1031" s="88" t="s">
        <v>203</v>
      </c>
      <c r="C1031" s="89" t="s">
        <v>40</v>
      </c>
      <c r="D1031" s="90">
        <v>98.58</v>
      </c>
      <c r="E1031" s="91">
        <v>12.58</v>
      </c>
      <c r="F1031" s="91">
        <f t="shared" si="30"/>
        <v>12.58</v>
      </c>
      <c r="G1031" s="87">
        <f t="shared" si="31"/>
        <v>1240.1364000000001</v>
      </c>
      <c r="H1031" s="67"/>
    </row>
    <row r="1032" spans="1:8" x14ac:dyDescent="0.25">
      <c r="A1032" s="92"/>
      <c r="B1032" s="93"/>
      <c r="C1032" s="94"/>
      <c r="D1032" s="95"/>
      <c r="E1032" s="96"/>
      <c r="F1032" s="97"/>
      <c r="G1032" s="98"/>
      <c r="H1032" s="67"/>
    </row>
    <row r="1033" spans="1:8" ht="31.15" customHeight="1" x14ac:dyDescent="0.25">
      <c r="A1033" s="52"/>
      <c r="B1033" s="134" t="s">
        <v>12</v>
      </c>
      <c r="C1033" s="134"/>
      <c r="D1033" s="134"/>
      <c r="E1033" s="134"/>
      <c r="F1033" s="134"/>
      <c r="G1033" s="8">
        <f>G12+G43+G84+G112+G133+G191+G239+G319+G340+G382+G427+G464+G527+G621+G653+G700+G733+G789+G846+G923+G982</f>
        <v>2942016.1604999998</v>
      </c>
      <c r="H1033" s="67"/>
    </row>
    <row r="1034" spans="1:8" x14ac:dyDescent="0.25">
      <c r="A1034" s="72"/>
      <c r="B1034" s="135"/>
      <c r="C1034" s="135"/>
      <c r="D1034" s="135"/>
      <c r="E1034" s="135"/>
      <c r="F1034" s="135"/>
      <c r="G1034" s="73"/>
      <c r="H1034" s="67"/>
    </row>
    <row r="1035" spans="1:8" x14ac:dyDescent="0.25">
      <c r="A1035" s="70"/>
      <c r="B1035" s="133"/>
      <c r="C1035" s="133"/>
      <c r="D1035" s="133"/>
      <c r="E1035" s="133"/>
      <c r="F1035" s="133"/>
      <c r="G1035" s="71"/>
      <c r="H1035" s="67"/>
    </row>
    <row r="1036" spans="1:8" ht="18.75" x14ac:dyDescent="0.3">
      <c r="A1036" s="70"/>
      <c r="B1036" s="132"/>
      <c r="C1036" s="132"/>
      <c r="D1036" s="132"/>
      <c r="E1036" s="132"/>
      <c r="F1036" s="132"/>
      <c r="G1036" s="71"/>
      <c r="H1036" s="67"/>
    </row>
    <row r="1037" spans="1:8" ht="18.75" x14ac:dyDescent="0.3">
      <c r="A1037" s="70"/>
      <c r="B1037" s="132" t="s">
        <v>13</v>
      </c>
      <c r="C1037" s="132"/>
      <c r="D1037" s="132"/>
      <c r="E1037" s="132"/>
      <c r="F1037" s="132"/>
      <c r="G1037" s="71"/>
      <c r="H1037" s="67"/>
    </row>
    <row r="1038" spans="1:8" ht="18.75" x14ac:dyDescent="0.3">
      <c r="A1038" s="70"/>
      <c r="B1038" s="132" t="s">
        <v>14</v>
      </c>
      <c r="C1038" s="132"/>
      <c r="D1038" s="132"/>
      <c r="E1038" s="132"/>
      <c r="F1038" s="132"/>
      <c r="G1038" s="71"/>
      <c r="H1038" s="67"/>
    </row>
    <row r="1039" spans="1:8" ht="18.75" x14ac:dyDescent="0.3">
      <c r="A1039" s="70"/>
      <c r="B1039" s="132" t="s">
        <v>15</v>
      </c>
      <c r="C1039" s="132"/>
      <c r="D1039" s="132"/>
      <c r="E1039" s="132"/>
      <c r="F1039" s="132"/>
      <c r="G1039" s="71"/>
      <c r="H1039" s="67"/>
    </row>
    <row r="1040" spans="1:8" ht="18.75" x14ac:dyDescent="0.3">
      <c r="A1040" s="70"/>
      <c r="B1040" s="132" t="s">
        <v>16</v>
      </c>
      <c r="C1040" s="132"/>
      <c r="D1040" s="132"/>
      <c r="E1040" s="132"/>
      <c r="F1040" s="132"/>
      <c r="G1040" s="71"/>
      <c r="H1040" s="67"/>
    </row>
    <row r="1041" spans="1:8" x14ac:dyDescent="0.25">
      <c r="A1041" s="70"/>
      <c r="B1041" s="133"/>
      <c r="C1041" s="133"/>
      <c r="D1041" s="133"/>
      <c r="E1041" s="133"/>
      <c r="F1041" s="133"/>
      <c r="G1041" s="71"/>
      <c r="H1041" s="67"/>
    </row>
    <row r="1042" spans="1:8" x14ac:dyDescent="0.25">
      <c r="A1042" s="74"/>
      <c r="B1042" s="131"/>
      <c r="C1042" s="131"/>
      <c r="D1042" s="131"/>
      <c r="E1042" s="131"/>
      <c r="F1042" s="131"/>
      <c r="G1042" s="75"/>
    </row>
  </sheetData>
  <sheetProtection password="B10F" sheet="1" selectLockedCells="1"/>
  <mergeCells count="197">
    <mergeCell ref="B1004:F1004"/>
    <mergeCell ref="B1013:F1013"/>
    <mergeCell ref="B1020:F1020"/>
    <mergeCell ref="B1025:F1025"/>
    <mergeCell ref="B961:F961"/>
    <mergeCell ref="B966:F966"/>
    <mergeCell ref="B974:F974"/>
    <mergeCell ref="B983:F983"/>
    <mergeCell ref="B992:F992"/>
    <mergeCell ref="B921:F921"/>
    <mergeCell ref="B924:F924"/>
    <mergeCell ref="B935:F935"/>
    <mergeCell ref="B945:F945"/>
    <mergeCell ref="B954:F954"/>
    <mergeCell ref="B879:F879"/>
    <mergeCell ref="B886:F886"/>
    <mergeCell ref="B893:F893"/>
    <mergeCell ref="B913:F913"/>
    <mergeCell ref="B919:F919"/>
    <mergeCell ref="B831:F831"/>
    <mergeCell ref="B839:F839"/>
    <mergeCell ref="B847:F847"/>
    <mergeCell ref="B860:F860"/>
    <mergeCell ref="B869:F869"/>
    <mergeCell ref="B790:F790"/>
    <mergeCell ref="B801:F801"/>
    <mergeCell ref="B811:F811"/>
    <mergeCell ref="B820:F820"/>
    <mergeCell ref="B826:F826"/>
    <mergeCell ref="B753:F753"/>
    <mergeCell ref="B756:F756"/>
    <mergeCell ref="B760:F760"/>
    <mergeCell ref="B768:F768"/>
    <mergeCell ref="B787:F787"/>
    <mergeCell ref="B728:F728"/>
    <mergeCell ref="B731:F731"/>
    <mergeCell ref="B734:F734"/>
    <mergeCell ref="B736:F736"/>
    <mergeCell ref="B743:F743"/>
    <mergeCell ref="B704:F704"/>
    <mergeCell ref="B712:F712"/>
    <mergeCell ref="B716:F716"/>
    <mergeCell ref="B720:F720"/>
    <mergeCell ref="B723:F723"/>
    <mergeCell ref="B671:F671"/>
    <mergeCell ref="B680:F680"/>
    <mergeCell ref="B687:F687"/>
    <mergeCell ref="B692:F692"/>
    <mergeCell ref="B701:F701"/>
    <mergeCell ref="B643:F643"/>
    <mergeCell ref="B646:F646"/>
    <mergeCell ref="B651:F651"/>
    <mergeCell ref="B654:F654"/>
    <mergeCell ref="B661:F661"/>
    <mergeCell ref="B631:F631"/>
    <mergeCell ref="B625:F625"/>
    <mergeCell ref="B636:F636"/>
    <mergeCell ref="B638:F638"/>
    <mergeCell ref="B640:F640"/>
    <mergeCell ref="B600:F600"/>
    <mergeCell ref="B608:F608"/>
    <mergeCell ref="B610:F610"/>
    <mergeCell ref="B617:F617"/>
    <mergeCell ref="B622:F622"/>
    <mergeCell ref="B557:F557"/>
    <mergeCell ref="B564:F564"/>
    <mergeCell ref="B584:F584"/>
    <mergeCell ref="B590:F590"/>
    <mergeCell ref="B592:F592"/>
    <mergeCell ref="B523:F523"/>
    <mergeCell ref="B528:F528"/>
    <mergeCell ref="B536:F536"/>
    <mergeCell ref="B542:F542"/>
    <mergeCell ref="B551:F551"/>
    <mergeCell ref="B503:F503"/>
    <mergeCell ref="B509:F509"/>
    <mergeCell ref="B514:F514"/>
    <mergeCell ref="B518:F518"/>
    <mergeCell ref="B521:F521"/>
    <mergeCell ref="B476:F476"/>
    <mergeCell ref="B481:F481"/>
    <mergeCell ref="B487:F487"/>
    <mergeCell ref="B491:F491"/>
    <mergeCell ref="B497:F497"/>
    <mergeCell ref="B453:F453"/>
    <mergeCell ref="B456:F456"/>
    <mergeCell ref="B462:F462"/>
    <mergeCell ref="B465:F465"/>
    <mergeCell ref="B470:F470"/>
    <mergeCell ref="B428:F428"/>
    <mergeCell ref="B431:F431"/>
    <mergeCell ref="B443:F443"/>
    <mergeCell ref="B447:F447"/>
    <mergeCell ref="B450:F450"/>
    <mergeCell ref="B404:F404"/>
    <mergeCell ref="B411:F411"/>
    <mergeCell ref="B418:F418"/>
    <mergeCell ref="B420:F420"/>
    <mergeCell ref="B425:F425"/>
    <mergeCell ref="B383:F383"/>
    <mergeCell ref="B387:F387"/>
    <mergeCell ref="B393:F393"/>
    <mergeCell ref="B399:F399"/>
    <mergeCell ref="B401:F401"/>
    <mergeCell ref="B365:F365"/>
    <mergeCell ref="B369:F369"/>
    <mergeCell ref="B372:F372"/>
    <mergeCell ref="B377:F377"/>
    <mergeCell ref="B380:F380"/>
    <mergeCell ref="B338:F338"/>
    <mergeCell ref="B341:F341"/>
    <mergeCell ref="B345:F345"/>
    <mergeCell ref="B354:F354"/>
    <mergeCell ref="B360:F360"/>
    <mergeCell ref="B320:F320"/>
    <mergeCell ref="B328:F328"/>
    <mergeCell ref="B324:F324"/>
    <mergeCell ref="B330:F330"/>
    <mergeCell ref="B335:F335"/>
    <mergeCell ref="B281:F281"/>
    <mergeCell ref="B291:F291"/>
    <mergeCell ref="B300:F300"/>
    <mergeCell ref="B306:F306"/>
    <mergeCell ref="B311:F311"/>
    <mergeCell ref="B240:F240"/>
    <mergeCell ref="B251:F251"/>
    <mergeCell ref="B261:F261"/>
    <mergeCell ref="B270:F270"/>
    <mergeCell ref="B276:F276"/>
    <mergeCell ref="B222:F222"/>
    <mergeCell ref="B226:F226"/>
    <mergeCell ref="B229:F229"/>
    <mergeCell ref="B234:F234"/>
    <mergeCell ref="B237:F237"/>
    <mergeCell ref="B192:F192"/>
    <mergeCell ref="B196:F196"/>
    <mergeCell ref="B204:F204"/>
    <mergeCell ref="B211:F211"/>
    <mergeCell ref="B217:F217"/>
    <mergeCell ref="B172:F172"/>
    <mergeCell ref="B175:F175"/>
    <mergeCell ref="B179:F179"/>
    <mergeCell ref="B184:F184"/>
    <mergeCell ref="B188:F188"/>
    <mergeCell ref="B136:F136"/>
    <mergeCell ref="B142:F142"/>
    <mergeCell ref="B144:F144"/>
    <mergeCell ref="B164:F164"/>
    <mergeCell ref="B170:F170"/>
    <mergeCell ref="B85:F85"/>
    <mergeCell ref="B121:F121"/>
    <mergeCell ref="B126:F126"/>
    <mergeCell ref="B129:F129"/>
    <mergeCell ref="B131:F131"/>
    <mergeCell ref="B134:F134"/>
    <mergeCell ref="B107:F107"/>
    <mergeCell ref="B110:F110"/>
    <mergeCell ref="B113:F113"/>
    <mergeCell ref="B117:F117"/>
    <mergeCell ref="B119:F119"/>
    <mergeCell ref="B44:F44"/>
    <mergeCell ref="B47:F47"/>
    <mergeCell ref="B55:F55"/>
    <mergeCell ref="B62:F62"/>
    <mergeCell ref="B66:F66"/>
    <mergeCell ref="B1042:F1042"/>
    <mergeCell ref="B1036:F1036"/>
    <mergeCell ref="B1037:F1037"/>
    <mergeCell ref="B1038:F1038"/>
    <mergeCell ref="B1039:F1039"/>
    <mergeCell ref="B1040:F1040"/>
    <mergeCell ref="B1041:F1041"/>
    <mergeCell ref="B1033:F1033"/>
    <mergeCell ref="B1034:F1034"/>
    <mergeCell ref="B1035:F1035"/>
    <mergeCell ref="B88:F88"/>
    <mergeCell ref="B92:F92"/>
    <mergeCell ref="B96:F96"/>
    <mergeCell ref="B100:F100"/>
    <mergeCell ref="B102:F102"/>
    <mergeCell ref="B68:F68"/>
    <mergeCell ref="B73:F73"/>
    <mergeCell ref="B78:F78"/>
    <mergeCell ref="B82:F82"/>
    <mergeCell ref="B28:F28"/>
    <mergeCell ref="B30:F30"/>
    <mergeCell ref="B33:F33"/>
    <mergeCell ref="B40:F40"/>
    <mergeCell ref="A1:A4"/>
    <mergeCell ref="B1:G1"/>
    <mergeCell ref="B2:G2"/>
    <mergeCell ref="B3:G3"/>
    <mergeCell ref="B4:G4"/>
    <mergeCell ref="B13:F13"/>
    <mergeCell ref="B15:F15"/>
    <mergeCell ref="B22:F22"/>
    <mergeCell ref="B26:F26"/>
  </mergeCells>
  <conditionalFormatting sqref="A15:B15">
    <cfRule type="expression" dxfId="197" priority="202" stopIfTrue="1">
      <formula>IF(#REF!="I",TRUE,FALSE)</formula>
    </cfRule>
  </conditionalFormatting>
  <conditionalFormatting sqref="A22:B22">
    <cfRule type="expression" dxfId="196" priority="201" stopIfTrue="1">
      <formula>IF(#REF!="I",TRUE,FALSE)</formula>
    </cfRule>
  </conditionalFormatting>
  <conditionalFormatting sqref="A26:B26">
    <cfRule type="expression" dxfId="195" priority="200" stopIfTrue="1">
      <formula>IF(#REF!="I",TRUE,FALSE)</formula>
    </cfRule>
  </conditionalFormatting>
  <conditionalFormatting sqref="A28:B28">
    <cfRule type="expression" dxfId="194" priority="199" stopIfTrue="1">
      <formula>IF(#REF!="I",TRUE,FALSE)</formula>
    </cfRule>
  </conditionalFormatting>
  <conditionalFormatting sqref="A30:B30">
    <cfRule type="expression" dxfId="193" priority="198" stopIfTrue="1">
      <formula>IF(#REF!="I",TRUE,FALSE)</formula>
    </cfRule>
  </conditionalFormatting>
  <conditionalFormatting sqref="A33:B33">
    <cfRule type="expression" dxfId="192" priority="197" stopIfTrue="1">
      <formula>IF(#REF!="I",TRUE,FALSE)</formula>
    </cfRule>
  </conditionalFormatting>
  <conditionalFormatting sqref="A40:B40">
    <cfRule type="expression" dxfId="191" priority="196" stopIfTrue="1">
      <formula>IF(#REF!="I",TRUE,FALSE)</formula>
    </cfRule>
  </conditionalFormatting>
  <conditionalFormatting sqref="A47:B47">
    <cfRule type="expression" dxfId="190" priority="192" stopIfTrue="1">
      <formula>IF(#REF!="I",TRUE,FALSE)</formula>
    </cfRule>
  </conditionalFormatting>
  <conditionalFormatting sqref="A55:B55">
    <cfRule type="expression" dxfId="189" priority="191" stopIfTrue="1">
      <formula>IF(#REF!="I",TRUE,FALSE)</formula>
    </cfRule>
  </conditionalFormatting>
  <conditionalFormatting sqref="A62:B62">
    <cfRule type="expression" dxfId="188" priority="190" stopIfTrue="1">
      <formula>IF(#REF!="I",TRUE,FALSE)</formula>
    </cfRule>
  </conditionalFormatting>
  <conditionalFormatting sqref="A66:B66">
    <cfRule type="expression" dxfId="187" priority="189" stopIfTrue="1">
      <formula>IF(#REF!="I",TRUE,FALSE)</formula>
    </cfRule>
  </conditionalFormatting>
  <conditionalFormatting sqref="A68:B68">
    <cfRule type="expression" dxfId="186" priority="188" stopIfTrue="1">
      <formula>IF(#REF!="I",TRUE,FALSE)</formula>
    </cfRule>
  </conditionalFormatting>
  <conditionalFormatting sqref="A73:B73">
    <cfRule type="expression" dxfId="185" priority="187" stopIfTrue="1">
      <formula>IF(#REF!="I",TRUE,FALSE)</formula>
    </cfRule>
  </conditionalFormatting>
  <conditionalFormatting sqref="A78:B78">
    <cfRule type="expression" dxfId="184" priority="186" stopIfTrue="1">
      <formula>IF(#REF!="I",TRUE,FALSE)</formula>
    </cfRule>
  </conditionalFormatting>
  <conditionalFormatting sqref="A82:B82">
    <cfRule type="expression" dxfId="183" priority="185" stopIfTrue="1">
      <formula>IF(#REF!="I",TRUE,FALSE)</formula>
    </cfRule>
  </conditionalFormatting>
  <conditionalFormatting sqref="A85:B85">
    <cfRule type="expression" dxfId="182" priority="184" stopIfTrue="1">
      <formula>IF(#REF!="I",TRUE,FALSE)</formula>
    </cfRule>
  </conditionalFormatting>
  <conditionalFormatting sqref="A88:B88">
    <cfRule type="expression" dxfId="181" priority="183" stopIfTrue="1">
      <formula>IF(#REF!="I",TRUE,FALSE)</formula>
    </cfRule>
  </conditionalFormatting>
  <conditionalFormatting sqref="A92:B92">
    <cfRule type="expression" dxfId="180" priority="182" stopIfTrue="1">
      <formula>IF(#REF!="I",TRUE,FALSE)</formula>
    </cfRule>
  </conditionalFormatting>
  <conditionalFormatting sqref="A96:B96">
    <cfRule type="expression" dxfId="179" priority="181" stopIfTrue="1">
      <formula>IF(#REF!="I",TRUE,FALSE)</formula>
    </cfRule>
  </conditionalFormatting>
  <conditionalFormatting sqref="A100:B100">
    <cfRule type="expression" dxfId="178" priority="180" stopIfTrue="1">
      <formula>IF(#REF!="I",TRUE,FALSE)</formula>
    </cfRule>
  </conditionalFormatting>
  <conditionalFormatting sqref="A102:B102">
    <cfRule type="expression" dxfId="177" priority="179" stopIfTrue="1">
      <formula>IF(#REF!="I",TRUE,FALSE)</formula>
    </cfRule>
  </conditionalFormatting>
  <conditionalFormatting sqref="A107:B107">
    <cfRule type="expression" dxfId="176" priority="178" stopIfTrue="1">
      <formula>IF(#REF!="I",TRUE,FALSE)</formula>
    </cfRule>
  </conditionalFormatting>
  <conditionalFormatting sqref="A110:B110">
    <cfRule type="expression" dxfId="175" priority="177" stopIfTrue="1">
      <formula>IF(#REF!="I",TRUE,FALSE)</formula>
    </cfRule>
  </conditionalFormatting>
  <conditionalFormatting sqref="A113:B113">
    <cfRule type="expression" dxfId="174" priority="176" stopIfTrue="1">
      <formula>IF(#REF!="I",TRUE,FALSE)</formula>
    </cfRule>
  </conditionalFormatting>
  <conditionalFormatting sqref="A117:B117">
    <cfRule type="expression" dxfId="173" priority="175" stopIfTrue="1">
      <formula>IF(#REF!="I",TRUE,FALSE)</formula>
    </cfRule>
  </conditionalFormatting>
  <conditionalFormatting sqref="A119:B119">
    <cfRule type="expression" dxfId="172" priority="174" stopIfTrue="1">
      <formula>IF(#REF!="I",TRUE,FALSE)</formula>
    </cfRule>
  </conditionalFormatting>
  <conditionalFormatting sqref="A121:B121">
    <cfRule type="expression" dxfId="171" priority="173" stopIfTrue="1">
      <formula>IF(#REF!="I",TRUE,FALSE)</formula>
    </cfRule>
  </conditionalFormatting>
  <conditionalFormatting sqref="A126:B126">
    <cfRule type="expression" dxfId="170" priority="172" stopIfTrue="1">
      <formula>IF(#REF!="I",TRUE,FALSE)</formula>
    </cfRule>
  </conditionalFormatting>
  <conditionalFormatting sqref="A129:B129">
    <cfRule type="expression" dxfId="169" priority="171" stopIfTrue="1">
      <formula>IF(#REF!="I",TRUE,FALSE)</formula>
    </cfRule>
  </conditionalFormatting>
  <conditionalFormatting sqref="A131:B131">
    <cfRule type="expression" dxfId="168" priority="170" stopIfTrue="1">
      <formula>IF(#REF!="I",TRUE,FALSE)</formula>
    </cfRule>
  </conditionalFormatting>
  <conditionalFormatting sqref="A134:B134">
    <cfRule type="expression" dxfId="167" priority="169" stopIfTrue="1">
      <formula>IF(#REF!="I",TRUE,FALSE)</formula>
    </cfRule>
  </conditionalFormatting>
  <conditionalFormatting sqref="A136:B136">
    <cfRule type="expression" dxfId="166" priority="168" stopIfTrue="1">
      <formula>IF(#REF!="I",TRUE,FALSE)</formula>
    </cfRule>
  </conditionalFormatting>
  <conditionalFormatting sqref="A142:B142">
    <cfRule type="expression" dxfId="165" priority="167" stopIfTrue="1">
      <formula>IF(#REF!="I",TRUE,FALSE)</formula>
    </cfRule>
  </conditionalFormatting>
  <conditionalFormatting sqref="A144:B144">
    <cfRule type="expression" dxfId="164" priority="166" stopIfTrue="1">
      <formula>IF(#REF!="I",TRUE,FALSE)</formula>
    </cfRule>
  </conditionalFormatting>
  <conditionalFormatting sqref="A164:B164">
    <cfRule type="expression" dxfId="163" priority="165" stopIfTrue="1">
      <formula>IF(#REF!="I",TRUE,FALSE)</formula>
    </cfRule>
  </conditionalFormatting>
  <conditionalFormatting sqref="A170:B170">
    <cfRule type="expression" dxfId="162" priority="164" stopIfTrue="1">
      <formula>IF(#REF!="I",TRUE,FALSE)</formula>
    </cfRule>
  </conditionalFormatting>
  <conditionalFormatting sqref="A172:B172">
    <cfRule type="expression" dxfId="161" priority="163" stopIfTrue="1">
      <formula>IF(#REF!="I",TRUE,FALSE)</formula>
    </cfRule>
  </conditionalFormatting>
  <conditionalFormatting sqref="A175:B175">
    <cfRule type="expression" dxfId="160" priority="162" stopIfTrue="1">
      <formula>IF(#REF!="I",TRUE,FALSE)</formula>
    </cfRule>
  </conditionalFormatting>
  <conditionalFormatting sqref="A179:B179">
    <cfRule type="expression" dxfId="159" priority="161" stopIfTrue="1">
      <formula>IF(#REF!="I",TRUE,FALSE)</formula>
    </cfRule>
  </conditionalFormatting>
  <conditionalFormatting sqref="A184:B184">
    <cfRule type="expression" dxfId="158" priority="160" stopIfTrue="1">
      <formula>IF(#REF!="I",TRUE,FALSE)</formula>
    </cfRule>
  </conditionalFormatting>
  <conditionalFormatting sqref="A188:B188">
    <cfRule type="expression" dxfId="157" priority="159" stopIfTrue="1">
      <formula>IF(#REF!="I",TRUE,FALSE)</formula>
    </cfRule>
  </conditionalFormatting>
  <conditionalFormatting sqref="A192:B192">
    <cfRule type="expression" dxfId="156" priority="158" stopIfTrue="1">
      <formula>IF(#REF!="I",TRUE,FALSE)</formula>
    </cfRule>
  </conditionalFormatting>
  <conditionalFormatting sqref="A196:B196">
    <cfRule type="expression" dxfId="155" priority="157" stopIfTrue="1">
      <formula>IF(#REF!="I",TRUE,FALSE)</formula>
    </cfRule>
  </conditionalFormatting>
  <conditionalFormatting sqref="A204:B204">
    <cfRule type="expression" dxfId="154" priority="156" stopIfTrue="1">
      <formula>IF(#REF!="I",TRUE,FALSE)</formula>
    </cfRule>
  </conditionalFormatting>
  <conditionalFormatting sqref="A211:B211">
    <cfRule type="expression" dxfId="153" priority="155" stopIfTrue="1">
      <formula>IF(#REF!="I",TRUE,FALSE)</formula>
    </cfRule>
  </conditionalFormatting>
  <conditionalFormatting sqref="A217:B217">
    <cfRule type="expression" dxfId="152" priority="154" stopIfTrue="1">
      <formula>IF(#REF!="I",TRUE,FALSE)</formula>
    </cfRule>
  </conditionalFormatting>
  <conditionalFormatting sqref="A222:B222">
    <cfRule type="expression" dxfId="151" priority="153" stopIfTrue="1">
      <formula>IF(#REF!="I",TRUE,FALSE)</formula>
    </cfRule>
  </conditionalFormatting>
  <conditionalFormatting sqref="A226:B226">
    <cfRule type="expression" dxfId="150" priority="152" stopIfTrue="1">
      <formula>IF(#REF!="I",TRUE,FALSE)</formula>
    </cfRule>
  </conditionalFormatting>
  <conditionalFormatting sqref="A229:B229">
    <cfRule type="expression" dxfId="149" priority="151" stopIfTrue="1">
      <formula>IF(#REF!="I",TRUE,FALSE)</formula>
    </cfRule>
  </conditionalFormatting>
  <conditionalFormatting sqref="A234:B234">
    <cfRule type="expression" dxfId="148" priority="150" stopIfTrue="1">
      <formula>IF(#REF!="I",TRUE,FALSE)</formula>
    </cfRule>
  </conditionalFormatting>
  <conditionalFormatting sqref="A237:B237">
    <cfRule type="expression" dxfId="147" priority="149" stopIfTrue="1">
      <formula>IF(#REF!="I",TRUE,FALSE)</formula>
    </cfRule>
  </conditionalFormatting>
  <conditionalFormatting sqref="A240:B240">
    <cfRule type="expression" dxfId="146" priority="148" stopIfTrue="1">
      <formula>IF(#REF!="I",TRUE,FALSE)</formula>
    </cfRule>
  </conditionalFormatting>
  <conditionalFormatting sqref="A251:B251">
    <cfRule type="expression" dxfId="145" priority="147" stopIfTrue="1">
      <formula>IF(#REF!="I",TRUE,FALSE)</formula>
    </cfRule>
  </conditionalFormatting>
  <conditionalFormatting sqref="A261:B261">
    <cfRule type="expression" dxfId="144" priority="146" stopIfTrue="1">
      <formula>IF(#REF!="I",TRUE,FALSE)</formula>
    </cfRule>
  </conditionalFormatting>
  <conditionalFormatting sqref="A270:B270">
    <cfRule type="expression" dxfId="143" priority="145" stopIfTrue="1">
      <formula>IF(#REF!="I",TRUE,FALSE)</formula>
    </cfRule>
  </conditionalFormatting>
  <conditionalFormatting sqref="A276:B276">
    <cfRule type="expression" dxfId="142" priority="144" stopIfTrue="1">
      <formula>IF(#REF!="I",TRUE,FALSE)</formula>
    </cfRule>
  </conditionalFormatting>
  <conditionalFormatting sqref="A281:B281">
    <cfRule type="expression" dxfId="141" priority="143" stopIfTrue="1">
      <formula>IF(#REF!="I",TRUE,FALSE)</formula>
    </cfRule>
  </conditionalFormatting>
  <conditionalFormatting sqref="A291:B291">
    <cfRule type="expression" dxfId="140" priority="142" stopIfTrue="1">
      <formula>IF(#REF!="I",TRUE,FALSE)</formula>
    </cfRule>
  </conditionalFormatting>
  <conditionalFormatting sqref="A300:B300">
    <cfRule type="expression" dxfId="139" priority="141" stopIfTrue="1">
      <formula>IF(#REF!="I",TRUE,FALSE)</formula>
    </cfRule>
  </conditionalFormatting>
  <conditionalFormatting sqref="A306:B306">
    <cfRule type="expression" dxfId="138" priority="140" stopIfTrue="1">
      <formula>IF(#REF!="I",TRUE,FALSE)</formula>
    </cfRule>
  </conditionalFormatting>
  <conditionalFormatting sqref="A311:B311">
    <cfRule type="expression" dxfId="137" priority="139" stopIfTrue="1">
      <formula>IF(#REF!="I",TRUE,FALSE)</formula>
    </cfRule>
  </conditionalFormatting>
  <conditionalFormatting sqref="A320:B320">
    <cfRule type="expression" dxfId="136" priority="138" stopIfTrue="1">
      <formula>IF(#REF!="I",TRUE,FALSE)</formula>
    </cfRule>
  </conditionalFormatting>
  <conditionalFormatting sqref="A324:B324">
    <cfRule type="expression" dxfId="135" priority="136" stopIfTrue="1">
      <formula>IF(#REF!="I",TRUE,FALSE)</formula>
    </cfRule>
  </conditionalFormatting>
  <conditionalFormatting sqref="A328:B328">
    <cfRule type="expression" dxfId="134" priority="137" stopIfTrue="1">
      <formula>IF(#REF!="I",TRUE,FALSE)</formula>
    </cfRule>
  </conditionalFormatting>
  <conditionalFormatting sqref="A330:B330">
    <cfRule type="expression" dxfId="133" priority="135" stopIfTrue="1">
      <formula>IF(#REF!="I",TRUE,FALSE)</formula>
    </cfRule>
  </conditionalFormatting>
  <conditionalFormatting sqref="A335:B335">
    <cfRule type="expression" dxfId="132" priority="134" stopIfTrue="1">
      <formula>IF(#REF!="I",TRUE,FALSE)</formula>
    </cfRule>
  </conditionalFormatting>
  <conditionalFormatting sqref="A338:B338">
    <cfRule type="expression" dxfId="131" priority="133" stopIfTrue="1">
      <formula>IF(#REF!="I",TRUE,FALSE)</formula>
    </cfRule>
  </conditionalFormatting>
  <conditionalFormatting sqref="A341:B341">
    <cfRule type="expression" dxfId="130" priority="132" stopIfTrue="1">
      <formula>IF(#REF!="I",TRUE,FALSE)</formula>
    </cfRule>
  </conditionalFormatting>
  <conditionalFormatting sqref="A345:B345">
    <cfRule type="expression" dxfId="129" priority="131" stopIfTrue="1">
      <formula>IF(#REF!="I",TRUE,FALSE)</formula>
    </cfRule>
  </conditionalFormatting>
  <conditionalFormatting sqref="A354:B354">
    <cfRule type="expression" dxfId="128" priority="130" stopIfTrue="1">
      <formula>IF(#REF!="I",TRUE,FALSE)</formula>
    </cfRule>
  </conditionalFormatting>
  <conditionalFormatting sqref="A360:B360">
    <cfRule type="expression" dxfId="127" priority="129" stopIfTrue="1">
      <formula>IF(#REF!="I",TRUE,FALSE)</formula>
    </cfRule>
  </conditionalFormatting>
  <conditionalFormatting sqref="A365:B365">
    <cfRule type="expression" dxfId="126" priority="128" stopIfTrue="1">
      <formula>IF(#REF!="I",TRUE,FALSE)</formula>
    </cfRule>
  </conditionalFormatting>
  <conditionalFormatting sqref="A369:B369">
    <cfRule type="expression" dxfId="125" priority="127" stopIfTrue="1">
      <formula>IF(#REF!="I",TRUE,FALSE)</formula>
    </cfRule>
  </conditionalFormatting>
  <conditionalFormatting sqref="A372:B372">
    <cfRule type="expression" dxfId="124" priority="126" stopIfTrue="1">
      <formula>IF(#REF!="I",TRUE,FALSE)</formula>
    </cfRule>
  </conditionalFormatting>
  <conditionalFormatting sqref="A377:B377">
    <cfRule type="expression" dxfId="123" priority="125" stopIfTrue="1">
      <formula>IF(#REF!="I",TRUE,FALSE)</formula>
    </cfRule>
  </conditionalFormatting>
  <conditionalFormatting sqref="A380:B380">
    <cfRule type="expression" dxfId="122" priority="124" stopIfTrue="1">
      <formula>IF(#REF!="I",TRUE,FALSE)</formula>
    </cfRule>
  </conditionalFormatting>
  <conditionalFormatting sqref="A383:B383">
    <cfRule type="expression" dxfId="121" priority="123" stopIfTrue="1">
      <formula>IF(#REF!="I",TRUE,FALSE)</formula>
    </cfRule>
  </conditionalFormatting>
  <conditionalFormatting sqref="A387:B387">
    <cfRule type="expression" dxfId="120" priority="122" stopIfTrue="1">
      <formula>IF(#REF!="I",TRUE,FALSE)</formula>
    </cfRule>
  </conditionalFormatting>
  <conditionalFormatting sqref="A393:B393">
    <cfRule type="expression" dxfId="119" priority="121" stopIfTrue="1">
      <formula>IF(#REF!="I",TRUE,FALSE)</formula>
    </cfRule>
  </conditionalFormatting>
  <conditionalFormatting sqref="A399:B399">
    <cfRule type="expression" dxfId="118" priority="120" stopIfTrue="1">
      <formula>IF(#REF!="I",TRUE,FALSE)</formula>
    </cfRule>
  </conditionalFormatting>
  <conditionalFormatting sqref="A401:B401">
    <cfRule type="expression" dxfId="117" priority="119" stopIfTrue="1">
      <formula>IF(#REF!="I",TRUE,FALSE)</formula>
    </cfRule>
  </conditionalFormatting>
  <conditionalFormatting sqref="A404:B404">
    <cfRule type="expression" dxfId="116" priority="118" stopIfTrue="1">
      <formula>IF(#REF!="I",TRUE,FALSE)</formula>
    </cfRule>
  </conditionalFormatting>
  <conditionalFormatting sqref="A411:B411">
    <cfRule type="expression" dxfId="115" priority="117" stopIfTrue="1">
      <formula>IF(#REF!="I",TRUE,FALSE)</formula>
    </cfRule>
  </conditionalFormatting>
  <conditionalFormatting sqref="A418:B418">
    <cfRule type="expression" dxfId="114" priority="116" stopIfTrue="1">
      <formula>IF(#REF!="I",TRUE,FALSE)</formula>
    </cfRule>
  </conditionalFormatting>
  <conditionalFormatting sqref="A420:B420">
    <cfRule type="expression" dxfId="113" priority="115" stopIfTrue="1">
      <formula>IF(#REF!="I",TRUE,FALSE)</formula>
    </cfRule>
  </conditionalFormatting>
  <conditionalFormatting sqref="A425:B425">
    <cfRule type="expression" dxfId="112" priority="114" stopIfTrue="1">
      <formula>IF(#REF!="I",TRUE,FALSE)</formula>
    </cfRule>
  </conditionalFormatting>
  <conditionalFormatting sqref="A428:B428">
    <cfRule type="expression" dxfId="111" priority="113" stopIfTrue="1">
      <formula>IF(#REF!="I",TRUE,FALSE)</formula>
    </cfRule>
  </conditionalFormatting>
  <conditionalFormatting sqref="A431:B431">
    <cfRule type="expression" dxfId="110" priority="112" stopIfTrue="1">
      <formula>IF(#REF!="I",TRUE,FALSE)</formula>
    </cfRule>
  </conditionalFormatting>
  <conditionalFormatting sqref="A443:B443">
    <cfRule type="expression" dxfId="109" priority="111" stopIfTrue="1">
      <formula>IF(#REF!="I",TRUE,FALSE)</formula>
    </cfRule>
  </conditionalFormatting>
  <conditionalFormatting sqref="A447:B447">
    <cfRule type="expression" dxfId="108" priority="110" stopIfTrue="1">
      <formula>IF(#REF!="I",TRUE,FALSE)</formula>
    </cfRule>
  </conditionalFormatting>
  <conditionalFormatting sqref="A450:B450">
    <cfRule type="expression" dxfId="107" priority="109" stopIfTrue="1">
      <formula>IF(#REF!="I",TRUE,FALSE)</formula>
    </cfRule>
  </conditionalFormatting>
  <conditionalFormatting sqref="A453:B453">
    <cfRule type="expression" dxfId="106" priority="108" stopIfTrue="1">
      <formula>IF(#REF!="I",TRUE,FALSE)</formula>
    </cfRule>
  </conditionalFormatting>
  <conditionalFormatting sqref="A456:B456">
    <cfRule type="expression" dxfId="105" priority="107" stopIfTrue="1">
      <formula>IF(#REF!="I",TRUE,FALSE)</formula>
    </cfRule>
  </conditionalFormatting>
  <conditionalFormatting sqref="A462:B462">
    <cfRule type="expression" dxfId="104" priority="106" stopIfTrue="1">
      <formula>IF(#REF!="I",TRUE,FALSE)</formula>
    </cfRule>
  </conditionalFormatting>
  <conditionalFormatting sqref="A465:B465">
    <cfRule type="expression" dxfId="103" priority="105" stopIfTrue="1">
      <formula>IF(#REF!="I",TRUE,FALSE)</formula>
    </cfRule>
  </conditionalFormatting>
  <conditionalFormatting sqref="A470:B470">
    <cfRule type="expression" dxfId="102" priority="104" stopIfTrue="1">
      <formula>IF(#REF!="I",TRUE,FALSE)</formula>
    </cfRule>
  </conditionalFormatting>
  <conditionalFormatting sqref="A476:B476">
    <cfRule type="expression" dxfId="101" priority="103" stopIfTrue="1">
      <formula>IF(#REF!="I",TRUE,FALSE)</formula>
    </cfRule>
  </conditionalFormatting>
  <conditionalFormatting sqref="A481:B481">
    <cfRule type="expression" dxfId="100" priority="102" stopIfTrue="1">
      <formula>IF(#REF!="I",TRUE,FALSE)</formula>
    </cfRule>
  </conditionalFormatting>
  <conditionalFormatting sqref="A487:B487">
    <cfRule type="expression" dxfId="99" priority="101" stopIfTrue="1">
      <formula>IF(#REF!="I",TRUE,FALSE)</formula>
    </cfRule>
  </conditionalFormatting>
  <conditionalFormatting sqref="A491:B491">
    <cfRule type="expression" dxfId="98" priority="100" stopIfTrue="1">
      <formula>IF(#REF!="I",TRUE,FALSE)</formula>
    </cfRule>
  </conditionalFormatting>
  <conditionalFormatting sqref="A497:B497">
    <cfRule type="expression" dxfId="97" priority="99" stopIfTrue="1">
      <formula>IF(#REF!="I",TRUE,FALSE)</formula>
    </cfRule>
  </conditionalFormatting>
  <conditionalFormatting sqref="A503:B503">
    <cfRule type="expression" dxfId="96" priority="98" stopIfTrue="1">
      <formula>IF(#REF!="I",TRUE,FALSE)</formula>
    </cfRule>
  </conditionalFormatting>
  <conditionalFormatting sqref="A509:B509">
    <cfRule type="expression" dxfId="95" priority="97" stopIfTrue="1">
      <formula>IF(#REF!="I",TRUE,FALSE)</formula>
    </cfRule>
  </conditionalFormatting>
  <conditionalFormatting sqref="A514:B514">
    <cfRule type="expression" dxfId="94" priority="96" stopIfTrue="1">
      <formula>IF(#REF!="I",TRUE,FALSE)</formula>
    </cfRule>
  </conditionalFormatting>
  <conditionalFormatting sqref="A518:B518">
    <cfRule type="expression" dxfId="93" priority="95" stopIfTrue="1">
      <formula>IF(#REF!="I",TRUE,FALSE)</formula>
    </cfRule>
  </conditionalFormatting>
  <conditionalFormatting sqref="A521:B521">
    <cfRule type="expression" dxfId="92" priority="94" stopIfTrue="1">
      <formula>IF(#REF!="I",TRUE,FALSE)</formula>
    </cfRule>
  </conditionalFormatting>
  <conditionalFormatting sqref="A523:B523">
    <cfRule type="expression" dxfId="91" priority="93" stopIfTrue="1">
      <formula>IF(#REF!="I",TRUE,FALSE)</formula>
    </cfRule>
  </conditionalFormatting>
  <conditionalFormatting sqref="A528:B528">
    <cfRule type="expression" dxfId="90" priority="92" stopIfTrue="1">
      <formula>IF(#REF!="I",TRUE,FALSE)</formula>
    </cfRule>
  </conditionalFormatting>
  <conditionalFormatting sqref="A536:B536">
    <cfRule type="expression" dxfId="89" priority="91" stopIfTrue="1">
      <formula>IF(#REF!="I",TRUE,FALSE)</formula>
    </cfRule>
  </conditionalFormatting>
  <conditionalFormatting sqref="A542:B542">
    <cfRule type="expression" dxfId="88" priority="90" stopIfTrue="1">
      <formula>IF(#REF!="I",TRUE,FALSE)</formula>
    </cfRule>
  </conditionalFormatting>
  <conditionalFormatting sqref="A551:B551">
    <cfRule type="expression" dxfId="87" priority="89" stopIfTrue="1">
      <formula>IF(#REF!="I",TRUE,FALSE)</formula>
    </cfRule>
  </conditionalFormatting>
  <conditionalFormatting sqref="A557:B557">
    <cfRule type="expression" dxfId="86" priority="88" stopIfTrue="1">
      <formula>IF(#REF!="I",TRUE,FALSE)</formula>
    </cfRule>
  </conditionalFormatting>
  <conditionalFormatting sqref="A564:B564">
    <cfRule type="expression" dxfId="85" priority="87" stopIfTrue="1">
      <formula>IF(#REF!="I",TRUE,FALSE)</formula>
    </cfRule>
  </conditionalFormatting>
  <conditionalFormatting sqref="A584:B584">
    <cfRule type="expression" dxfId="84" priority="86" stopIfTrue="1">
      <formula>IF(#REF!="I",TRUE,FALSE)</formula>
    </cfRule>
  </conditionalFormatting>
  <conditionalFormatting sqref="A590:B590">
    <cfRule type="expression" dxfId="83" priority="85" stopIfTrue="1">
      <formula>IF(#REF!="I",TRUE,FALSE)</formula>
    </cfRule>
  </conditionalFormatting>
  <conditionalFormatting sqref="A592:B592">
    <cfRule type="expression" dxfId="82" priority="84" stopIfTrue="1">
      <formula>IF(#REF!="I",TRUE,FALSE)</formula>
    </cfRule>
  </conditionalFormatting>
  <conditionalFormatting sqref="A600:B600">
    <cfRule type="expression" dxfId="81" priority="83" stopIfTrue="1">
      <formula>IF(#REF!="I",TRUE,FALSE)</formula>
    </cfRule>
  </conditionalFormatting>
  <conditionalFormatting sqref="A608:B608">
    <cfRule type="expression" dxfId="80" priority="82" stopIfTrue="1">
      <formula>IF(#REF!="I",TRUE,FALSE)</formula>
    </cfRule>
  </conditionalFormatting>
  <conditionalFormatting sqref="A610:B610">
    <cfRule type="expression" dxfId="79" priority="81" stopIfTrue="1">
      <formula>IF(#REF!="I",TRUE,FALSE)</formula>
    </cfRule>
  </conditionalFormatting>
  <conditionalFormatting sqref="A617:B617">
    <cfRule type="expression" dxfId="78" priority="80" stopIfTrue="1">
      <formula>IF(#REF!="I",TRUE,FALSE)</formula>
    </cfRule>
  </conditionalFormatting>
  <conditionalFormatting sqref="A622:B622">
    <cfRule type="expression" dxfId="77" priority="79" stopIfTrue="1">
      <formula>IF(#REF!="I",TRUE,FALSE)</formula>
    </cfRule>
  </conditionalFormatting>
  <conditionalFormatting sqref="A625:B625">
    <cfRule type="expression" dxfId="76" priority="77" stopIfTrue="1">
      <formula>IF(#REF!="I",TRUE,FALSE)</formula>
    </cfRule>
  </conditionalFormatting>
  <conditionalFormatting sqref="A631:B631">
    <cfRule type="expression" dxfId="75" priority="78" stopIfTrue="1">
      <formula>IF(#REF!="I",TRUE,FALSE)</formula>
    </cfRule>
  </conditionalFormatting>
  <conditionalFormatting sqref="A636:B636">
    <cfRule type="expression" dxfId="74" priority="76" stopIfTrue="1">
      <formula>IF(#REF!="I",TRUE,FALSE)</formula>
    </cfRule>
  </conditionalFormatting>
  <conditionalFormatting sqref="A638:B638">
    <cfRule type="expression" dxfId="73" priority="75" stopIfTrue="1">
      <formula>IF(#REF!="I",TRUE,FALSE)</formula>
    </cfRule>
  </conditionalFormatting>
  <conditionalFormatting sqref="A640:B640">
    <cfRule type="expression" dxfId="72" priority="74" stopIfTrue="1">
      <formula>IF(#REF!="I",TRUE,FALSE)</formula>
    </cfRule>
  </conditionalFormatting>
  <conditionalFormatting sqref="A643:B643">
    <cfRule type="expression" dxfId="71" priority="73" stopIfTrue="1">
      <formula>IF(#REF!="I",TRUE,FALSE)</formula>
    </cfRule>
  </conditionalFormatting>
  <conditionalFormatting sqref="A646:B646">
    <cfRule type="expression" dxfId="70" priority="72" stopIfTrue="1">
      <formula>IF(#REF!="I",TRUE,FALSE)</formula>
    </cfRule>
  </conditionalFormatting>
  <conditionalFormatting sqref="A651:B651">
    <cfRule type="expression" dxfId="69" priority="71" stopIfTrue="1">
      <formula>IF(#REF!="I",TRUE,FALSE)</formula>
    </cfRule>
  </conditionalFormatting>
  <conditionalFormatting sqref="A654:B654">
    <cfRule type="expression" dxfId="68" priority="70" stopIfTrue="1">
      <formula>IF(#REF!="I",TRUE,FALSE)</formula>
    </cfRule>
  </conditionalFormatting>
  <conditionalFormatting sqref="A661:B661">
    <cfRule type="expression" dxfId="67" priority="69" stopIfTrue="1">
      <formula>IF(#REF!="I",TRUE,FALSE)</formula>
    </cfRule>
  </conditionalFormatting>
  <conditionalFormatting sqref="A671:B671">
    <cfRule type="expression" dxfId="66" priority="68" stopIfTrue="1">
      <formula>IF(#REF!="I",TRUE,FALSE)</formula>
    </cfRule>
  </conditionalFormatting>
  <conditionalFormatting sqref="A680:B680">
    <cfRule type="expression" dxfId="65" priority="67" stopIfTrue="1">
      <formula>IF(#REF!="I",TRUE,FALSE)</formula>
    </cfRule>
  </conditionalFormatting>
  <conditionalFormatting sqref="A687:B687">
    <cfRule type="expression" dxfId="64" priority="66" stopIfTrue="1">
      <formula>IF(#REF!="I",TRUE,FALSE)</formula>
    </cfRule>
  </conditionalFormatting>
  <conditionalFormatting sqref="A692:B692">
    <cfRule type="expression" dxfId="63" priority="65" stopIfTrue="1">
      <formula>IF(#REF!="I",TRUE,FALSE)</formula>
    </cfRule>
  </conditionalFormatting>
  <conditionalFormatting sqref="A701:B701">
    <cfRule type="expression" dxfId="62" priority="64" stopIfTrue="1">
      <formula>IF(#REF!="I",TRUE,FALSE)</formula>
    </cfRule>
  </conditionalFormatting>
  <conditionalFormatting sqref="A704:B704">
    <cfRule type="expression" dxfId="61" priority="63" stopIfTrue="1">
      <formula>IF(#REF!="I",TRUE,FALSE)</formula>
    </cfRule>
  </conditionalFormatting>
  <conditionalFormatting sqref="A712:B712">
    <cfRule type="expression" dxfId="60" priority="62" stopIfTrue="1">
      <formula>IF(#REF!="I",TRUE,FALSE)</formula>
    </cfRule>
  </conditionalFormatting>
  <conditionalFormatting sqref="A716:B716">
    <cfRule type="expression" dxfId="59" priority="61" stopIfTrue="1">
      <formula>IF(#REF!="I",TRUE,FALSE)</formula>
    </cfRule>
  </conditionalFormatting>
  <conditionalFormatting sqref="A720:B720">
    <cfRule type="expression" dxfId="58" priority="60" stopIfTrue="1">
      <formula>IF(#REF!="I",TRUE,FALSE)</formula>
    </cfRule>
  </conditionalFormatting>
  <conditionalFormatting sqref="A723:B723">
    <cfRule type="expression" dxfId="57" priority="59" stopIfTrue="1">
      <formula>IF(#REF!="I",TRUE,FALSE)</formula>
    </cfRule>
  </conditionalFormatting>
  <conditionalFormatting sqref="A728:B728">
    <cfRule type="expression" dxfId="56" priority="58" stopIfTrue="1">
      <formula>IF(#REF!="I",TRUE,FALSE)</formula>
    </cfRule>
  </conditionalFormatting>
  <conditionalFormatting sqref="A731:B731">
    <cfRule type="expression" dxfId="55" priority="57" stopIfTrue="1">
      <formula>IF(#REF!="I",TRUE,FALSE)</formula>
    </cfRule>
  </conditionalFormatting>
  <conditionalFormatting sqref="A734:B734">
    <cfRule type="expression" dxfId="54" priority="56" stopIfTrue="1">
      <formula>IF(#REF!="I",TRUE,FALSE)</formula>
    </cfRule>
  </conditionalFormatting>
  <conditionalFormatting sqref="A736:B736">
    <cfRule type="expression" dxfId="53" priority="55" stopIfTrue="1">
      <formula>IF(#REF!="I",TRUE,FALSE)</formula>
    </cfRule>
  </conditionalFormatting>
  <conditionalFormatting sqref="A743:B743">
    <cfRule type="expression" dxfId="52" priority="54" stopIfTrue="1">
      <formula>IF(#REF!="I",TRUE,FALSE)</formula>
    </cfRule>
  </conditionalFormatting>
  <conditionalFormatting sqref="A753:B753">
    <cfRule type="expression" dxfId="51" priority="53" stopIfTrue="1">
      <formula>IF(#REF!="I",TRUE,FALSE)</formula>
    </cfRule>
  </conditionalFormatting>
  <conditionalFormatting sqref="A756:B756">
    <cfRule type="expression" dxfId="50" priority="52" stopIfTrue="1">
      <formula>IF(#REF!="I",TRUE,FALSE)</formula>
    </cfRule>
  </conditionalFormatting>
  <conditionalFormatting sqref="A760:B760">
    <cfRule type="expression" dxfId="49" priority="51" stopIfTrue="1">
      <formula>IF(#REF!="I",TRUE,FALSE)</formula>
    </cfRule>
  </conditionalFormatting>
  <conditionalFormatting sqref="A768:B768">
    <cfRule type="expression" dxfId="48" priority="50" stopIfTrue="1">
      <formula>IF(#REF!="I",TRUE,FALSE)</formula>
    </cfRule>
  </conditionalFormatting>
  <conditionalFormatting sqref="A787:B787">
    <cfRule type="expression" dxfId="47" priority="49" stopIfTrue="1">
      <formula>IF(#REF!="I",TRUE,FALSE)</formula>
    </cfRule>
  </conditionalFormatting>
  <conditionalFormatting sqref="A790:B790">
    <cfRule type="expression" dxfId="46" priority="48" stopIfTrue="1">
      <formula>IF(#REF!="I",TRUE,FALSE)</formula>
    </cfRule>
  </conditionalFormatting>
  <conditionalFormatting sqref="A801:B801">
    <cfRule type="expression" dxfId="45" priority="47" stopIfTrue="1">
      <formula>IF(#REF!="I",TRUE,FALSE)</formula>
    </cfRule>
  </conditionalFormatting>
  <conditionalFormatting sqref="A811:B811">
    <cfRule type="expression" dxfId="44" priority="46" stopIfTrue="1">
      <formula>IF(#REF!="I",TRUE,FALSE)</formula>
    </cfRule>
  </conditionalFormatting>
  <conditionalFormatting sqref="A820:B820">
    <cfRule type="expression" dxfId="43" priority="45" stopIfTrue="1">
      <formula>IF(#REF!="I",TRUE,FALSE)</formula>
    </cfRule>
  </conditionalFormatting>
  <conditionalFormatting sqref="A826:B826">
    <cfRule type="expression" dxfId="42" priority="44" stopIfTrue="1">
      <formula>IF(#REF!="I",TRUE,FALSE)</formula>
    </cfRule>
  </conditionalFormatting>
  <conditionalFormatting sqref="A831:B831">
    <cfRule type="expression" dxfId="41" priority="43" stopIfTrue="1">
      <formula>IF(#REF!="I",TRUE,FALSE)</formula>
    </cfRule>
  </conditionalFormatting>
  <conditionalFormatting sqref="A839:B839">
    <cfRule type="expression" dxfId="40" priority="42" stopIfTrue="1">
      <formula>IF(#REF!="I",TRUE,FALSE)</formula>
    </cfRule>
  </conditionalFormatting>
  <conditionalFormatting sqref="A847:B847">
    <cfRule type="expression" dxfId="39" priority="41" stopIfTrue="1">
      <formula>IF(#REF!="I",TRUE,FALSE)</formula>
    </cfRule>
  </conditionalFormatting>
  <conditionalFormatting sqref="A860:B860">
    <cfRule type="expression" dxfId="38" priority="40" stopIfTrue="1">
      <formula>IF(#REF!="I",TRUE,FALSE)</formula>
    </cfRule>
  </conditionalFormatting>
  <conditionalFormatting sqref="A869:B869">
    <cfRule type="expression" dxfId="37" priority="39" stopIfTrue="1">
      <formula>IF(#REF!="I",TRUE,FALSE)</formula>
    </cfRule>
  </conditionalFormatting>
  <conditionalFormatting sqref="A879:B879">
    <cfRule type="expression" dxfId="36" priority="38" stopIfTrue="1">
      <formula>IF(#REF!="I",TRUE,FALSE)</formula>
    </cfRule>
  </conditionalFormatting>
  <conditionalFormatting sqref="A886:B886">
    <cfRule type="expression" dxfId="35" priority="37" stopIfTrue="1">
      <formula>IF(#REF!="I",TRUE,FALSE)</formula>
    </cfRule>
  </conditionalFormatting>
  <conditionalFormatting sqref="A893:B893">
    <cfRule type="expression" dxfId="34" priority="36" stopIfTrue="1">
      <formula>IF(#REF!="I",TRUE,FALSE)</formula>
    </cfRule>
  </conditionalFormatting>
  <conditionalFormatting sqref="A913:B913">
    <cfRule type="expression" dxfId="33" priority="35" stopIfTrue="1">
      <formula>IF(#REF!="I",TRUE,FALSE)</formula>
    </cfRule>
  </conditionalFormatting>
  <conditionalFormatting sqref="A919:B919">
    <cfRule type="expression" dxfId="32" priority="34" stopIfTrue="1">
      <formula>IF(#REF!="I",TRUE,FALSE)</formula>
    </cfRule>
  </conditionalFormatting>
  <conditionalFormatting sqref="A921:B921">
    <cfRule type="expression" dxfId="31" priority="33" stopIfTrue="1">
      <formula>IF(#REF!="I",TRUE,FALSE)</formula>
    </cfRule>
  </conditionalFormatting>
  <conditionalFormatting sqref="A924:B924">
    <cfRule type="expression" dxfId="30" priority="32" stopIfTrue="1">
      <formula>IF(#REF!="I",TRUE,FALSE)</formula>
    </cfRule>
  </conditionalFormatting>
  <conditionalFormatting sqref="A935:B935">
    <cfRule type="expression" dxfId="29" priority="31" stopIfTrue="1">
      <formula>IF(#REF!="I",TRUE,FALSE)</formula>
    </cfRule>
  </conditionalFormatting>
  <conditionalFormatting sqref="A945:B945">
    <cfRule type="expression" dxfId="28" priority="30" stopIfTrue="1">
      <formula>IF(#REF!="I",TRUE,FALSE)</formula>
    </cfRule>
  </conditionalFormatting>
  <conditionalFormatting sqref="A954:B954">
    <cfRule type="expression" dxfId="27" priority="29" stopIfTrue="1">
      <formula>IF(#REF!="I",TRUE,FALSE)</formula>
    </cfRule>
  </conditionalFormatting>
  <conditionalFormatting sqref="A961:B961">
    <cfRule type="expression" dxfId="26" priority="28" stopIfTrue="1">
      <formula>IF(#REF!="I",TRUE,FALSE)</formula>
    </cfRule>
  </conditionalFormatting>
  <conditionalFormatting sqref="A966:B966">
    <cfRule type="expression" dxfId="25" priority="27" stopIfTrue="1">
      <formula>IF(#REF!="I",TRUE,FALSE)</formula>
    </cfRule>
  </conditionalFormatting>
  <conditionalFormatting sqref="A974:B974">
    <cfRule type="expression" dxfId="24" priority="26" stopIfTrue="1">
      <formula>IF(#REF!="I",TRUE,FALSE)</formula>
    </cfRule>
  </conditionalFormatting>
  <conditionalFormatting sqref="A983:B983">
    <cfRule type="expression" dxfId="23" priority="25" stopIfTrue="1">
      <formula>IF(#REF!="I",TRUE,FALSE)</formula>
    </cfRule>
  </conditionalFormatting>
  <conditionalFormatting sqref="A992:B992">
    <cfRule type="expression" dxfId="22" priority="24" stopIfTrue="1">
      <formula>IF(#REF!="I",TRUE,FALSE)</formula>
    </cfRule>
  </conditionalFormatting>
  <conditionalFormatting sqref="A1004:B1004">
    <cfRule type="expression" dxfId="21" priority="23" stopIfTrue="1">
      <formula>IF(#REF!="I",TRUE,FALSE)</formula>
    </cfRule>
  </conditionalFormatting>
  <conditionalFormatting sqref="A1013:B1013">
    <cfRule type="expression" dxfId="20" priority="22" stopIfTrue="1">
      <formula>IF(#REF!="I",TRUE,FALSE)</formula>
    </cfRule>
  </conditionalFormatting>
  <conditionalFormatting sqref="A1020:B1020">
    <cfRule type="expression" dxfId="19" priority="21" stopIfTrue="1">
      <formula>IF(#REF!="I",TRUE,FALSE)</formula>
    </cfRule>
  </conditionalFormatting>
  <conditionalFormatting sqref="A1025:B1025">
    <cfRule type="expression" dxfId="18" priority="20" stopIfTrue="1">
      <formula>IF(#REF!="I",TRUE,FALSE)</formula>
    </cfRule>
  </conditionalFormatting>
  <conditionalFormatting sqref="A12:F12 A13:B13 A14:F14 A16:F21 A23:F25 A27:F27 A29:F29 A31:F32 A34:F39 A41:F43 A43:A44 A45:F46 A48:F54 A56:F61 A63:F65 A67:F67 A69:F72 A74:F77 A79:F81 A83:F84 A86:F87 A89:F91 A93:F95 A97:F99 A101:F101 A103:F106 A108:F109 A111:F112 A114:F116 A118:F118 A120:F120 A122:F125 A127:F128 A130:F130 A132:F133 A135:F135 A137:F141 A143:F143 A145:F163 A165:F169 A171:F171 A173:F174 A176:F178 A180:F183 A185:F187 A189:F191 A193:F195 A197:F203 A205:F210 A212:F216 A218:F221 A223:F225 A227:F228 A230:F233 A235:F236 A238:F239 A241:F250 A252:F260 A262:F269 A271:F275 A277:F280 A282:F290 A292:F299 A301:F305 A307:F310 A312:F319 A321:F323 A325:F327 A329:F329 A331:F334 A336:F337 A339:F340 A342:F344 A346:F353 A355:F359 A361:F364 A366:F368 A370:F371 A373:F376 A378:F379 A381:F382 A384:F386 A388:F392 A394:F398 A400:F400 A402:F403 A405:F410 A412:F417 A419:F419 A421:F424 A426:F427 A429:F430 A432:F442 A444:F446 A448:F449 A451:F452 A454:F455 A457:F461 A463:F464 A466:F469 A471:F475 A477:F480 A482:F486 A488:F490 A492:F496 A498:F502 A504:F508 A510:F513 A515:F517 A519:F520 A522:F522 A524:F527 A529:F535 A537:F541 A543:F550 A552:F556 A558:F563 A565:F583 A585:F589 A591:F591 A593:F599 A601:F607 A609:F609 A611:F616 A618:F621 A623:F624 A626:F630 A632:F635 A637:F637 A639:F639 A641:F642 A644:F645 A647:F650 A652:F653 A655:F660 A662:F670 A672:F679 A681:F686 A688:F691 A693:F700 A702:F703 A705:F711 A713:F715 A717:F719 A721:F722 A724:F727 A729:F730 A732:F733 A735:F735 A737:F742 A744:F752 A754:F755 A757:F759 A761:F767 A769:F786 A788:F789 A791:F800 A802:F810 A812:F819 A821:F825 A827:F830 A832:F838 A840:F846 A848:F859 A861:F868 A870:F878 A880:F885 A887:F892 A894:F912 A914:F918 A920:F920 A922:F923 A925:F934 A936:F944 A946:F953 A955:F960 A962:F965 A967:F973 A975:F982 A984:F991 A993:F1003 A1005:F1012 A1014:F1019 A1021:F1024 A1026:F1033 A1034:B1042">
    <cfRule type="expression" dxfId="17" priority="207" stopIfTrue="1">
      <formula>IF(#REF!="I",TRUE,FALSE)</formula>
    </cfRule>
  </conditionalFormatting>
  <conditionalFormatting sqref="B44">
    <cfRule type="expression" dxfId="16" priority="195" stopIfTrue="1">
      <formula>IF(#REF!="I",TRUE,FALSE)</formula>
    </cfRule>
  </conditionalFormatting>
  <conditionalFormatting sqref="G12:G1032">
    <cfRule type="expression" dxfId="15" priority="1">
      <formula>IF(#REF!="I",TRUE,FALSE)</formula>
    </cfRule>
  </conditionalFormatting>
  <conditionalFormatting sqref="G1033">
    <cfRule type="expression" dxfId="14" priority="205" stopIfTrue="1">
      <formula>IF(#REF!="I",TRUE,FALSE)</formula>
    </cfRule>
  </conditionalFormatting>
  <conditionalFormatting sqref="G1034:G1042">
    <cfRule type="expression" dxfId="13" priority="206">
      <formula>IF(#REF!="I",TRUE,FALSE)</formula>
    </cfRule>
  </conditionalFormatting>
  <pageMargins left="0.511811024" right="0.511811024" top="0.78740157499999996" bottom="0.78740157499999996" header="0.31496062000000002" footer="0.31496062000000002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A4FE4-5D06-48E9-899D-D07078D4269A}">
  <sheetPr codeName="Plan6">
    <pageSetUpPr fitToPage="1"/>
  </sheetPr>
  <dimension ref="A1:P226"/>
  <sheetViews>
    <sheetView view="pageBreakPreview" zoomScaleSheetLayoutView="100" workbookViewId="0">
      <pane ySplit="10" topLeftCell="A11" activePane="bottomLeft" state="frozen"/>
      <selection pane="bottomLeft" activeCell="B216" sqref="B216:O216"/>
    </sheetView>
  </sheetViews>
  <sheetFormatPr defaultColWidth="9.140625" defaultRowHeight="15" x14ac:dyDescent="0.25"/>
  <cols>
    <col min="1" max="1" width="12.7109375" style="103" customWidth="1"/>
    <col min="2" max="2" width="85.7109375" style="103" customWidth="1"/>
    <col min="3" max="3" width="20.7109375" style="102" customWidth="1"/>
    <col min="4" max="4" width="10" style="102" customWidth="1"/>
    <col min="5" max="11" width="17.7109375" style="102" customWidth="1"/>
    <col min="12" max="15" width="17.85546875" style="102" customWidth="1"/>
    <col min="16" max="16" width="21.7109375" style="102" customWidth="1"/>
    <col min="17" max="16384" width="9.140625" style="103"/>
  </cols>
  <sheetData>
    <row r="1" spans="1:16" s="54" customFormat="1" ht="34.15" customHeight="1" x14ac:dyDescent="0.25">
      <c r="A1" s="147" t="s">
        <v>0</v>
      </c>
      <c r="B1" s="148" t="s">
        <v>1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1:16" s="54" customFormat="1" ht="21" customHeight="1" x14ac:dyDescent="0.25">
      <c r="A2" s="147"/>
      <c r="B2" s="149" t="s">
        <v>2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</row>
    <row r="3" spans="1:16" s="54" customFormat="1" ht="21" customHeight="1" x14ac:dyDescent="0.25">
      <c r="A3" s="147"/>
      <c r="B3" s="150" t="s">
        <v>3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</row>
    <row r="4" spans="1:16" s="54" customFormat="1" ht="20.25" x14ac:dyDescent="0.25">
      <c r="A4" s="147"/>
      <c r="B4" s="99"/>
      <c r="C4" s="100"/>
      <c r="D4" s="100"/>
      <c r="E4" s="100"/>
      <c r="F4" s="100"/>
      <c r="G4" s="100"/>
      <c r="H4" s="101"/>
    </row>
    <row r="5" spans="1:16" s="54" customFormat="1" ht="21.6" customHeight="1" x14ac:dyDescent="0.3">
      <c r="A5" s="56"/>
      <c r="B5" s="57"/>
      <c r="C5" s="58"/>
      <c r="D5" s="100"/>
      <c r="E5" s="100"/>
      <c r="F5" s="100"/>
      <c r="G5" s="100"/>
      <c r="H5" s="101"/>
    </row>
    <row r="6" spans="1:16" ht="19.149999999999999" customHeight="1" x14ac:dyDescent="0.25">
      <c r="A6" s="111" t="s">
        <v>1196</v>
      </c>
      <c r="B6" s="111"/>
      <c r="C6" s="111"/>
      <c r="D6" s="111"/>
      <c r="E6" s="111"/>
      <c r="F6" s="111"/>
      <c r="G6" s="111"/>
      <c r="H6" s="111"/>
      <c r="I6" s="21"/>
      <c r="J6" s="21"/>
      <c r="K6" s="21"/>
      <c r="L6" s="21"/>
      <c r="M6" s="22"/>
      <c r="N6" s="22"/>
      <c r="O6" s="30"/>
      <c r="P6" s="30"/>
    </row>
    <row r="7" spans="1:16" ht="19.149999999999999" customHeight="1" x14ac:dyDescent="0.25">
      <c r="A7" s="111" t="str">
        <f>[3]Orçamento!G27</f>
        <v>ENDEREÇO: MUNICÍPIO DE AMPARO-SP</v>
      </c>
      <c r="B7" s="23"/>
      <c r="C7" s="22"/>
      <c r="D7" s="22"/>
      <c r="E7" s="22"/>
      <c r="F7" s="22"/>
      <c r="G7" s="22"/>
      <c r="H7" s="22"/>
      <c r="I7" s="22"/>
      <c r="J7" s="22"/>
      <c r="K7" s="21"/>
      <c r="L7" s="21"/>
      <c r="M7" s="22"/>
      <c r="N7" s="22"/>
      <c r="O7" s="22"/>
      <c r="P7" s="22"/>
    </row>
    <row r="8" spans="1:16" ht="19.149999999999999" customHeight="1" x14ac:dyDescent="0.25">
      <c r="A8" s="111" t="str">
        <f>[3]Orçamento!G28</f>
        <v>OBRA: RECUPERAÇÃO ESTRUTURAL E REFORMA DE EQUIPAMENTOS DE ABASTECIMENTO DE ÁGUA</v>
      </c>
      <c r="B8" s="23"/>
      <c r="C8" s="22"/>
      <c r="D8" s="22"/>
      <c r="E8" s="22"/>
      <c r="F8" s="21"/>
      <c r="G8" s="24"/>
      <c r="H8" s="25"/>
      <c r="I8" s="21"/>
      <c r="J8" s="21"/>
      <c r="K8" s="21"/>
      <c r="L8" s="21"/>
      <c r="M8" s="26"/>
      <c r="N8" s="27"/>
      <c r="O8" s="21"/>
      <c r="P8" s="24"/>
    </row>
    <row r="9" spans="1:16" ht="21.6" customHeight="1" x14ac:dyDescent="0.25">
      <c r="A9" s="28"/>
      <c r="B9" s="28"/>
      <c r="C9" s="29"/>
      <c r="D9" s="29"/>
      <c r="E9" s="29"/>
      <c r="F9" s="21"/>
      <c r="G9" s="24"/>
      <c r="H9" s="25"/>
      <c r="I9" s="21"/>
      <c r="J9" s="21"/>
      <c r="K9" s="21"/>
      <c r="L9" s="21"/>
      <c r="M9" s="26"/>
      <c r="N9" s="27"/>
      <c r="O9" s="21"/>
      <c r="P9" s="24"/>
    </row>
    <row r="10" spans="1:16" x14ac:dyDescent="0.25">
      <c r="A10" s="2" t="s">
        <v>4</v>
      </c>
      <c r="B10" s="2" t="s">
        <v>5</v>
      </c>
      <c r="C10" s="2" t="s">
        <v>10</v>
      </c>
      <c r="D10" s="2" t="s">
        <v>6</v>
      </c>
      <c r="E10" s="2" t="s">
        <v>17</v>
      </c>
      <c r="F10" s="2" t="s">
        <v>18</v>
      </c>
      <c r="G10" s="2" t="s">
        <v>19</v>
      </c>
      <c r="H10" s="2" t="s">
        <v>20</v>
      </c>
      <c r="I10" s="2" t="s">
        <v>21</v>
      </c>
      <c r="J10" s="2" t="s">
        <v>22</v>
      </c>
      <c r="K10" s="2" t="s">
        <v>23</v>
      </c>
      <c r="L10" s="2" t="s">
        <v>24</v>
      </c>
      <c r="M10" s="2" t="s">
        <v>25</v>
      </c>
      <c r="N10" s="2" t="s">
        <v>26</v>
      </c>
      <c r="O10" s="2" t="s">
        <v>27</v>
      </c>
      <c r="P10" s="2" t="s">
        <v>28</v>
      </c>
    </row>
    <row r="11" spans="1:16" x14ac:dyDescent="0.25">
      <c r="A11" s="10"/>
      <c r="B11" s="10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36">
        <v>1</v>
      </c>
      <c r="B12" s="137" t="str">
        <f>VLOOKUP($A12,[3]Orçamento!$G:$R,4,FALSE)</f>
        <v>RECALQUE MOREIRINHA</v>
      </c>
      <c r="C12" s="140">
        <f>'PLANILHA ORÇAMENTÁRIA'!G12</f>
        <v>22746.240000000002</v>
      </c>
      <c r="D12" s="11" t="s">
        <v>29</v>
      </c>
      <c r="E12" s="12">
        <f>IF(E14="","",($C12*E14))</f>
        <v>22746.240000000002</v>
      </c>
      <c r="F12" s="12" t="str">
        <f t="shared" ref="F12:L12" si="0">IF(F14="","",($C12*F14))</f>
        <v/>
      </c>
      <c r="G12" s="12" t="str">
        <f t="shared" si="0"/>
        <v/>
      </c>
      <c r="H12" s="12" t="str">
        <f t="shared" si="0"/>
        <v/>
      </c>
      <c r="I12" s="12" t="str">
        <f t="shared" si="0"/>
        <v/>
      </c>
      <c r="J12" s="12" t="str">
        <f t="shared" si="0"/>
        <v/>
      </c>
      <c r="K12" s="12" t="str">
        <f t="shared" si="0"/>
        <v/>
      </c>
      <c r="L12" s="12" t="str">
        <f t="shared" si="0"/>
        <v/>
      </c>
      <c r="M12" s="12" t="str">
        <f>IF(M14="","",($C12*M14))</f>
        <v/>
      </c>
      <c r="N12" s="12"/>
      <c r="O12" s="12" t="str">
        <f>IF(O14="","",($C12*O14))</f>
        <v/>
      </c>
      <c r="P12" s="12" t="str">
        <f>IF(P14="","",($C12*P14))</f>
        <v/>
      </c>
    </row>
    <row r="13" spans="1:16" x14ac:dyDescent="0.25">
      <c r="A13" s="136"/>
      <c r="B13" s="138"/>
      <c r="C13" s="141"/>
      <c r="D13" s="13"/>
      <c r="E13" s="14">
        <f>E14</f>
        <v>1</v>
      </c>
      <c r="F13" s="14">
        <f t="shared" ref="F13:L13" si="1">F14</f>
        <v>0</v>
      </c>
      <c r="G13" s="14">
        <f t="shared" si="1"/>
        <v>0</v>
      </c>
      <c r="H13" s="14">
        <f t="shared" si="1"/>
        <v>0</v>
      </c>
      <c r="I13" s="14">
        <f t="shared" si="1"/>
        <v>0</v>
      </c>
      <c r="J13" s="14">
        <f t="shared" si="1"/>
        <v>0</v>
      </c>
      <c r="K13" s="14">
        <f t="shared" si="1"/>
        <v>0</v>
      </c>
      <c r="L13" s="14">
        <f t="shared" si="1"/>
        <v>0</v>
      </c>
      <c r="M13" s="14">
        <f>M14</f>
        <v>0</v>
      </c>
      <c r="N13" s="14"/>
      <c r="O13" s="14">
        <f t="shared" ref="O13:P13" si="2">O14</f>
        <v>0</v>
      </c>
      <c r="P13" s="14">
        <f t="shared" si="2"/>
        <v>0</v>
      </c>
    </row>
    <row r="14" spans="1:16" x14ac:dyDescent="0.25">
      <c r="A14" s="136"/>
      <c r="B14" s="139"/>
      <c r="C14" s="142"/>
      <c r="D14" s="15" t="s">
        <v>30</v>
      </c>
      <c r="E14" s="112">
        <v>1</v>
      </c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</row>
    <row r="15" spans="1:16" x14ac:dyDescent="0.25">
      <c r="A15" s="10"/>
      <c r="B15" s="10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36">
        <v>2</v>
      </c>
      <c r="B16" s="137" t="str">
        <f>VLOOKUP($A16,[3]Orçamento!$G:$R,4,FALSE)</f>
        <v>RECALQUE JARDIM DAS AVES</v>
      </c>
      <c r="C16" s="140">
        <f>'PLANILHA ORÇAMENTÁRIA'!G43</f>
        <v>26601.206900000005</v>
      </c>
      <c r="D16" s="11" t="s">
        <v>29</v>
      </c>
      <c r="E16" s="12">
        <f t="shared" ref="E16:P16" si="3">IF(E18="","",($C16*E18))</f>
        <v>14178.443277700004</v>
      </c>
      <c r="F16" s="12">
        <f t="shared" si="3"/>
        <v>12422.763622300003</v>
      </c>
      <c r="G16" s="12" t="str">
        <f t="shared" si="3"/>
        <v/>
      </c>
      <c r="H16" s="12" t="str">
        <f t="shared" si="3"/>
        <v/>
      </c>
      <c r="I16" s="12" t="str">
        <f t="shared" si="3"/>
        <v/>
      </c>
      <c r="J16" s="12" t="str">
        <f t="shared" si="3"/>
        <v/>
      </c>
      <c r="K16" s="12" t="str">
        <f t="shared" si="3"/>
        <v/>
      </c>
      <c r="L16" s="12" t="str">
        <f t="shared" si="3"/>
        <v/>
      </c>
      <c r="M16" s="12" t="str">
        <f t="shared" si="3"/>
        <v/>
      </c>
      <c r="N16" s="12" t="str">
        <f t="shared" si="3"/>
        <v/>
      </c>
      <c r="O16" s="12" t="str">
        <f t="shared" si="3"/>
        <v/>
      </c>
      <c r="P16" s="12" t="str">
        <f t="shared" si="3"/>
        <v/>
      </c>
    </row>
    <row r="17" spans="1:16" x14ac:dyDescent="0.25">
      <c r="A17" s="136"/>
      <c r="B17" s="138"/>
      <c r="C17" s="141"/>
      <c r="D17" s="13"/>
      <c r="E17" s="14">
        <f>E18</f>
        <v>0.53300000000000003</v>
      </c>
      <c r="F17" s="14">
        <f t="shared" ref="F17:P17" si="4">F18</f>
        <v>0.46700000000000003</v>
      </c>
      <c r="G17" s="14">
        <f t="shared" si="4"/>
        <v>0</v>
      </c>
      <c r="H17" s="14">
        <f t="shared" si="4"/>
        <v>0</v>
      </c>
      <c r="I17" s="14">
        <f t="shared" si="4"/>
        <v>0</v>
      </c>
      <c r="J17" s="14">
        <f t="shared" si="4"/>
        <v>0</v>
      </c>
      <c r="K17" s="14">
        <f t="shared" si="4"/>
        <v>0</v>
      </c>
      <c r="L17" s="14">
        <f t="shared" si="4"/>
        <v>0</v>
      </c>
      <c r="M17" s="14">
        <f t="shared" si="4"/>
        <v>0</v>
      </c>
      <c r="N17" s="14">
        <f t="shared" si="4"/>
        <v>0</v>
      </c>
      <c r="O17" s="14">
        <f t="shared" si="4"/>
        <v>0</v>
      </c>
      <c r="P17" s="14">
        <f t="shared" si="4"/>
        <v>0</v>
      </c>
    </row>
    <row r="18" spans="1:16" x14ac:dyDescent="0.25">
      <c r="A18" s="136"/>
      <c r="B18" s="139"/>
      <c r="C18" s="142"/>
      <c r="D18" s="15" t="s">
        <v>30</v>
      </c>
      <c r="E18" s="112">
        <v>0.53300000000000003</v>
      </c>
      <c r="F18" s="112">
        <v>0.46700000000000003</v>
      </c>
      <c r="G18" s="113"/>
      <c r="H18" s="112"/>
      <c r="I18" s="112"/>
      <c r="J18" s="112"/>
      <c r="K18" s="112"/>
      <c r="L18" s="112"/>
      <c r="M18" s="112"/>
      <c r="N18" s="112"/>
      <c r="O18" s="113"/>
      <c r="P18" s="113"/>
    </row>
    <row r="19" spans="1:16" x14ac:dyDescent="0.25">
      <c r="A19" s="10"/>
      <c r="B19" s="10"/>
      <c r="C19" s="9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x14ac:dyDescent="0.25">
      <c r="A20" s="136">
        <v>3</v>
      </c>
      <c r="B20" s="137" t="str">
        <f>VLOOKUP($A20,[3]Orçamento!$G:$R,4,FALSE)</f>
        <v>RESERVATÓRIO PINHEIRINHO CIRCULAR</v>
      </c>
      <c r="C20" s="140">
        <f>'PLANILHA ORÇAMENTÁRIA'!G84</f>
        <v>122329.23</v>
      </c>
      <c r="D20" s="11" t="s">
        <v>29</v>
      </c>
      <c r="E20" s="12">
        <f t="shared" ref="E20:J20" si="5">IF(E22="","",($C20*E22))</f>
        <v>43793.86434</v>
      </c>
      <c r="F20" s="12">
        <f t="shared" si="5"/>
        <v>78535.365659999996</v>
      </c>
      <c r="G20" s="12" t="str">
        <f t="shared" si="5"/>
        <v/>
      </c>
      <c r="H20" s="12" t="str">
        <f t="shared" si="5"/>
        <v/>
      </c>
      <c r="I20" s="12" t="str">
        <f t="shared" si="5"/>
        <v/>
      </c>
      <c r="J20" s="12" t="str">
        <f t="shared" si="5"/>
        <v/>
      </c>
      <c r="K20" s="12"/>
      <c r="L20" s="12"/>
      <c r="M20" s="12"/>
      <c r="N20" s="12" t="str">
        <f>IF(N22="","",($C20*N22))</f>
        <v/>
      </c>
      <c r="O20" s="12" t="str">
        <f>IF(O22="","",($C20*O22))</f>
        <v/>
      </c>
      <c r="P20" s="12" t="str">
        <f>IF(P22="","",($C20*P22))</f>
        <v/>
      </c>
    </row>
    <row r="21" spans="1:16" x14ac:dyDescent="0.25">
      <c r="A21" s="136"/>
      <c r="B21" s="138"/>
      <c r="C21" s="141"/>
      <c r="D21" s="13"/>
      <c r="E21" s="14">
        <f t="shared" ref="E21:J21" si="6">E22</f>
        <v>0.35799999999999998</v>
      </c>
      <c r="F21" s="14">
        <f t="shared" si="6"/>
        <v>0.64200000000000002</v>
      </c>
      <c r="G21" s="14">
        <f t="shared" si="6"/>
        <v>0</v>
      </c>
      <c r="H21" s="14">
        <f t="shared" si="6"/>
        <v>0</v>
      </c>
      <c r="I21" s="14">
        <f t="shared" si="6"/>
        <v>0</v>
      </c>
      <c r="J21" s="14">
        <f t="shared" si="6"/>
        <v>0</v>
      </c>
      <c r="K21" s="14"/>
      <c r="L21" s="14"/>
      <c r="M21" s="14"/>
      <c r="N21" s="14">
        <f t="shared" ref="N21:P21" si="7">N22</f>
        <v>0</v>
      </c>
      <c r="O21" s="14">
        <f t="shared" si="7"/>
        <v>0</v>
      </c>
      <c r="P21" s="14">
        <f t="shared" si="7"/>
        <v>0</v>
      </c>
    </row>
    <row r="22" spans="1:16" x14ac:dyDescent="0.25">
      <c r="A22" s="136"/>
      <c r="B22" s="139"/>
      <c r="C22" s="142"/>
      <c r="D22" s="15" t="s">
        <v>30</v>
      </c>
      <c r="E22" s="112">
        <v>0.35799999999999998</v>
      </c>
      <c r="F22" s="112">
        <v>0.64200000000000002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</row>
    <row r="23" spans="1:16" x14ac:dyDescent="0.25">
      <c r="A23" s="10"/>
      <c r="B23" s="10"/>
      <c r="C23" s="9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x14ac:dyDescent="0.25">
      <c r="A24" s="136">
        <v>4</v>
      </c>
      <c r="B24" s="137" t="str">
        <f>VLOOKUP($A24,[3]Orçamento!$G:$R,4,FALSE)</f>
        <v>RESERVATÓRIO PINHEIRINHO RETANGULAR</v>
      </c>
      <c r="C24" s="140">
        <f>'PLANILHA ORÇAMENTÁRIA'!G112</f>
        <v>169718.03</v>
      </c>
      <c r="D24" s="11" t="s">
        <v>29</v>
      </c>
      <c r="E24" s="12">
        <f t="shared" ref="E24:J24" si="8">IF(E26="","",($C24*E26))</f>
        <v>54140.051570000003</v>
      </c>
      <c r="F24" s="12">
        <f t="shared" si="8"/>
        <v>115577.97843</v>
      </c>
      <c r="G24" s="12" t="str">
        <f t="shared" si="8"/>
        <v/>
      </c>
      <c r="H24" s="12" t="str">
        <f t="shared" si="8"/>
        <v/>
      </c>
      <c r="I24" s="12" t="str">
        <f t="shared" si="8"/>
        <v/>
      </c>
      <c r="J24" s="12" t="str">
        <f t="shared" si="8"/>
        <v/>
      </c>
      <c r="K24" s="12"/>
      <c r="L24" s="12"/>
      <c r="M24" s="12"/>
      <c r="N24" s="12" t="str">
        <f>IF(N26="","",($C24*N26))</f>
        <v/>
      </c>
      <c r="O24" s="12" t="str">
        <f>IF(O26="","",($C24*O26))</f>
        <v/>
      </c>
      <c r="P24" s="12" t="str">
        <f>IF(P26="","",($C24*P26))</f>
        <v/>
      </c>
    </row>
    <row r="25" spans="1:16" x14ac:dyDescent="0.25">
      <c r="A25" s="136"/>
      <c r="B25" s="138"/>
      <c r="C25" s="141"/>
      <c r="D25" s="13"/>
      <c r="E25" s="14">
        <f t="shared" ref="E25:J25" si="9">E26</f>
        <v>0.31900000000000001</v>
      </c>
      <c r="F25" s="14">
        <f t="shared" si="9"/>
        <v>0.68100000000000005</v>
      </c>
      <c r="G25" s="14">
        <f t="shared" si="9"/>
        <v>0</v>
      </c>
      <c r="H25" s="14">
        <f t="shared" si="9"/>
        <v>0</v>
      </c>
      <c r="I25" s="14">
        <f t="shared" si="9"/>
        <v>0</v>
      </c>
      <c r="J25" s="14">
        <f t="shared" si="9"/>
        <v>0</v>
      </c>
      <c r="K25" s="14"/>
      <c r="L25" s="14"/>
      <c r="M25" s="14"/>
      <c r="N25" s="14">
        <f t="shared" ref="N25:P25" si="10">N26</f>
        <v>0</v>
      </c>
      <c r="O25" s="14">
        <f t="shared" si="10"/>
        <v>0</v>
      </c>
      <c r="P25" s="14">
        <f t="shared" si="10"/>
        <v>0</v>
      </c>
    </row>
    <row r="26" spans="1:16" x14ac:dyDescent="0.25">
      <c r="A26" s="136"/>
      <c r="B26" s="139"/>
      <c r="C26" s="142"/>
      <c r="D26" s="15" t="s">
        <v>30</v>
      </c>
      <c r="E26" s="112">
        <v>0.31900000000000001</v>
      </c>
      <c r="F26" s="112">
        <v>0.68100000000000005</v>
      </c>
      <c r="G26" s="112"/>
      <c r="H26" s="112"/>
      <c r="I26" s="112"/>
      <c r="J26" s="112"/>
      <c r="K26" s="112"/>
      <c r="L26" s="112"/>
      <c r="M26" s="112"/>
      <c r="N26" s="112"/>
      <c r="O26" s="112"/>
      <c r="P26" s="112"/>
    </row>
    <row r="27" spans="1:16" x14ac:dyDescent="0.25">
      <c r="A27" s="10"/>
      <c r="B27" s="10"/>
      <c r="C27" s="9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1:16" x14ac:dyDescent="0.25">
      <c r="A28" s="136">
        <v>5</v>
      </c>
      <c r="B28" s="137" t="str">
        <f>VLOOKUP($A28,[3]Orçamento!$G:$R,4,FALSE)</f>
        <v>RECALQUE PINHEIRINHO</v>
      </c>
      <c r="C28" s="140">
        <f>'PLANILHA ORÇAMENTÁRIA'!G133</f>
        <v>210826.21</v>
      </c>
      <c r="D28" s="11" t="s">
        <v>29</v>
      </c>
      <c r="E28" s="12">
        <f t="shared" ref="E28:P28" si="11">IF(E30="","",($C28*E30))</f>
        <v>54393.162179999999</v>
      </c>
      <c r="F28" s="12">
        <f t="shared" si="11"/>
        <v>75686.609389999998</v>
      </c>
      <c r="G28" s="12">
        <f t="shared" si="11"/>
        <v>80746.438429999995</v>
      </c>
      <c r="H28" s="12" t="str">
        <f t="shared" si="11"/>
        <v/>
      </c>
      <c r="I28" s="12" t="str">
        <f t="shared" si="11"/>
        <v/>
      </c>
      <c r="J28" s="12" t="str">
        <f t="shared" si="11"/>
        <v/>
      </c>
      <c r="K28" s="12" t="str">
        <f t="shared" si="11"/>
        <v/>
      </c>
      <c r="L28" s="12" t="str">
        <f t="shared" si="11"/>
        <v/>
      </c>
      <c r="M28" s="12" t="str">
        <f t="shared" si="11"/>
        <v/>
      </c>
      <c r="N28" s="12" t="str">
        <f t="shared" si="11"/>
        <v/>
      </c>
      <c r="O28" s="12" t="str">
        <f t="shared" si="11"/>
        <v/>
      </c>
      <c r="P28" s="12" t="str">
        <f t="shared" si="11"/>
        <v/>
      </c>
    </row>
    <row r="29" spans="1:16" x14ac:dyDescent="0.25">
      <c r="A29" s="136"/>
      <c r="B29" s="138"/>
      <c r="C29" s="141"/>
      <c r="D29" s="13"/>
      <c r="E29" s="14">
        <f t="shared" ref="E29:P29" si="12">E30</f>
        <v>0.25800000000000001</v>
      </c>
      <c r="F29" s="14">
        <f t="shared" si="12"/>
        <v>0.35899999999999999</v>
      </c>
      <c r="G29" s="14">
        <f t="shared" si="12"/>
        <v>0.38300000000000001</v>
      </c>
      <c r="H29" s="14">
        <f t="shared" si="12"/>
        <v>0</v>
      </c>
      <c r="I29" s="14">
        <f t="shared" si="12"/>
        <v>0</v>
      </c>
      <c r="J29" s="14">
        <f t="shared" si="12"/>
        <v>0</v>
      </c>
      <c r="K29" s="14">
        <f t="shared" si="12"/>
        <v>0</v>
      </c>
      <c r="L29" s="14">
        <f t="shared" si="12"/>
        <v>0</v>
      </c>
      <c r="M29" s="14">
        <f t="shared" si="12"/>
        <v>0</v>
      </c>
      <c r="N29" s="14">
        <f t="shared" si="12"/>
        <v>0</v>
      </c>
      <c r="O29" s="14">
        <f t="shared" si="12"/>
        <v>0</v>
      </c>
      <c r="P29" s="14">
        <f t="shared" si="12"/>
        <v>0</v>
      </c>
    </row>
    <row r="30" spans="1:16" x14ac:dyDescent="0.25">
      <c r="A30" s="136"/>
      <c r="B30" s="139"/>
      <c r="C30" s="142"/>
      <c r="D30" s="15" t="s">
        <v>30</v>
      </c>
      <c r="E30" s="112">
        <v>0.25800000000000001</v>
      </c>
      <c r="F30" s="112">
        <v>0.35899999999999999</v>
      </c>
      <c r="G30" s="112">
        <v>0.38300000000000001</v>
      </c>
      <c r="H30" s="112"/>
      <c r="I30" s="112"/>
      <c r="J30" s="112"/>
      <c r="K30" s="112"/>
      <c r="L30" s="112"/>
      <c r="M30" s="112"/>
      <c r="N30" s="112"/>
      <c r="O30" s="112"/>
      <c r="P30" s="112"/>
    </row>
    <row r="31" spans="1:16" x14ac:dyDescent="0.25">
      <c r="A31" s="10"/>
      <c r="B31" s="10"/>
      <c r="C31" s="9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  <row r="32" spans="1:16" x14ac:dyDescent="0.25">
      <c r="A32" s="143">
        <v>6</v>
      </c>
      <c r="B32" s="137" t="str">
        <f>VLOOKUP($A32,[3]Orçamento!$G:$R,4,FALSE)</f>
        <v>RESERVATÓRIOS JARDIM SILMARA (2 UND)</v>
      </c>
      <c r="C32" s="140">
        <f>'PLANILHA ORÇAMENTÁRIA'!G191</f>
        <v>284883.00659999996</v>
      </c>
      <c r="D32" s="11" t="s">
        <v>29</v>
      </c>
      <c r="E32" s="12" t="str">
        <f t="shared" ref="E32:J32" si="13">IF(E34="","",($C32*E34))</f>
        <v/>
      </c>
      <c r="F32" s="12" t="str">
        <f t="shared" si="13"/>
        <v/>
      </c>
      <c r="G32" s="12">
        <f t="shared" si="13"/>
        <v>138738.02421419998</v>
      </c>
      <c r="H32" s="12">
        <f t="shared" si="13"/>
        <v>48145.228115399994</v>
      </c>
      <c r="I32" s="12">
        <f t="shared" si="13"/>
        <v>97999.754270399979</v>
      </c>
      <c r="J32" s="12" t="str">
        <f t="shared" si="13"/>
        <v/>
      </c>
      <c r="K32" s="12"/>
      <c r="L32" s="12"/>
      <c r="M32" s="12"/>
      <c r="N32" s="12" t="str">
        <f>IF(N34="","",($C32*N34))</f>
        <v/>
      </c>
      <c r="O32" s="12" t="str">
        <f>IF(O34="","",($C32*O34))</f>
        <v/>
      </c>
      <c r="P32" s="12" t="str">
        <f>IF(P34="","",($C32*P34))</f>
        <v/>
      </c>
    </row>
    <row r="33" spans="1:16" x14ac:dyDescent="0.25">
      <c r="A33" s="144"/>
      <c r="B33" s="138"/>
      <c r="C33" s="141"/>
      <c r="D33" s="13"/>
      <c r="E33" s="14">
        <f t="shared" ref="E33:J33" si="14">E34</f>
        <v>0</v>
      </c>
      <c r="F33" s="14">
        <f t="shared" si="14"/>
        <v>0</v>
      </c>
      <c r="G33" s="14">
        <f t="shared" si="14"/>
        <v>0.48699999999999999</v>
      </c>
      <c r="H33" s="14">
        <f t="shared" si="14"/>
        <v>0.16900000000000001</v>
      </c>
      <c r="I33" s="14">
        <f t="shared" si="14"/>
        <v>0.34399999999999997</v>
      </c>
      <c r="J33" s="14">
        <f t="shared" si="14"/>
        <v>0</v>
      </c>
      <c r="K33" s="14"/>
      <c r="L33" s="14"/>
      <c r="M33" s="14"/>
      <c r="N33" s="14">
        <f t="shared" ref="N33:P33" si="15">N34</f>
        <v>0</v>
      </c>
      <c r="O33" s="14">
        <f t="shared" si="15"/>
        <v>0</v>
      </c>
      <c r="P33" s="14">
        <f t="shared" si="15"/>
        <v>0</v>
      </c>
    </row>
    <row r="34" spans="1:16" x14ac:dyDescent="0.25">
      <c r="A34" s="145"/>
      <c r="B34" s="139"/>
      <c r="C34" s="142"/>
      <c r="D34" s="15" t="s">
        <v>30</v>
      </c>
      <c r="E34" s="112"/>
      <c r="F34" s="112"/>
      <c r="G34" s="112">
        <v>0.48699999999999999</v>
      </c>
      <c r="H34" s="112">
        <v>0.16900000000000001</v>
      </c>
      <c r="I34" s="112">
        <v>0.34399999999999997</v>
      </c>
      <c r="J34" s="112"/>
      <c r="K34" s="112"/>
      <c r="L34" s="112"/>
      <c r="M34" s="112"/>
      <c r="N34" s="112"/>
      <c r="O34" s="112"/>
      <c r="P34" s="112"/>
    </row>
    <row r="35" spans="1:16" x14ac:dyDescent="0.25">
      <c r="A35" s="10"/>
      <c r="B35" s="10"/>
      <c r="C35" s="9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1:16" x14ac:dyDescent="0.25">
      <c r="A36" s="143">
        <v>7</v>
      </c>
      <c r="B36" s="137" t="str">
        <f>VLOOKUP($A36,[3]Orçamento!$G:$R,4,FALSE)</f>
        <v>RESERVATÓRIOS NOVO AMPARO (2 UND)</v>
      </c>
      <c r="C36" s="140">
        <f>'PLANILHA ORÇAMENTÁRIA'!G239</f>
        <v>271696.03000000003</v>
      </c>
      <c r="D36" s="11" t="s">
        <v>29</v>
      </c>
      <c r="E36" s="12" t="str">
        <f t="shared" ref="E36:P36" si="16">IF(E38="","",($C36*E38))</f>
        <v/>
      </c>
      <c r="F36" s="12" t="str">
        <f t="shared" si="16"/>
        <v/>
      </c>
      <c r="G36" s="12">
        <f t="shared" si="16"/>
        <v>120361.34129000001</v>
      </c>
      <c r="H36" s="12">
        <f t="shared" si="16"/>
        <v>110308.58818000002</v>
      </c>
      <c r="I36" s="12">
        <f t="shared" si="16"/>
        <v>41026.100530000003</v>
      </c>
      <c r="J36" s="12" t="str">
        <f t="shared" si="16"/>
        <v/>
      </c>
      <c r="K36" s="12" t="str">
        <f t="shared" si="16"/>
        <v/>
      </c>
      <c r="L36" s="12" t="str">
        <f t="shared" si="16"/>
        <v/>
      </c>
      <c r="M36" s="12" t="str">
        <f t="shared" si="16"/>
        <v/>
      </c>
      <c r="N36" s="12" t="str">
        <f t="shared" si="16"/>
        <v/>
      </c>
      <c r="O36" s="12" t="str">
        <f t="shared" si="16"/>
        <v/>
      </c>
      <c r="P36" s="12" t="str">
        <f t="shared" si="16"/>
        <v/>
      </c>
    </row>
    <row r="37" spans="1:16" x14ac:dyDescent="0.25">
      <c r="A37" s="144"/>
      <c r="B37" s="138"/>
      <c r="C37" s="141"/>
      <c r="D37" s="13"/>
      <c r="E37" s="14">
        <f t="shared" ref="E37:P37" si="17">E38</f>
        <v>0</v>
      </c>
      <c r="F37" s="14">
        <f t="shared" si="17"/>
        <v>0</v>
      </c>
      <c r="G37" s="14">
        <f t="shared" si="17"/>
        <v>0.443</v>
      </c>
      <c r="H37" s="14">
        <f t="shared" si="17"/>
        <v>0.40600000000000003</v>
      </c>
      <c r="I37" s="14">
        <f t="shared" si="17"/>
        <v>0.151</v>
      </c>
      <c r="J37" s="14">
        <f t="shared" si="17"/>
        <v>0</v>
      </c>
      <c r="K37" s="14">
        <f t="shared" si="17"/>
        <v>0</v>
      </c>
      <c r="L37" s="14">
        <f t="shared" si="17"/>
        <v>0</v>
      </c>
      <c r="M37" s="14">
        <f t="shared" si="17"/>
        <v>0</v>
      </c>
      <c r="N37" s="14">
        <f t="shared" si="17"/>
        <v>0</v>
      </c>
      <c r="O37" s="14">
        <f t="shared" si="17"/>
        <v>0</v>
      </c>
      <c r="P37" s="14">
        <f t="shared" si="17"/>
        <v>0</v>
      </c>
    </row>
    <row r="38" spans="1:16" x14ac:dyDescent="0.25">
      <c r="A38" s="145"/>
      <c r="B38" s="139"/>
      <c r="C38" s="142"/>
      <c r="D38" s="15" t="s">
        <v>30</v>
      </c>
      <c r="E38" s="112"/>
      <c r="F38" s="112"/>
      <c r="G38" s="112">
        <v>0.443</v>
      </c>
      <c r="H38" s="112">
        <v>0.40600000000000003</v>
      </c>
      <c r="I38" s="112">
        <v>0.151</v>
      </c>
      <c r="J38" s="112"/>
      <c r="K38" s="112"/>
      <c r="L38" s="112"/>
      <c r="M38" s="112"/>
      <c r="N38" s="112"/>
      <c r="O38" s="112"/>
      <c r="P38" s="112"/>
    </row>
    <row r="39" spans="1:16" x14ac:dyDescent="0.25">
      <c r="A39" s="10"/>
      <c r="B39" s="10"/>
      <c r="C39" s="9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</row>
    <row r="40" spans="1:16" x14ac:dyDescent="0.25">
      <c r="A40" s="143">
        <v>8</v>
      </c>
      <c r="B40" s="137" t="str">
        <f>VLOOKUP($A40,[3]Orçamento!$G:$R,4,FALSE)</f>
        <v>RESERVATÓRIO CIRCULAR JARDIM BRASIL</v>
      </c>
      <c r="C40" s="140">
        <f>'PLANILHA ORÇAMENTÁRIA'!G319</f>
        <v>118911.22</v>
      </c>
      <c r="D40" s="11" t="s">
        <v>29</v>
      </c>
      <c r="E40" s="12" t="str">
        <f>IF(E42="","",($C40*E42))</f>
        <v/>
      </c>
      <c r="F40" s="12" t="str">
        <f t="shared" ref="F40:L40" si="18">IF(F42="","",($C40*F42))</f>
        <v/>
      </c>
      <c r="G40" s="12" t="str">
        <f t="shared" si="18"/>
        <v/>
      </c>
      <c r="H40" s="12">
        <f t="shared" si="18"/>
        <v>44234.973839999999</v>
      </c>
      <c r="I40" s="12">
        <f t="shared" si="18"/>
        <v>74676.246159999995</v>
      </c>
      <c r="J40" s="12" t="str">
        <f t="shared" si="18"/>
        <v/>
      </c>
      <c r="K40" s="12" t="str">
        <f t="shared" si="18"/>
        <v/>
      </c>
      <c r="L40" s="12" t="str">
        <f t="shared" si="18"/>
        <v/>
      </c>
      <c r="M40" s="12"/>
      <c r="N40" s="12" t="str">
        <f>IF(N42="","",($C40*N42))</f>
        <v/>
      </c>
      <c r="O40" s="12" t="str">
        <f>IF(O42="","",($C40*O42))</f>
        <v/>
      </c>
      <c r="P40" s="12" t="str">
        <f>IF(P42="","",($C40*P42))</f>
        <v/>
      </c>
    </row>
    <row r="41" spans="1:16" x14ac:dyDescent="0.25">
      <c r="A41" s="144"/>
      <c r="B41" s="138"/>
      <c r="C41" s="141"/>
      <c r="D41" s="13"/>
      <c r="E41" s="14">
        <f t="shared" ref="E41:L41" si="19">E42</f>
        <v>0</v>
      </c>
      <c r="F41" s="14">
        <f t="shared" si="19"/>
        <v>0</v>
      </c>
      <c r="G41" s="14">
        <f t="shared" si="19"/>
        <v>0</v>
      </c>
      <c r="H41" s="14">
        <f t="shared" si="19"/>
        <v>0.372</v>
      </c>
      <c r="I41" s="14">
        <f t="shared" si="19"/>
        <v>0.628</v>
      </c>
      <c r="J41" s="14">
        <f t="shared" si="19"/>
        <v>0</v>
      </c>
      <c r="K41" s="14">
        <f t="shared" si="19"/>
        <v>0</v>
      </c>
      <c r="L41" s="14">
        <f t="shared" si="19"/>
        <v>0</v>
      </c>
      <c r="M41" s="14"/>
      <c r="N41" s="14">
        <f t="shared" ref="N41:P41" si="20">N42</f>
        <v>0</v>
      </c>
      <c r="O41" s="14">
        <f t="shared" si="20"/>
        <v>0</v>
      </c>
      <c r="P41" s="14">
        <f t="shared" si="20"/>
        <v>0</v>
      </c>
    </row>
    <row r="42" spans="1:16" x14ac:dyDescent="0.25">
      <c r="A42" s="145"/>
      <c r="B42" s="139"/>
      <c r="C42" s="142"/>
      <c r="D42" s="15" t="s">
        <v>30</v>
      </c>
      <c r="E42" s="112"/>
      <c r="F42" s="112"/>
      <c r="G42" s="112"/>
      <c r="H42" s="112">
        <v>0.372</v>
      </c>
      <c r="I42" s="112">
        <v>0.628</v>
      </c>
      <c r="J42" s="112"/>
      <c r="K42" s="112"/>
      <c r="L42" s="112"/>
      <c r="M42" s="112"/>
      <c r="N42" s="112"/>
      <c r="O42" s="112"/>
      <c r="P42" s="112"/>
    </row>
    <row r="43" spans="1:16" x14ac:dyDescent="0.25">
      <c r="A43" s="10"/>
      <c r="B43" s="10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</row>
    <row r="44" spans="1:16" x14ac:dyDescent="0.25">
      <c r="A44" s="143">
        <v>9</v>
      </c>
      <c r="B44" s="137" t="str">
        <f>VLOOKUP($A44,[3]Orçamento!$G:$R,4,FALSE)</f>
        <v>RESERVATÓRIO RETANGULAR JARDIM BRASIL</v>
      </c>
      <c r="C44" s="140">
        <f>'PLANILHA ORÇAMENTÁRIA'!G340</f>
        <v>244668.80929999999</v>
      </c>
      <c r="D44" s="11" t="s">
        <v>29</v>
      </c>
      <c r="E44" s="12" t="str">
        <f t="shared" ref="E44:P44" si="21">IF(E46="","",($C44*E46))</f>
        <v/>
      </c>
      <c r="F44" s="12" t="str">
        <f t="shared" si="21"/>
        <v/>
      </c>
      <c r="G44" s="12" t="str">
        <f t="shared" si="21"/>
        <v/>
      </c>
      <c r="H44" s="12">
        <f t="shared" si="21"/>
        <v>115728.34679889999</v>
      </c>
      <c r="I44" s="12">
        <f t="shared" si="21"/>
        <v>42817.041627499995</v>
      </c>
      <c r="J44" s="12">
        <f t="shared" si="21"/>
        <v>86123.420873599985</v>
      </c>
      <c r="K44" s="12" t="str">
        <f t="shared" si="21"/>
        <v/>
      </c>
      <c r="L44" s="12" t="str">
        <f t="shared" si="21"/>
        <v/>
      </c>
      <c r="M44" s="12" t="str">
        <f t="shared" si="21"/>
        <v/>
      </c>
      <c r="N44" s="12" t="str">
        <f t="shared" si="21"/>
        <v/>
      </c>
      <c r="O44" s="12" t="str">
        <f t="shared" si="21"/>
        <v/>
      </c>
      <c r="P44" s="12" t="str">
        <f t="shared" si="21"/>
        <v/>
      </c>
    </row>
    <row r="45" spans="1:16" x14ac:dyDescent="0.25">
      <c r="A45" s="144"/>
      <c r="B45" s="138"/>
      <c r="C45" s="141"/>
      <c r="D45" s="13"/>
      <c r="E45" s="14">
        <f t="shared" ref="E45:P45" si="22">E46</f>
        <v>0</v>
      </c>
      <c r="F45" s="14">
        <f t="shared" si="22"/>
        <v>0</v>
      </c>
      <c r="G45" s="14">
        <f t="shared" si="22"/>
        <v>0</v>
      </c>
      <c r="H45" s="14">
        <f t="shared" si="22"/>
        <v>0.47299999999999998</v>
      </c>
      <c r="I45" s="14">
        <f t="shared" si="22"/>
        <v>0.17499999999999999</v>
      </c>
      <c r="J45" s="14">
        <f t="shared" si="22"/>
        <v>0.35199999999999998</v>
      </c>
      <c r="K45" s="14">
        <f t="shared" si="22"/>
        <v>0</v>
      </c>
      <c r="L45" s="14">
        <f t="shared" si="22"/>
        <v>0</v>
      </c>
      <c r="M45" s="14">
        <f t="shared" si="22"/>
        <v>0</v>
      </c>
      <c r="N45" s="14">
        <f t="shared" si="22"/>
        <v>0</v>
      </c>
      <c r="O45" s="14">
        <f t="shared" si="22"/>
        <v>0</v>
      </c>
      <c r="P45" s="14">
        <f t="shared" si="22"/>
        <v>0</v>
      </c>
    </row>
    <row r="46" spans="1:16" x14ac:dyDescent="0.25">
      <c r="A46" s="145"/>
      <c r="B46" s="139"/>
      <c r="C46" s="142"/>
      <c r="D46" s="15" t="s">
        <v>30</v>
      </c>
      <c r="E46" s="112"/>
      <c r="F46" s="112"/>
      <c r="G46" s="112"/>
      <c r="H46" s="112">
        <v>0.47299999999999998</v>
      </c>
      <c r="I46" s="112">
        <v>0.17499999999999999</v>
      </c>
      <c r="J46" s="112">
        <v>0.35199999999999998</v>
      </c>
      <c r="K46" s="112"/>
      <c r="L46" s="112"/>
      <c r="M46" s="112"/>
      <c r="N46" s="112"/>
      <c r="O46" s="112"/>
      <c r="P46" s="112"/>
    </row>
    <row r="47" spans="1:16" x14ac:dyDescent="0.25">
      <c r="A47" s="10"/>
      <c r="B47" s="10"/>
      <c r="C47" s="9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</row>
    <row r="48" spans="1:16" x14ac:dyDescent="0.25">
      <c r="A48" s="143">
        <v>10</v>
      </c>
      <c r="B48" s="137" t="str">
        <f>VLOOKUP($A48,[3]Orçamento!$G:$R,4,FALSE)</f>
        <v>POÇO ESTÂNCIA SEABRA</v>
      </c>
      <c r="C48" s="140">
        <f>'PLANILHA ORÇAMENTÁRIA'!G382</f>
        <v>26505.51</v>
      </c>
      <c r="D48" s="11" t="s">
        <v>29</v>
      </c>
      <c r="E48" s="12" t="str">
        <f t="shared" ref="E48:L48" si="23">IF(E50="","",($C48*E50))</f>
        <v/>
      </c>
      <c r="F48" s="12" t="str">
        <f t="shared" si="23"/>
        <v/>
      </c>
      <c r="G48" s="12" t="str">
        <f t="shared" si="23"/>
        <v/>
      </c>
      <c r="H48" s="12" t="str">
        <f t="shared" si="23"/>
        <v/>
      </c>
      <c r="I48" s="12" t="str">
        <f t="shared" si="23"/>
        <v/>
      </c>
      <c r="J48" s="12">
        <f t="shared" si="23"/>
        <v>14763.56907</v>
      </c>
      <c r="K48" s="12">
        <f t="shared" si="23"/>
        <v>11741.940929999999</v>
      </c>
      <c r="L48" s="12" t="str">
        <f t="shared" si="23"/>
        <v/>
      </c>
      <c r="M48" s="12"/>
      <c r="N48" s="12" t="str">
        <f>IF(N50="","",($C48*N50))</f>
        <v/>
      </c>
      <c r="O48" s="12" t="str">
        <f>IF(O50="","",($C48*O50))</f>
        <v/>
      </c>
      <c r="P48" s="12" t="str">
        <f>IF(P50="","",($C48*P50))</f>
        <v/>
      </c>
    </row>
    <row r="49" spans="1:16" x14ac:dyDescent="0.25">
      <c r="A49" s="144"/>
      <c r="B49" s="138"/>
      <c r="C49" s="141"/>
      <c r="D49" s="13"/>
      <c r="E49" s="14">
        <f t="shared" ref="E49:L49" si="24">E50</f>
        <v>0</v>
      </c>
      <c r="F49" s="14">
        <f t="shared" si="24"/>
        <v>0</v>
      </c>
      <c r="G49" s="14">
        <f t="shared" si="24"/>
        <v>0</v>
      </c>
      <c r="H49" s="14">
        <f t="shared" si="24"/>
        <v>0</v>
      </c>
      <c r="I49" s="14">
        <f t="shared" si="24"/>
        <v>0</v>
      </c>
      <c r="J49" s="14">
        <f t="shared" si="24"/>
        <v>0.55700000000000005</v>
      </c>
      <c r="K49" s="14">
        <f t="shared" si="24"/>
        <v>0.443</v>
      </c>
      <c r="L49" s="14">
        <f t="shared" si="24"/>
        <v>0</v>
      </c>
      <c r="M49" s="14"/>
      <c r="N49" s="14">
        <f t="shared" ref="N49:P49" si="25">N50</f>
        <v>0</v>
      </c>
      <c r="O49" s="14">
        <f t="shared" si="25"/>
        <v>0</v>
      </c>
      <c r="P49" s="14">
        <f t="shared" si="25"/>
        <v>0</v>
      </c>
    </row>
    <row r="50" spans="1:16" x14ac:dyDescent="0.25">
      <c r="A50" s="145"/>
      <c r="B50" s="139"/>
      <c r="C50" s="142"/>
      <c r="D50" s="15" t="s">
        <v>30</v>
      </c>
      <c r="E50" s="112"/>
      <c r="F50" s="112"/>
      <c r="G50" s="112"/>
      <c r="H50" s="112"/>
      <c r="I50" s="112"/>
      <c r="J50" s="112">
        <v>0.55700000000000005</v>
      </c>
      <c r="K50" s="112">
        <v>0.443</v>
      </c>
      <c r="L50" s="112"/>
      <c r="M50" s="112"/>
      <c r="N50" s="112"/>
      <c r="O50" s="112"/>
      <c r="P50" s="112"/>
    </row>
    <row r="51" spans="1:16" x14ac:dyDescent="0.25">
      <c r="A51" s="10"/>
      <c r="B51" s="10"/>
      <c r="C51" s="9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</row>
    <row r="52" spans="1:16" x14ac:dyDescent="0.25">
      <c r="A52" s="143">
        <v>11</v>
      </c>
      <c r="B52" s="137" t="str">
        <f>VLOOKUP($A52,[3]Orçamento!$G:$R,4,FALSE)</f>
        <v>RECALQUE E POÇO BEIRA RIO</v>
      </c>
      <c r="C52" s="140">
        <f>'PLANILHA ORÇAMENTÁRIA'!G427</f>
        <v>20775.208699999999</v>
      </c>
      <c r="D52" s="11" t="s">
        <v>29</v>
      </c>
      <c r="E52" s="12" t="str">
        <f t="shared" ref="E52:P52" si="26">IF(E54="","",($C52*E54))</f>
        <v/>
      </c>
      <c r="F52" s="12" t="str">
        <f t="shared" si="26"/>
        <v/>
      </c>
      <c r="G52" s="12" t="str">
        <f t="shared" si="26"/>
        <v/>
      </c>
      <c r="H52" s="12" t="str">
        <f t="shared" si="26"/>
        <v/>
      </c>
      <c r="I52" s="12" t="str">
        <f t="shared" si="26"/>
        <v/>
      </c>
      <c r="J52" s="12">
        <f t="shared" si="26"/>
        <v>10408.3795587</v>
      </c>
      <c r="K52" s="12">
        <f t="shared" si="26"/>
        <v>10366.829141299999</v>
      </c>
      <c r="L52" s="12" t="str">
        <f t="shared" si="26"/>
        <v/>
      </c>
      <c r="M52" s="12" t="str">
        <f t="shared" si="26"/>
        <v/>
      </c>
      <c r="N52" s="12" t="str">
        <f t="shared" si="26"/>
        <v/>
      </c>
      <c r="O52" s="12" t="str">
        <f t="shared" si="26"/>
        <v/>
      </c>
      <c r="P52" s="12" t="str">
        <f t="shared" si="26"/>
        <v/>
      </c>
    </row>
    <row r="53" spans="1:16" x14ac:dyDescent="0.25">
      <c r="A53" s="144"/>
      <c r="B53" s="138"/>
      <c r="C53" s="141"/>
      <c r="D53" s="13"/>
      <c r="E53" s="14">
        <f t="shared" ref="E53:P53" si="27">E54</f>
        <v>0</v>
      </c>
      <c r="F53" s="14">
        <f t="shared" si="27"/>
        <v>0</v>
      </c>
      <c r="G53" s="14">
        <f t="shared" si="27"/>
        <v>0</v>
      </c>
      <c r="H53" s="14">
        <f t="shared" si="27"/>
        <v>0</v>
      </c>
      <c r="I53" s="14">
        <f t="shared" si="27"/>
        <v>0</v>
      </c>
      <c r="J53" s="14">
        <f t="shared" si="27"/>
        <v>0.501</v>
      </c>
      <c r="K53" s="14">
        <f t="shared" si="27"/>
        <v>0.499</v>
      </c>
      <c r="L53" s="14">
        <f t="shared" si="27"/>
        <v>0</v>
      </c>
      <c r="M53" s="14">
        <f t="shared" si="27"/>
        <v>0</v>
      </c>
      <c r="N53" s="14">
        <f t="shared" si="27"/>
        <v>0</v>
      </c>
      <c r="O53" s="14">
        <f t="shared" si="27"/>
        <v>0</v>
      </c>
      <c r="P53" s="14">
        <f t="shared" si="27"/>
        <v>0</v>
      </c>
    </row>
    <row r="54" spans="1:16" x14ac:dyDescent="0.25">
      <c r="A54" s="145"/>
      <c r="B54" s="139"/>
      <c r="C54" s="142"/>
      <c r="D54" s="15" t="s">
        <v>30</v>
      </c>
      <c r="E54" s="112"/>
      <c r="F54" s="112"/>
      <c r="G54" s="112"/>
      <c r="H54" s="112"/>
      <c r="I54" s="112"/>
      <c r="J54" s="112">
        <v>0.501</v>
      </c>
      <c r="K54" s="112">
        <v>0.499</v>
      </c>
      <c r="L54" s="112"/>
      <c r="M54" s="112"/>
      <c r="N54" s="112"/>
      <c r="O54" s="112"/>
      <c r="P54" s="112"/>
    </row>
    <row r="55" spans="1:16" x14ac:dyDescent="0.25">
      <c r="A55" s="10"/>
      <c r="B55" s="10"/>
      <c r="C55" s="9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</row>
    <row r="56" spans="1:16" x14ac:dyDescent="0.25">
      <c r="A56" s="143">
        <v>12</v>
      </c>
      <c r="B56" s="137" t="str">
        <f>VLOOKUP($A56,[3]Orçamento!$G:$R,4,FALSE)</f>
        <v>RECALQUE E POÇO JARDIM CACHOEIRA</v>
      </c>
      <c r="C56" s="140">
        <f>'PLANILHA ORÇAMENTÁRIA'!G464</f>
        <v>35545.839999999997</v>
      </c>
      <c r="D56" s="11" t="s">
        <v>29</v>
      </c>
      <c r="E56" s="12" t="str">
        <f t="shared" ref="E56:L56" si="28">IF(E58="","",($C56*E58))</f>
        <v/>
      </c>
      <c r="F56" s="12" t="str">
        <f t="shared" si="28"/>
        <v/>
      </c>
      <c r="G56" s="12" t="str">
        <f t="shared" si="28"/>
        <v/>
      </c>
      <c r="H56" s="12" t="str">
        <f t="shared" si="28"/>
        <v/>
      </c>
      <c r="I56" s="12" t="str">
        <f t="shared" si="28"/>
        <v/>
      </c>
      <c r="J56" s="12">
        <f t="shared" si="28"/>
        <v>15035.890319999999</v>
      </c>
      <c r="K56" s="12">
        <f t="shared" si="28"/>
        <v>20509.949679999998</v>
      </c>
      <c r="L56" s="12" t="str">
        <f t="shared" si="28"/>
        <v/>
      </c>
      <c r="M56" s="12"/>
      <c r="N56" s="12" t="str">
        <f>IF(N58="","",($C56*N58))</f>
        <v/>
      </c>
      <c r="O56" s="12" t="str">
        <f>IF(O58="","",($C56*O58))</f>
        <v/>
      </c>
      <c r="P56" s="12" t="str">
        <f>IF(P58="","",($C56*P58))</f>
        <v/>
      </c>
    </row>
    <row r="57" spans="1:16" x14ac:dyDescent="0.25">
      <c r="A57" s="144"/>
      <c r="B57" s="138"/>
      <c r="C57" s="141"/>
      <c r="D57" s="13"/>
      <c r="E57" s="14">
        <f>E58</f>
        <v>0</v>
      </c>
      <c r="F57" s="14">
        <f t="shared" ref="F57" si="29">F58</f>
        <v>0</v>
      </c>
      <c r="G57" s="14"/>
      <c r="H57" s="14"/>
      <c r="I57" s="14"/>
      <c r="J57" s="14">
        <f>J58</f>
        <v>0.42299999999999999</v>
      </c>
      <c r="K57" s="14">
        <f>K58</f>
        <v>0.57699999999999996</v>
      </c>
      <c r="L57" s="14">
        <f>L58</f>
        <v>0</v>
      </c>
      <c r="M57" s="14"/>
      <c r="N57" s="14">
        <f t="shared" ref="N57:P57" si="30">N58</f>
        <v>0</v>
      </c>
      <c r="O57" s="14">
        <f t="shared" si="30"/>
        <v>0</v>
      </c>
      <c r="P57" s="14">
        <f t="shared" si="30"/>
        <v>0</v>
      </c>
    </row>
    <row r="58" spans="1:16" x14ac:dyDescent="0.25">
      <c r="A58" s="145"/>
      <c r="B58" s="139"/>
      <c r="C58" s="142"/>
      <c r="D58" s="15" t="s">
        <v>30</v>
      </c>
      <c r="E58" s="112"/>
      <c r="F58" s="112"/>
      <c r="G58" s="112"/>
      <c r="H58" s="112"/>
      <c r="I58" s="112"/>
      <c r="J58" s="112">
        <v>0.42299999999999999</v>
      </c>
      <c r="K58" s="112">
        <v>0.57699999999999996</v>
      </c>
      <c r="L58" s="112"/>
      <c r="M58" s="112"/>
      <c r="N58" s="112"/>
      <c r="O58" s="112"/>
      <c r="P58" s="112"/>
    </row>
    <row r="59" spans="1:16" x14ac:dyDescent="0.25">
      <c r="A59" s="10"/>
      <c r="B59" s="10"/>
      <c r="C59" s="9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16" x14ac:dyDescent="0.25">
      <c r="A60" s="143">
        <v>13</v>
      </c>
      <c r="B60" s="137" t="str">
        <f>VLOOKUP($A60,[3]Orçamento!$G:$R,4,FALSE)</f>
        <v>RESERVATÓRIOS SERRA DAS ESTÂNCIAS</v>
      </c>
      <c r="C60" s="140">
        <f>'PLANILHA ORÇAMENTÁRIA'!G527</f>
        <v>222094.62470000004</v>
      </c>
      <c r="D60" s="11" t="s">
        <v>29</v>
      </c>
      <c r="E60" s="12" t="str">
        <f t="shared" ref="E60:P60" si="31">IF(E62="","",($C60*E62))</f>
        <v/>
      </c>
      <c r="F60" s="12" t="str">
        <f t="shared" si="31"/>
        <v/>
      </c>
      <c r="G60" s="12" t="str">
        <f t="shared" si="31"/>
        <v/>
      </c>
      <c r="H60" s="12" t="str">
        <f t="shared" si="31"/>
        <v/>
      </c>
      <c r="I60" s="12" t="str">
        <f t="shared" si="31"/>
        <v/>
      </c>
      <c r="J60" s="12" t="str">
        <f t="shared" si="31"/>
        <v/>
      </c>
      <c r="K60" s="12">
        <f t="shared" si="31"/>
        <v>53746.89917740001</v>
      </c>
      <c r="L60" s="12">
        <f t="shared" si="31"/>
        <v>126371.84145430001</v>
      </c>
      <c r="M60" s="12">
        <f t="shared" si="31"/>
        <v>41975.884068300009</v>
      </c>
      <c r="N60" s="12" t="str">
        <f t="shared" si="31"/>
        <v/>
      </c>
      <c r="O60" s="12" t="str">
        <f t="shared" si="31"/>
        <v/>
      </c>
      <c r="P60" s="12" t="str">
        <f t="shared" si="31"/>
        <v/>
      </c>
    </row>
    <row r="61" spans="1:16" x14ac:dyDescent="0.25">
      <c r="A61" s="144"/>
      <c r="B61" s="138"/>
      <c r="C61" s="141"/>
      <c r="D61" s="13"/>
      <c r="E61" s="14">
        <f t="shared" ref="E61:P61" si="32">E62</f>
        <v>0</v>
      </c>
      <c r="F61" s="14">
        <f t="shared" si="32"/>
        <v>0</v>
      </c>
      <c r="G61" s="14">
        <f t="shared" si="32"/>
        <v>0</v>
      </c>
      <c r="H61" s="14">
        <f t="shared" si="32"/>
        <v>0</v>
      </c>
      <c r="I61" s="14">
        <f t="shared" si="32"/>
        <v>0</v>
      </c>
      <c r="J61" s="14">
        <f t="shared" si="32"/>
        <v>0</v>
      </c>
      <c r="K61" s="14">
        <f t="shared" si="32"/>
        <v>0.24199999999999999</v>
      </c>
      <c r="L61" s="14">
        <f t="shared" si="32"/>
        <v>0.56899999999999995</v>
      </c>
      <c r="M61" s="14">
        <f t="shared" si="32"/>
        <v>0.189</v>
      </c>
      <c r="N61" s="14">
        <f t="shared" si="32"/>
        <v>0</v>
      </c>
      <c r="O61" s="14">
        <f t="shared" si="32"/>
        <v>0</v>
      </c>
      <c r="P61" s="14">
        <f t="shared" si="32"/>
        <v>0</v>
      </c>
    </row>
    <row r="62" spans="1:16" x14ac:dyDescent="0.25">
      <c r="A62" s="145"/>
      <c r="B62" s="139"/>
      <c r="C62" s="142"/>
      <c r="D62" s="15" t="s">
        <v>30</v>
      </c>
      <c r="E62" s="112"/>
      <c r="F62" s="112"/>
      <c r="G62" s="112"/>
      <c r="H62" s="112"/>
      <c r="I62" s="112"/>
      <c r="J62" s="112"/>
      <c r="K62" s="112">
        <v>0.24199999999999999</v>
      </c>
      <c r="L62" s="112">
        <v>0.56899999999999995</v>
      </c>
      <c r="M62" s="112">
        <v>0.189</v>
      </c>
      <c r="N62" s="112"/>
      <c r="O62" s="112"/>
      <c r="P62" s="112"/>
    </row>
    <row r="63" spans="1:16" x14ac:dyDescent="0.25">
      <c r="A63" s="10"/>
      <c r="B63" s="10"/>
      <c r="C63" s="9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</row>
    <row r="64" spans="1:16" x14ac:dyDescent="0.25">
      <c r="A64" s="143">
        <v>14</v>
      </c>
      <c r="B64" s="137" t="str">
        <f>VLOOKUP($A64,[3]Orçamento!$G:$R,4,FALSE)</f>
        <v>POÇO ATTILIO MAZZINI</v>
      </c>
      <c r="C64" s="140">
        <f>'PLANILHA ORÇAMENTÁRIA'!G621</f>
        <v>14719.73</v>
      </c>
      <c r="D64" s="11" t="s">
        <v>29</v>
      </c>
      <c r="E64" s="12" t="str">
        <f t="shared" ref="E64:P64" si="33">IF(E66="","",($C64*E66))</f>
        <v/>
      </c>
      <c r="F64" s="12" t="str">
        <f t="shared" si="33"/>
        <v/>
      </c>
      <c r="G64" s="12" t="str">
        <f t="shared" si="33"/>
        <v/>
      </c>
      <c r="H64" s="12" t="str">
        <f t="shared" si="33"/>
        <v/>
      </c>
      <c r="I64" s="12" t="str">
        <f t="shared" si="33"/>
        <v/>
      </c>
      <c r="J64" s="12" t="str">
        <f t="shared" si="33"/>
        <v/>
      </c>
      <c r="K64" s="12">
        <f t="shared" si="33"/>
        <v>3562.1746599999997</v>
      </c>
      <c r="L64" s="12">
        <f t="shared" si="33"/>
        <v>8375.5263699999996</v>
      </c>
      <c r="M64" s="12">
        <f t="shared" si="33"/>
        <v>2782.0289699999998</v>
      </c>
      <c r="N64" s="12" t="str">
        <f t="shared" si="33"/>
        <v/>
      </c>
      <c r="O64" s="12" t="str">
        <f t="shared" si="33"/>
        <v/>
      </c>
      <c r="P64" s="12" t="str">
        <f t="shared" si="33"/>
        <v/>
      </c>
    </row>
    <row r="65" spans="1:16" x14ac:dyDescent="0.25">
      <c r="A65" s="144"/>
      <c r="B65" s="138"/>
      <c r="C65" s="141"/>
      <c r="D65" s="13"/>
      <c r="E65" s="14">
        <f t="shared" ref="E65:P65" si="34">E66</f>
        <v>0</v>
      </c>
      <c r="F65" s="14">
        <f t="shared" si="34"/>
        <v>0</v>
      </c>
      <c r="G65" s="14">
        <f t="shared" si="34"/>
        <v>0</v>
      </c>
      <c r="H65" s="14">
        <f t="shared" si="34"/>
        <v>0</v>
      </c>
      <c r="I65" s="14">
        <f t="shared" si="34"/>
        <v>0</v>
      </c>
      <c r="J65" s="14">
        <f t="shared" si="34"/>
        <v>0</v>
      </c>
      <c r="K65" s="14">
        <f t="shared" si="34"/>
        <v>0.24199999999999999</v>
      </c>
      <c r="L65" s="14">
        <f t="shared" si="34"/>
        <v>0.56899999999999995</v>
      </c>
      <c r="M65" s="14">
        <f t="shared" si="34"/>
        <v>0.189</v>
      </c>
      <c r="N65" s="14">
        <f t="shared" si="34"/>
        <v>0</v>
      </c>
      <c r="O65" s="14">
        <f t="shared" si="34"/>
        <v>0</v>
      </c>
      <c r="P65" s="14">
        <f t="shared" si="34"/>
        <v>0</v>
      </c>
    </row>
    <row r="66" spans="1:16" x14ac:dyDescent="0.25">
      <c r="A66" s="145"/>
      <c r="B66" s="139"/>
      <c r="C66" s="142"/>
      <c r="D66" s="15" t="s">
        <v>30</v>
      </c>
      <c r="E66" s="112"/>
      <c r="F66" s="112"/>
      <c r="G66" s="112"/>
      <c r="H66" s="112"/>
      <c r="I66" s="112"/>
      <c r="J66" s="112"/>
      <c r="K66" s="112">
        <v>0.24199999999999999</v>
      </c>
      <c r="L66" s="112">
        <v>0.56899999999999995</v>
      </c>
      <c r="M66" s="112">
        <v>0.189</v>
      </c>
      <c r="N66" s="112"/>
      <c r="O66" s="112"/>
      <c r="P66" s="112"/>
    </row>
    <row r="67" spans="1:16" x14ac:dyDescent="0.25">
      <c r="A67" s="10"/>
      <c r="B67" s="10"/>
      <c r="C67" s="9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</row>
    <row r="68" spans="1:16" x14ac:dyDescent="0.25">
      <c r="A68" s="143">
        <v>15</v>
      </c>
      <c r="B68" s="137" t="str">
        <f>VLOOKUP($A68,[3]Orçamento!$G:$R,4,FALSE)</f>
        <v>RESERVATÓRIO FLABOYANT DA TORRE</v>
      </c>
      <c r="C68" s="140">
        <f>'PLANILHA ORÇAMENTÁRIA'!G653</f>
        <v>153828.76999999999</v>
      </c>
      <c r="D68" s="11" t="s">
        <v>29</v>
      </c>
      <c r="E68" s="12" t="str">
        <f t="shared" ref="E68:P68" si="35">IF(E70="","",($C68*E70))</f>
        <v/>
      </c>
      <c r="F68" s="12" t="str">
        <f t="shared" si="35"/>
        <v/>
      </c>
      <c r="G68" s="12" t="str">
        <f t="shared" si="35"/>
        <v/>
      </c>
      <c r="H68" s="12" t="str">
        <f t="shared" si="35"/>
        <v/>
      </c>
      <c r="I68" s="12" t="str">
        <f t="shared" si="35"/>
        <v/>
      </c>
      <c r="J68" s="12" t="str">
        <f t="shared" si="35"/>
        <v/>
      </c>
      <c r="K68" s="12" t="str">
        <f t="shared" si="35"/>
        <v/>
      </c>
      <c r="L68" s="12">
        <f t="shared" si="35"/>
        <v>90912.803069999994</v>
      </c>
      <c r="M68" s="12">
        <f t="shared" si="35"/>
        <v>62915.966929999995</v>
      </c>
      <c r="N68" s="12" t="str">
        <f t="shared" si="35"/>
        <v/>
      </c>
      <c r="O68" s="12" t="str">
        <f t="shared" si="35"/>
        <v/>
      </c>
      <c r="P68" s="12" t="str">
        <f t="shared" si="35"/>
        <v/>
      </c>
    </row>
    <row r="69" spans="1:16" x14ac:dyDescent="0.25">
      <c r="A69" s="144"/>
      <c r="B69" s="138"/>
      <c r="C69" s="141"/>
      <c r="D69" s="13"/>
      <c r="E69" s="14">
        <f t="shared" ref="E69:P69" si="36">E70</f>
        <v>0</v>
      </c>
      <c r="F69" s="14">
        <f t="shared" si="36"/>
        <v>0</v>
      </c>
      <c r="G69" s="14">
        <f t="shared" si="36"/>
        <v>0</v>
      </c>
      <c r="H69" s="14">
        <f t="shared" si="36"/>
        <v>0</v>
      </c>
      <c r="I69" s="14">
        <f t="shared" si="36"/>
        <v>0</v>
      </c>
      <c r="J69" s="14">
        <f t="shared" si="36"/>
        <v>0</v>
      </c>
      <c r="K69" s="14">
        <f t="shared" si="36"/>
        <v>0</v>
      </c>
      <c r="L69" s="14">
        <f t="shared" si="36"/>
        <v>0.59099999999999997</v>
      </c>
      <c r="M69" s="14">
        <f t="shared" si="36"/>
        <v>0.40899999999999997</v>
      </c>
      <c r="N69" s="14">
        <f t="shared" si="36"/>
        <v>0</v>
      </c>
      <c r="O69" s="14">
        <f t="shared" si="36"/>
        <v>0</v>
      </c>
      <c r="P69" s="14">
        <f t="shared" si="36"/>
        <v>0</v>
      </c>
    </row>
    <row r="70" spans="1:16" x14ac:dyDescent="0.25">
      <c r="A70" s="145"/>
      <c r="B70" s="139"/>
      <c r="C70" s="142"/>
      <c r="D70" s="15" t="s">
        <v>30</v>
      </c>
      <c r="E70" s="112"/>
      <c r="F70" s="112"/>
      <c r="G70" s="112"/>
      <c r="H70" s="112"/>
      <c r="I70" s="112"/>
      <c r="J70" s="112"/>
      <c r="K70" s="112"/>
      <c r="L70" s="112">
        <v>0.59099999999999997</v>
      </c>
      <c r="M70" s="112">
        <v>0.40899999999999997</v>
      </c>
      <c r="N70" s="112"/>
      <c r="O70" s="112"/>
      <c r="P70" s="112"/>
    </row>
    <row r="71" spans="1:16" x14ac:dyDescent="0.25">
      <c r="A71" s="10"/>
      <c r="B71" s="10"/>
      <c r="C71" s="9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</row>
    <row r="72" spans="1:16" x14ac:dyDescent="0.25">
      <c r="A72" s="143">
        <v>16</v>
      </c>
      <c r="B72" s="137" t="str">
        <f>VLOOKUP($A72,[3]Orçamento!$G:$R,4,FALSE)</f>
        <v>RESERVATÓRIO JARDIM VISTA ALEGRE</v>
      </c>
      <c r="C72" s="140">
        <f>'PLANILHA ORÇAMENTÁRIA'!G700</f>
        <v>85874.01</v>
      </c>
      <c r="D72" s="11" t="s">
        <v>29</v>
      </c>
      <c r="E72" s="12" t="str">
        <f t="shared" ref="E72:P72" si="37">IF(E74="","",($C72*E74))</f>
        <v/>
      </c>
      <c r="F72" s="12" t="str">
        <f t="shared" si="37"/>
        <v/>
      </c>
      <c r="G72" s="12" t="str">
        <f t="shared" si="37"/>
        <v/>
      </c>
      <c r="H72" s="12" t="str">
        <f t="shared" si="37"/>
        <v/>
      </c>
      <c r="I72" s="12" t="str">
        <f t="shared" si="37"/>
        <v/>
      </c>
      <c r="J72" s="12" t="str">
        <f t="shared" si="37"/>
        <v/>
      </c>
      <c r="K72" s="12" t="str">
        <f t="shared" si="37"/>
        <v/>
      </c>
      <c r="L72" s="12">
        <f t="shared" si="37"/>
        <v>51524.405999999995</v>
      </c>
      <c r="M72" s="12">
        <f t="shared" si="37"/>
        <v>34349.603999999999</v>
      </c>
      <c r="N72" s="12" t="str">
        <f t="shared" si="37"/>
        <v/>
      </c>
      <c r="O72" s="12" t="str">
        <f t="shared" si="37"/>
        <v/>
      </c>
      <c r="P72" s="12" t="str">
        <f t="shared" si="37"/>
        <v/>
      </c>
    </row>
    <row r="73" spans="1:16" x14ac:dyDescent="0.25">
      <c r="A73" s="144"/>
      <c r="B73" s="138"/>
      <c r="C73" s="141"/>
      <c r="D73" s="13"/>
      <c r="E73" s="14">
        <f t="shared" ref="E73:P73" si="38">E74</f>
        <v>0</v>
      </c>
      <c r="F73" s="14">
        <f t="shared" si="38"/>
        <v>0</v>
      </c>
      <c r="G73" s="14">
        <f t="shared" si="38"/>
        <v>0</v>
      </c>
      <c r="H73" s="14">
        <f t="shared" si="38"/>
        <v>0</v>
      </c>
      <c r="I73" s="14">
        <f t="shared" si="38"/>
        <v>0</v>
      </c>
      <c r="J73" s="14">
        <f t="shared" si="38"/>
        <v>0</v>
      </c>
      <c r="K73" s="14">
        <f t="shared" si="38"/>
        <v>0</v>
      </c>
      <c r="L73" s="14">
        <f t="shared" si="38"/>
        <v>0.6</v>
      </c>
      <c r="M73" s="14">
        <f t="shared" si="38"/>
        <v>0.4</v>
      </c>
      <c r="N73" s="14">
        <f t="shared" si="38"/>
        <v>0</v>
      </c>
      <c r="O73" s="14">
        <f t="shared" si="38"/>
        <v>0</v>
      </c>
      <c r="P73" s="14">
        <f t="shared" si="38"/>
        <v>0</v>
      </c>
    </row>
    <row r="74" spans="1:16" x14ac:dyDescent="0.25">
      <c r="A74" s="145"/>
      <c r="B74" s="139"/>
      <c r="C74" s="142"/>
      <c r="D74" s="15" t="s">
        <v>30</v>
      </c>
      <c r="E74" s="112"/>
      <c r="F74" s="112"/>
      <c r="G74" s="112"/>
      <c r="H74" s="112"/>
      <c r="I74" s="112"/>
      <c r="J74" s="112"/>
      <c r="K74" s="112"/>
      <c r="L74" s="112">
        <v>0.6</v>
      </c>
      <c r="M74" s="112">
        <v>0.4</v>
      </c>
      <c r="N74" s="112"/>
      <c r="O74" s="112"/>
      <c r="P74" s="112"/>
    </row>
    <row r="75" spans="1:16" x14ac:dyDescent="0.25">
      <c r="A75" s="10"/>
      <c r="B75" s="10"/>
      <c r="C75" s="9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</row>
    <row r="76" spans="1:16" x14ac:dyDescent="0.25">
      <c r="A76" s="143">
        <v>17</v>
      </c>
      <c r="B76" s="137" t="str">
        <f>VLOOKUP($A76,[3]Orçamento!$G:$R,4,FALSE)</f>
        <v>REFORMA ETA IV</v>
      </c>
      <c r="C76" s="140">
        <f>'PLANILHA ORÇAMENTÁRIA'!G733</f>
        <v>81463.249500000005</v>
      </c>
      <c r="D76" s="11" t="s">
        <v>29</v>
      </c>
      <c r="E76" s="12" t="str">
        <f t="shared" ref="E76:P76" si="39">IF(E78="","",($C76*E78))</f>
        <v/>
      </c>
      <c r="F76" s="12" t="str">
        <f t="shared" si="39"/>
        <v/>
      </c>
      <c r="G76" s="12" t="str">
        <f t="shared" si="39"/>
        <v/>
      </c>
      <c r="H76" s="12" t="str">
        <f t="shared" si="39"/>
        <v/>
      </c>
      <c r="I76" s="12" t="str">
        <f t="shared" si="39"/>
        <v/>
      </c>
      <c r="J76" s="12" t="str">
        <f t="shared" si="39"/>
        <v/>
      </c>
      <c r="K76" s="12" t="str">
        <f t="shared" si="39"/>
        <v/>
      </c>
      <c r="L76" s="12">
        <f t="shared" si="39"/>
        <v>23054.099608500001</v>
      </c>
      <c r="M76" s="12">
        <f t="shared" si="39"/>
        <v>39183.823009500004</v>
      </c>
      <c r="N76" s="12">
        <f t="shared" si="39"/>
        <v>19225.326882000001</v>
      </c>
      <c r="O76" s="12" t="str">
        <f t="shared" si="39"/>
        <v/>
      </c>
      <c r="P76" s="12" t="str">
        <f t="shared" si="39"/>
        <v/>
      </c>
    </row>
    <row r="77" spans="1:16" x14ac:dyDescent="0.25">
      <c r="A77" s="144"/>
      <c r="B77" s="138"/>
      <c r="C77" s="141"/>
      <c r="D77" s="13"/>
      <c r="E77" s="14">
        <f t="shared" ref="E77:P77" si="40">E78</f>
        <v>0</v>
      </c>
      <c r="F77" s="14">
        <f t="shared" si="40"/>
        <v>0</v>
      </c>
      <c r="G77" s="14">
        <f t="shared" si="40"/>
        <v>0</v>
      </c>
      <c r="H77" s="14">
        <f t="shared" si="40"/>
        <v>0</v>
      </c>
      <c r="I77" s="14">
        <f t="shared" si="40"/>
        <v>0</v>
      </c>
      <c r="J77" s="14">
        <f t="shared" si="40"/>
        <v>0</v>
      </c>
      <c r="K77" s="14">
        <f t="shared" si="40"/>
        <v>0</v>
      </c>
      <c r="L77" s="14">
        <f t="shared" si="40"/>
        <v>0.28299999999999997</v>
      </c>
      <c r="M77" s="14">
        <f t="shared" si="40"/>
        <v>0.48099999999999998</v>
      </c>
      <c r="N77" s="14">
        <f t="shared" si="40"/>
        <v>0.23599999999999999</v>
      </c>
      <c r="O77" s="14">
        <f t="shared" si="40"/>
        <v>0</v>
      </c>
      <c r="P77" s="14">
        <f t="shared" si="40"/>
        <v>0</v>
      </c>
    </row>
    <row r="78" spans="1:16" x14ac:dyDescent="0.25">
      <c r="A78" s="145"/>
      <c r="B78" s="139"/>
      <c r="C78" s="142"/>
      <c r="D78" s="15" t="s">
        <v>30</v>
      </c>
      <c r="E78" s="112"/>
      <c r="F78" s="112"/>
      <c r="G78" s="112"/>
      <c r="H78" s="112"/>
      <c r="I78" s="112"/>
      <c r="J78" s="112"/>
      <c r="K78" s="112"/>
      <c r="L78" s="112">
        <v>0.28299999999999997</v>
      </c>
      <c r="M78" s="112">
        <v>0.48099999999999998</v>
      </c>
      <c r="N78" s="112">
        <v>0.23599999999999999</v>
      </c>
      <c r="O78" s="112"/>
      <c r="P78" s="112"/>
    </row>
    <row r="79" spans="1:16" x14ac:dyDescent="0.25">
      <c r="A79" s="10"/>
      <c r="B79" s="10"/>
      <c r="C79" s="9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</row>
    <row r="80" spans="1:16" x14ac:dyDescent="0.25">
      <c r="A80" s="143">
        <v>18</v>
      </c>
      <c r="B80" s="137" t="str">
        <f>VLOOKUP($A80,[3]Orçamento!$G:$R,4,FALSE)</f>
        <v>RESERVATÓRIO PARQUE MODELO</v>
      </c>
      <c r="C80" s="140">
        <f>'PLANILHA ORÇAMENTÁRIA'!G789</f>
        <v>293821.99</v>
      </c>
      <c r="D80" s="11" t="s">
        <v>29</v>
      </c>
      <c r="E80" s="12" t="str">
        <f t="shared" ref="E80:P80" si="41">IF(E82="","",($C80*E82))</f>
        <v/>
      </c>
      <c r="F80" s="12" t="str">
        <f t="shared" si="41"/>
        <v/>
      </c>
      <c r="G80" s="12" t="str">
        <f t="shared" si="41"/>
        <v/>
      </c>
      <c r="H80" s="12" t="str">
        <f t="shared" si="41"/>
        <v/>
      </c>
      <c r="I80" s="12" t="str">
        <f t="shared" si="41"/>
        <v/>
      </c>
      <c r="J80" s="12" t="str">
        <f t="shared" si="41"/>
        <v/>
      </c>
      <c r="K80" s="12" t="str">
        <f t="shared" si="41"/>
        <v/>
      </c>
      <c r="L80" s="12" t="str">
        <f t="shared" si="41"/>
        <v/>
      </c>
      <c r="M80" s="12">
        <f t="shared" si="41"/>
        <v>118997.90595</v>
      </c>
      <c r="N80" s="12">
        <f t="shared" si="41"/>
        <v>76981.361380000002</v>
      </c>
      <c r="O80" s="12">
        <f t="shared" si="41"/>
        <v>97842.722670000003</v>
      </c>
      <c r="P80" s="12" t="str">
        <f t="shared" si="41"/>
        <v/>
      </c>
    </row>
    <row r="81" spans="1:16" x14ac:dyDescent="0.25">
      <c r="A81" s="144"/>
      <c r="B81" s="138"/>
      <c r="C81" s="141"/>
      <c r="D81" s="13"/>
      <c r="E81" s="14">
        <f t="shared" ref="E81:P81" si="42">E82</f>
        <v>0</v>
      </c>
      <c r="F81" s="14">
        <f t="shared" si="42"/>
        <v>0</v>
      </c>
      <c r="G81" s="14">
        <f t="shared" si="42"/>
        <v>0</v>
      </c>
      <c r="H81" s="14">
        <f t="shared" si="42"/>
        <v>0</v>
      </c>
      <c r="I81" s="14">
        <f t="shared" si="42"/>
        <v>0</v>
      </c>
      <c r="J81" s="14">
        <f t="shared" si="42"/>
        <v>0</v>
      </c>
      <c r="K81" s="14">
        <f t="shared" si="42"/>
        <v>0</v>
      </c>
      <c r="L81" s="14">
        <f t="shared" si="42"/>
        <v>0</v>
      </c>
      <c r="M81" s="14">
        <f t="shared" si="42"/>
        <v>0.40500000000000003</v>
      </c>
      <c r="N81" s="14">
        <f t="shared" si="42"/>
        <v>0.26200000000000001</v>
      </c>
      <c r="O81" s="14">
        <f t="shared" si="42"/>
        <v>0.33300000000000002</v>
      </c>
      <c r="P81" s="14">
        <f t="shared" si="42"/>
        <v>0</v>
      </c>
    </row>
    <row r="82" spans="1:16" x14ac:dyDescent="0.25">
      <c r="A82" s="145"/>
      <c r="B82" s="139"/>
      <c r="C82" s="142"/>
      <c r="D82" s="15" t="s">
        <v>30</v>
      </c>
      <c r="E82" s="112"/>
      <c r="F82" s="112"/>
      <c r="G82" s="112"/>
      <c r="H82" s="112"/>
      <c r="I82" s="112"/>
      <c r="J82" s="112"/>
      <c r="K82" s="112"/>
      <c r="L82" s="112"/>
      <c r="M82" s="112">
        <v>0.40500000000000003</v>
      </c>
      <c r="N82" s="112">
        <v>0.26200000000000001</v>
      </c>
      <c r="O82" s="112">
        <v>0.33300000000000002</v>
      </c>
      <c r="P82" s="112"/>
    </row>
    <row r="83" spans="1:16" x14ac:dyDescent="0.25">
      <c r="A83" s="10"/>
      <c r="B83" s="10"/>
      <c r="C83" s="9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</row>
    <row r="84" spans="1:16" x14ac:dyDescent="0.25">
      <c r="A84" s="143">
        <v>19</v>
      </c>
      <c r="B84" s="137" t="str">
        <f>VLOOKUP($A84,[3]Orçamento!$G:$R,4,FALSE)</f>
        <v>RESERVATÓRIO JARDIM VITÓRIA/NOVA ERA</v>
      </c>
      <c r="C84" s="140">
        <f>'PLANILHA ORÇAMENTÁRIA'!G846</f>
        <v>231187.83479999998</v>
      </c>
      <c r="D84" s="11" t="s">
        <v>29</v>
      </c>
      <c r="E84" s="12" t="str">
        <f t="shared" ref="E84:P84" si="43">IF(E86="","",($C84*E86))</f>
        <v/>
      </c>
      <c r="F84" s="12" t="str">
        <f t="shared" si="43"/>
        <v/>
      </c>
      <c r="G84" s="12" t="str">
        <f t="shared" si="43"/>
        <v/>
      </c>
      <c r="H84" s="12" t="str">
        <f t="shared" si="43"/>
        <v/>
      </c>
      <c r="I84" s="12" t="str">
        <f t="shared" si="43"/>
        <v/>
      </c>
      <c r="J84" s="12" t="str">
        <f t="shared" si="43"/>
        <v/>
      </c>
      <c r="K84" s="12" t="str">
        <f t="shared" si="43"/>
        <v/>
      </c>
      <c r="L84" s="12" t="str">
        <f t="shared" si="43"/>
        <v/>
      </c>
      <c r="M84" s="12" t="str">
        <f t="shared" si="43"/>
        <v/>
      </c>
      <c r="N84" s="12">
        <f t="shared" si="43"/>
        <v>51554.887160399994</v>
      </c>
      <c r="O84" s="12">
        <f t="shared" si="43"/>
        <v>84152.371867199996</v>
      </c>
      <c r="P84" s="12">
        <f t="shared" si="43"/>
        <v>95480.575772399985</v>
      </c>
    </row>
    <row r="85" spans="1:16" x14ac:dyDescent="0.25">
      <c r="A85" s="144"/>
      <c r="B85" s="138"/>
      <c r="C85" s="141"/>
      <c r="D85" s="13"/>
      <c r="E85" s="14">
        <f t="shared" ref="E85:P85" si="44">E86</f>
        <v>0</v>
      </c>
      <c r="F85" s="14">
        <f t="shared" si="44"/>
        <v>0</v>
      </c>
      <c r="G85" s="14">
        <f t="shared" si="44"/>
        <v>0</v>
      </c>
      <c r="H85" s="14">
        <f t="shared" si="44"/>
        <v>0</v>
      </c>
      <c r="I85" s="14">
        <f t="shared" si="44"/>
        <v>0</v>
      </c>
      <c r="J85" s="14">
        <f t="shared" si="44"/>
        <v>0</v>
      </c>
      <c r="K85" s="14">
        <f t="shared" si="44"/>
        <v>0</v>
      </c>
      <c r="L85" s="14">
        <f t="shared" si="44"/>
        <v>0</v>
      </c>
      <c r="M85" s="14">
        <f t="shared" si="44"/>
        <v>0</v>
      </c>
      <c r="N85" s="14">
        <f t="shared" si="44"/>
        <v>0.223</v>
      </c>
      <c r="O85" s="14">
        <f t="shared" si="44"/>
        <v>0.36399999999999999</v>
      </c>
      <c r="P85" s="14">
        <f t="shared" si="44"/>
        <v>0.41299999999999998</v>
      </c>
    </row>
    <row r="86" spans="1:16" x14ac:dyDescent="0.25">
      <c r="A86" s="145"/>
      <c r="B86" s="139"/>
      <c r="C86" s="142"/>
      <c r="D86" s="15" t="s">
        <v>30</v>
      </c>
      <c r="E86" s="112"/>
      <c r="F86" s="112"/>
      <c r="G86" s="112"/>
      <c r="H86" s="112"/>
      <c r="I86" s="112"/>
      <c r="J86" s="112"/>
      <c r="K86" s="112"/>
      <c r="L86" s="112"/>
      <c r="M86" s="112"/>
      <c r="N86" s="112">
        <v>0.223</v>
      </c>
      <c r="O86" s="112">
        <v>0.36399999999999999</v>
      </c>
      <c r="P86" s="112">
        <v>0.41299999999999998</v>
      </c>
    </row>
    <row r="87" spans="1:16" x14ac:dyDescent="0.25">
      <c r="A87" s="10"/>
      <c r="B87" s="10"/>
      <c r="C87" s="9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</row>
    <row r="88" spans="1:16" x14ac:dyDescent="0.25">
      <c r="A88" s="143">
        <v>20</v>
      </c>
      <c r="B88" s="137" t="str">
        <f>VLOOKUP($A88,[3]Orçamento!$G:$R,4,FALSE)</f>
        <v>RESERVATÓRIO PARQUE DO SOL</v>
      </c>
      <c r="C88" s="140">
        <f>'PLANILHA ORÇAMENTÁRIA'!G923</f>
        <v>220973.92</v>
      </c>
      <c r="D88" s="11" t="s">
        <v>29</v>
      </c>
      <c r="E88" s="12" t="str">
        <f t="shared" ref="E88:P88" si="45">IF(E90="","",($C88*E90))</f>
        <v/>
      </c>
      <c r="F88" s="12" t="str">
        <f t="shared" si="45"/>
        <v/>
      </c>
      <c r="G88" s="12" t="str">
        <f t="shared" si="45"/>
        <v/>
      </c>
      <c r="H88" s="12" t="str">
        <f t="shared" si="45"/>
        <v/>
      </c>
      <c r="I88" s="12" t="str">
        <f t="shared" si="45"/>
        <v/>
      </c>
      <c r="J88" s="12" t="str">
        <f t="shared" si="45"/>
        <v/>
      </c>
      <c r="K88" s="12" t="str">
        <f t="shared" si="45"/>
        <v/>
      </c>
      <c r="L88" s="12" t="str">
        <f t="shared" si="45"/>
        <v/>
      </c>
      <c r="M88" s="12" t="str">
        <f t="shared" si="45"/>
        <v/>
      </c>
      <c r="N88" s="12">
        <f t="shared" si="45"/>
        <v>81981.32432</v>
      </c>
      <c r="O88" s="12">
        <f t="shared" si="45"/>
        <v>72700.419680000006</v>
      </c>
      <c r="P88" s="12">
        <f t="shared" si="45"/>
        <v>66292.176000000007</v>
      </c>
    </row>
    <row r="89" spans="1:16" x14ac:dyDescent="0.25">
      <c r="A89" s="144"/>
      <c r="B89" s="138"/>
      <c r="C89" s="141"/>
      <c r="D89" s="13"/>
      <c r="E89" s="14">
        <f t="shared" ref="E89:P89" si="46">E90</f>
        <v>0</v>
      </c>
      <c r="F89" s="14">
        <f t="shared" si="46"/>
        <v>0</v>
      </c>
      <c r="G89" s="14">
        <f t="shared" si="46"/>
        <v>0</v>
      </c>
      <c r="H89" s="14">
        <f t="shared" si="46"/>
        <v>0</v>
      </c>
      <c r="I89" s="14">
        <f t="shared" si="46"/>
        <v>0</v>
      </c>
      <c r="J89" s="14">
        <f t="shared" si="46"/>
        <v>0</v>
      </c>
      <c r="K89" s="14">
        <f t="shared" si="46"/>
        <v>0</v>
      </c>
      <c r="L89" s="14">
        <f t="shared" si="46"/>
        <v>0</v>
      </c>
      <c r="M89" s="14">
        <f t="shared" si="46"/>
        <v>0</v>
      </c>
      <c r="N89" s="14">
        <f t="shared" si="46"/>
        <v>0.371</v>
      </c>
      <c r="O89" s="14">
        <f t="shared" si="46"/>
        <v>0.32900000000000001</v>
      </c>
      <c r="P89" s="14">
        <f t="shared" si="46"/>
        <v>0.3</v>
      </c>
    </row>
    <row r="90" spans="1:16" x14ac:dyDescent="0.25">
      <c r="A90" s="145"/>
      <c r="B90" s="139"/>
      <c r="C90" s="142"/>
      <c r="D90" s="15" t="s">
        <v>30</v>
      </c>
      <c r="E90" s="112"/>
      <c r="F90" s="112"/>
      <c r="G90" s="112"/>
      <c r="H90" s="112"/>
      <c r="I90" s="112"/>
      <c r="J90" s="112"/>
      <c r="K90" s="112"/>
      <c r="L90" s="112"/>
      <c r="M90" s="112"/>
      <c r="N90" s="112">
        <v>0.371</v>
      </c>
      <c r="O90" s="112">
        <v>0.32900000000000001</v>
      </c>
      <c r="P90" s="112">
        <v>0.3</v>
      </c>
    </row>
    <row r="91" spans="1:16" x14ac:dyDescent="0.25">
      <c r="A91" s="10"/>
      <c r="B91" s="10"/>
      <c r="C91" s="9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</row>
    <row r="92" spans="1:16" x14ac:dyDescent="0.25">
      <c r="A92" s="143">
        <v>21</v>
      </c>
      <c r="B92" s="137" t="str">
        <f>VLOOKUP($A92,[3]Orçamento!$G:$R,4,FALSE)</f>
        <v>RECALQUE PARQUE DO SOL</v>
      </c>
      <c r="C92" s="140">
        <f>'PLANILHA ORÇAMENTÁRIA'!G982</f>
        <v>82845.490000000005</v>
      </c>
      <c r="D92" s="11" t="s">
        <v>29</v>
      </c>
      <c r="E92" s="12" t="str">
        <f t="shared" ref="E92:P92" si="47">IF(E94="","",($C92*E94))</f>
        <v/>
      </c>
      <c r="F92" s="12" t="str">
        <f t="shared" si="47"/>
        <v/>
      </c>
      <c r="G92" s="12" t="str">
        <f t="shared" si="47"/>
        <v/>
      </c>
      <c r="H92" s="12" t="str">
        <f t="shared" si="47"/>
        <v/>
      </c>
      <c r="I92" s="12" t="str">
        <f t="shared" si="47"/>
        <v/>
      </c>
      <c r="J92" s="12" t="str">
        <f t="shared" si="47"/>
        <v/>
      </c>
      <c r="K92" s="12" t="str">
        <f t="shared" si="47"/>
        <v/>
      </c>
      <c r="L92" s="12" t="str">
        <f t="shared" si="47"/>
        <v/>
      </c>
      <c r="M92" s="12" t="str">
        <f t="shared" si="47"/>
        <v/>
      </c>
      <c r="N92" s="12" t="str">
        <f t="shared" si="47"/>
        <v/>
      </c>
      <c r="O92" s="12">
        <f t="shared" si="47"/>
        <v>54512.332420000006</v>
      </c>
      <c r="P92" s="12">
        <f t="shared" si="47"/>
        <v>28333.157580000003</v>
      </c>
    </row>
    <row r="93" spans="1:16" x14ac:dyDescent="0.25">
      <c r="A93" s="144"/>
      <c r="B93" s="138"/>
      <c r="C93" s="141"/>
      <c r="D93" s="13"/>
      <c r="E93" s="14">
        <f t="shared" ref="E93:P93" si="48">E94</f>
        <v>0</v>
      </c>
      <c r="F93" s="14">
        <f t="shared" si="48"/>
        <v>0</v>
      </c>
      <c r="G93" s="14">
        <f t="shared" si="48"/>
        <v>0</v>
      </c>
      <c r="H93" s="14">
        <f t="shared" si="48"/>
        <v>0</v>
      </c>
      <c r="I93" s="14">
        <f t="shared" si="48"/>
        <v>0</v>
      </c>
      <c r="J93" s="14">
        <f t="shared" si="48"/>
        <v>0</v>
      </c>
      <c r="K93" s="14">
        <f t="shared" si="48"/>
        <v>0</v>
      </c>
      <c r="L93" s="14">
        <f t="shared" si="48"/>
        <v>0</v>
      </c>
      <c r="M93" s="14">
        <f t="shared" si="48"/>
        <v>0</v>
      </c>
      <c r="N93" s="14">
        <f t="shared" si="48"/>
        <v>0</v>
      </c>
      <c r="O93" s="14">
        <f t="shared" si="48"/>
        <v>0.65800000000000003</v>
      </c>
      <c r="P93" s="14">
        <f t="shared" si="48"/>
        <v>0.34200000000000003</v>
      </c>
    </row>
    <row r="94" spans="1:16" x14ac:dyDescent="0.25">
      <c r="A94" s="145"/>
      <c r="B94" s="139"/>
      <c r="C94" s="142"/>
      <c r="D94" s="15" t="s">
        <v>30</v>
      </c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3">
        <v>0.65800000000000003</v>
      </c>
      <c r="P94" s="113">
        <v>0.34200000000000003</v>
      </c>
    </row>
    <row r="95" spans="1:16" hidden="1" x14ac:dyDescent="0.25">
      <c r="A95" s="10"/>
      <c r="B95" s="10"/>
      <c r="C95" s="9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</row>
    <row r="96" spans="1:16" hidden="1" x14ac:dyDescent="0.25">
      <c r="A96" s="143">
        <v>22</v>
      </c>
      <c r="B96" s="137" t="e">
        <f>VLOOKUP($A96,[3]Orçamento!$G:$R,4,FALSE)</f>
        <v>#N/A</v>
      </c>
      <c r="C96" s="140" t="e">
        <f>SUMIF([3]Orçamento!G:G,A:A,[3]Orçamento!R:R)</f>
        <v>#VALUE!</v>
      </c>
      <c r="D96" s="11" t="s">
        <v>29</v>
      </c>
      <c r="E96" s="12" t="str">
        <f t="shared" ref="E96:L96" si="49">IF(E98="","",($C96*E98))</f>
        <v/>
      </c>
      <c r="F96" s="12" t="str">
        <f t="shared" si="49"/>
        <v/>
      </c>
      <c r="G96" s="12" t="str">
        <f t="shared" si="49"/>
        <v/>
      </c>
      <c r="H96" s="12" t="str">
        <f t="shared" si="49"/>
        <v/>
      </c>
      <c r="I96" s="12" t="str">
        <f t="shared" si="49"/>
        <v/>
      </c>
      <c r="J96" s="12" t="str">
        <f t="shared" si="49"/>
        <v/>
      </c>
      <c r="K96" s="12" t="str">
        <f t="shared" si="49"/>
        <v/>
      </c>
      <c r="L96" s="12" t="str">
        <f t="shared" si="49"/>
        <v/>
      </c>
      <c r="M96" s="12"/>
      <c r="N96" s="12" t="str">
        <f>IF(N98="","",($C96*N98))</f>
        <v/>
      </c>
      <c r="O96" s="12" t="str">
        <f>IF(O98="","",($C96*O98))</f>
        <v/>
      </c>
      <c r="P96" s="12" t="str">
        <f>IF(P98="","",($C96*P98))</f>
        <v/>
      </c>
    </row>
    <row r="97" spans="1:16" hidden="1" x14ac:dyDescent="0.25">
      <c r="A97" s="144"/>
      <c r="B97" s="138"/>
      <c r="C97" s="141"/>
      <c r="D97" s="13"/>
      <c r="E97" s="14">
        <f t="shared" ref="E97:L97" si="50">E98</f>
        <v>0</v>
      </c>
      <c r="F97" s="14">
        <f t="shared" si="50"/>
        <v>0</v>
      </c>
      <c r="G97" s="14">
        <f t="shared" si="50"/>
        <v>0</v>
      </c>
      <c r="H97" s="14">
        <f t="shared" si="50"/>
        <v>0</v>
      </c>
      <c r="I97" s="14">
        <f t="shared" si="50"/>
        <v>0</v>
      </c>
      <c r="J97" s="14">
        <f t="shared" si="50"/>
        <v>0</v>
      </c>
      <c r="K97" s="14">
        <f t="shared" si="50"/>
        <v>0</v>
      </c>
      <c r="L97" s="14">
        <f t="shared" si="50"/>
        <v>0</v>
      </c>
      <c r="M97" s="14"/>
      <c r="N97" s="14">
        <f t="shared" ref="N97:P97" si="51">N98</f>
        <v>0</v>
      </c>
      <c r="O97" s="14">
        <f t="shared" si="51"/>
        <v>0</v>
      </c>
      <c r="P97" s="14">
        <f t="shared" si="51"/>
        <v>0</v>
      </c>
    </row>
    <row r="98" spans="1:16" hidden="1" x14ac:dyDescent="0.25">
      <c r="A98" s="145"/>
      <c r="B98" s="139"/>
      <c r="C98" s="142"/>
      <c r="D98" s="15" t="s">
        <v>30</v>
      </c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</row>
    <row r="99" spans="1:16" hidden="1" x14ac:dyDescent="0.25">
      <c r="A99" s="10"/>
      <c r="B99" s="10"/>
      <c r="C99" s="9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</row>
    <row r="100" spans="1:16" hidden="1" x14ac:dyDescent="0.25">
      <c r="A100" s="143">
        <v>23</v>
      </c>
      <c r="B100" s="137" t="e">
        <f>VLOOKUP($A100,[3]Orçamento!$G:$R,4,FALSE)</f>
        <v>#N/A</v>
      </c>
      <c r="C100" s="140" t="e">
        <f>SUMIF([3]Orçamento!G:G,A:A,[3]Orçamento!R:R)</f>
        <v>#VALUE!</v>
      </c>
      <c r="D100" s="11" t="s">
        <v>29</v>
      </c>
      <c r="E100" s="12" t="str">
        <f t="shared" ref="E100:L100" si="52">IF(E102="","",($C100*E102))</f>
        <v/>
      </c>
      <c r="F100" s="12" t="str">
        <f t="shared" si="52"/>
        <v/>
      </c>
      <c r="G100" s="12" t="str">
        <f t="shared" si="52"/>
        <v/>
      </c>
      <c r="H100" s="12" t="str">
        <f t="shared" si="52"/>
        <v/>
      </c>
      <c r="I100" s="12" t="str">
        <f t="shared" si="52"/>
        <v/>
      </c>
      <c r="J100" s="12" t="str">
        <f t="shared" si="52"/>
        <v/>
      </c>
      <c r="K100" s="12" t="str">
        <f t="shared" si="52"/>
        <v/>
      </c>
      <c r="L100" s="12" t="str">
        <f t="shared" si="52"/>
        <v/>
      </c>
      <c r="M100" s="12"/>
      <c r="N100" s="12" t="str">
        <f>IF(N102="","",($C100*N102))</f>
        <v/>
      </c>
      <c r="O100" s="12" t="str">
        <f>IF(O102="","",($C100*O102))</f>
        <v/>
      </c>
      <c r="P100" s="12" t="str">
        <f>IF(P102="","",($C100*P102))</f>
        <v/>
      </c>
    </row>
    <row r="101" spans="1:16" hidden="1" x14ac:dyDescent="0.25">
      <c r="A101" s="144"/>
      <c r="B101" s="138"/>
      <c r="C101" s="141"/>
      <c r="D101" s="13"/>
      <c r="E101" s="14">
        <f t="shared" ref="E101:L101" si="53">E102</f>
        <v>0</v>
      </c>
      <c r="F101" s="14">
        <f t="shared" si="53"/>
        <v>0</v>
      </c>
      <c r="G101" s="14">
        <f t="shared" si="53"/>
        <v>0</v>
      </c>
      <c r="H101" s="14">
        <f t="shared" si="53"/>
        <v>0</v>
      </c>
      <c r="I101" s="14">
        <f t="shared" si="53"/>
        <v>0</v>
      </c>
      <c r="J101" s="14">
        <f t="shared" si="53"/>
        <v>0</v>
      </c>
      <c r="K101" s="14">
        <f t="shared" si="53"/>
        <v>0</v>
      </c>
      <c r="L101" s="14">
        <f t="shared" si="53"/>
        <v>0</v>
      </c>
      <c r="M101" s="14"/>
      <c r="N101" s="14">
        <f t="shared" ref="N101:P101" si="54">N102</f>
        <v>0</v>
      </c>
      <c r="O101" s="14">
        <f t="shared" si="54"/>
        <v>0</v>
      </c>
      <c r="P101" s="14">
        <f t="shared" si="54"/>
        <v>0</v>
      </c>
    </row>
    <row r="102" spans="1:16" hidden="1" x14ac:dyDescent="0.25">
      <c r="A102" s="145"/>
      <c r="B102" s="139"/>
      <c r="C102" s="142"/>
      <c r="D102" s="15" t="s">
        <v>30</v>
      </c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</row>
    <row r="103" spans="1:16" hidden="1" x14ac:dyDescent="0.25">
      <c r="A103" s="10"/>
      <c r="B103" s="10"/>
      <c r="C103" s="9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</row>
    <row r="104" spans="1:16" hidden="1" x14ac:dyDescent="0.25">
      <c r="A104" s="143">
        <v>24</v>
      </c>
      <c r="B104" s="137" t="e">
        <f>VLOOKUP($A104,[3]Orçamento!$G:$R,4,FALSE)</f>
        <v>#N/A</v>
      </c>
      <c r="C104" s="140" t="e">
        <f>SUMIF([3]Orçamento!G:G,A:A,[3]Orçamento!R:R)</f>
        <v>#VALUE!</v>
      </c>
      <c r="D104" s="11" t="s">
        <v>29</v>
      </c>
      <c r="E104" s="12" t="str">
        <f>IF(E106="","",($C104*E106))</f>
        <v/>
      </c>
      <c r="F104" s="12"/>
      <c r="G104" s="12"/>
      <c r="H104" s="12"/>
      <c r="I104" s="12"/>
      <c r="J104" s="12"/>
      <c r="K104" s="12"/>
      <c r="L104" s="12" t="str">
        <f>IF(L106="","",($C104*L106))</f>
        <v/>
      </c>
      <c r="M104" s="12"/>
      <c r="N104" s="12" t="s">
        <v>31</v>
      </c>
      <c r="O104" t="s">
        <v>31</v>
      </c>
      <c r="P104" t="s">
        <v>31</v>
      </c>
    </row>
    <row r="105" spans="1:16" hidden="1" x14ac:dyDescent="0.25">
      <c r="A105" s="144"/>
      <c r="B105" s="138"/>
      <c r="C105" s="141"/>
      <c r="D105" s="13"/>
      <c r="E105" s="14">
        <f>E106</f>
        <v>0</v>
      </c>
      <c r="F105" s="14"/>
      <c r="G105" s="14"/>
      <c r="H105" s="14"/>
      <c r="I105" s="14"/>
      <c r="J105" s="14"/>
      <c r="K105" s="14"/>
      <c r="L105" s="14">
        <f>L106</f>
        <v>0</v>
      </c>
      <c r="M105" s="14"/>
      <c r="N105" s="14">
        <f t="shared" ref="N105:P105" si="55">N106</f>
        <v>0</v>
      </c>
      <c r="O105" s="14">
        <f t="shared" si="55"/>
        <v>0</v>
      </c>
      <c r="P105" s="14">
        <f t="shared" si="55"/>
        <v>0</v>
      </c>
    </row>
    <row r="106" spans="1:16" hidden="1" x14ac:dyDescent="0.25">
      <c r="A106" s="145"/>
      <c r="B106" s="139"/>
      <c r="C106" s="142"/>
      <c r="D106" s="15" t="s">
        <v>30</v>
      </c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</row>
    <row r="107" spans="1:16" hidden="1" x14ac:dyDescent="0.25">
      <c r="A107" s="10"/>
      <c r="B107" s="10"/>
      <c r="C107" s="9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</row>
    <row r="108" spans="1:16" hidden="1" x14ac:dyDescent="0.25">
      <c r="A108" s="143">
        <v>25</v>
      </c>
      <c r="B108" s="137" t="e">
        <f>VLOOKUP($A108,[3]Orçamento!$G:$R,4,FALSE)</f>
        <v>#N/A</v>
      </c>
      <c r="C108" s="140" t="e">
        <f>SUMIF([3]Orçamento!G:G,A:A,[3]Orçamento!R:R)</f>
        <v>#VALUE!</v>
      </c>
      <c r="D108" s="11" t="s">
        <v>29</v>
      </c>
      <c r="E108" s="12" t="str">
        <f>IF(E110="","",($C108*E110))</f>
        <v/>
      </c>
      <c r="F108" s="12"/>
      <c r="G108" s="12"/>
      <c r="H108" s="12"/>
      <c r="I108" s="12"/>
      <c r="J108" s="12"/>
      <c r="K108" s="12"/>
      <c r="L108" s="12"/>
      <c r="M108" s="12"/>
      <c r="N108" s="12" t="str">
        <f>IF(N110="","",($C108*N110))</f>
        <v/>
      </c>
      <c r="O108" s="12" t="str">
        <f>IF(O110="","",($C108*O110))</f>
        <v/>
      </c>
      <c r="P108" s="12" t="str">
        <f>IF(P110="","",($C108*P110))</f>
        <v/>
      </c>
    </row>
    <row r="109" spans="1:16" hidden="1" x14ac:dyDescent="0.25">
      <c r="A109" s="144"/>
      <c r="B109" s="138"/>
      <c r="C109" s="141"/>
      <c r="D109" s="13"/>
      <c r="E109" s="14">
        <f>E110</f>
        <v>0</v>
      </c>
      <c r="F109" s="14"/>
      <c r="G109" s="14"/>
      <c r="H109" s="14"/>
      <c r="I109" s="14"/>
      <c r="J109" s="14"/>
      <c r="K109" s="14"/>
      <c r="L109" s="14"/>
      <c r="M109" s="14"/>
      <c r="N109" s="14">
        <f t="shared" ref="N109:P109" si="56">N110</f>
        <v>0</v>
      </c>
      <c r="O109" s="14">
        <f t="shared" si="56"/>
        <v>0</v>
      </c>
      <c r="P109" s="14">
        <f t="shared" si="56"/>
        <v>0</v>
      </c>
    </row>
    <row r="110" spans="1:16" hidden="1" x14ac:dyDescent="0.25">
      <c r="A110" s="145"/>
      <c r="B110" s="139"/>
      <c r="C110" s="142"/>
      <c r="D110" s="15" t="s">
        <v>30</v>
      </c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</row>
    <row r="111" spans="1:16" hidden="1" x14ac:dyDescent="0.25">
      <c r="A111" s="10"/>
      <c r="B111" s="10"/>
      <c r="C111" s="9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</row>
    <row r="112" spans="1:16" hidden="1" x14ac:dyDescent="0.25">
      <c r="A112" s="143">
        <v>26</v>
      </c>
      <c r="B112" s="137" t="e">
        <f>VLOOKUP($A112,[3]Orçamento!$G:$R,4,FALSE)</f>
        <v>#N/A</v>
      </c>
      <c r="C112" s="140" t="e">
        <f>SUMIF([3]Orçamento!G:G,A:A,[3]Orçamento!R:R)</f>
        <v>#VALUE!</v>
      </c>
      <c r="D112" s="11" t="s">
        <v>29</v>
      </c>
      <c r="E112" s="12" t="str">
        <f>IF(E114="","",($C112*E114))</f>
        <v/>
      </c>
      <c r="F112" s="12"/>
      <c r="G112" s="12"/>
      <c r="H112" s="12"/>
      <c r="I112" s="12"/>
      <c r="J112" s="12"/>
      <c r="K112" s="12"/>
      <c r="L112" s="12"/>
      <c r="M112" s="12"/>
      <c r="N112" s="12" t="str">
        <f>IF(N114="","",($C112*N114))</f>
        <v/>
      </c>
      <c r="O112" s="12" t="str">
        <f>IF(O114="","",($C112*O114))</f>
        <v/>
      </c>
      <c r="P112" s="12" t="str">
        <f>IF(P114="","",($C112*P114))</f>
        <v/>
      </c>
    </row>
    <row r="113" spans="1:16" hidden="1" x14ac:dyDescent="0.25">
      <c r="A113" s="144"/>
      <c r="B113" s="138"/>
      <c r="C113" s="141"/>
      <c r="D113" s="13"/>
      <c r="E113" s="14">
        <f>E114</f>
        <v>0</v>
      </c>
      <c r="F113" s="14"/>
      <c r="G113" s="14"/>
      <c r="H113" s="14"/>
      <c r="I113" s="14"/>
      <c r="J113" s="14"/>
      <c r="K113" s="14"/>
      <c r="L113" s="14"/>
      <c r="M113" s="14"/>
      <c r="N113" s="14">
        <f t="shared" ref="N113:P113" si="57">N114</f>
        <v>0</v>
      </c>
      <c r="O113" s="14">
        <f t="shared" si="57"/>
        <v>0</v>
      </c>
      <c r="P113" s="14">
        <f t="shared" si="57"/>
        <v>0</v>
      </c>
    </row>
    <row r="114" spans="1:16" hidden="1" x14ac:dyDescent="0.25">
      <c r="A114" s="145"/>
      <c r="B114" s="139"/>
      <c r="C114" s="142"/>
      <c r="D114" s="15" t="s">
        <v>30</v>
      </c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</row>
    <row r="115" spans="1:16" hidden="1" x14ac:dyDescent="0.25">
      <c r="A115" s="10"/>
      <c r="B115" s="10"/>
      <c r="C115" s="9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</row>
    <row r="116" spans="1:16" hidden="1" x14ac:dyDescent="0.25">
      <c r="A116" s="143">
        <v>27</v>
      </c>
      <c r="B116" s="137" t="e">
        <f>VLOOKUP($A116,[3]Orçamento!$G:$R,4,FALSE)</f>
        <v>#N/A</v>
      </c>
      <c r="C116" s="140" t="e">
        <f>SUMIF([3]Orçamento!G:G,A:A,[3]Orçamento!R:R)</f>
        <v>#VALUE!</v>
      </c>
      <c r="D116" s="11" t="s">
        <v>29</v>
      </c>
      <c r="E116" s="12" t="str">
        <f>IF(E118="","",($C116*E118))</f>
        <v/>
      </c>
      <c r="F116" s="12"/>
      <c r="G116" s="12"/>
      <c r="H116" s="12"/>
      <c r="I116" s="12"/>
      <c r="J116" s="12"/>
      <c r="K116" s="12"/>
      <c r="L116" s="12"/>
      <c r="M116" s="12"/>
      <c r="N116" s="12" t="str">
        <f>IF(N118="","",($C116*N118))</f>
        <v/>
      </c>
      <c r="O116" s="12" t="str">
        <f>IF(O118="","",($C116*O118))</f>
        <v/>
      </c>
      <c r="P116" s="12" t="str">
        <f>IF(P118="","",($C116*P118))</f>
        <v/>
      </c>
    </row>
    <row r="117" spans="1:16" hidden="1" x14ac:dyDescent="0.25">
      <c r="A117" s="144"/>
      <c r="B117" s="138"/>
      <c r="C117" s="141"/>
      <c r="D117" s="13"/>
      <c r="E117" s="14">
        <f>E118</f>
        <v>0</v>
      </c>
      <c r="F117" s="14"/>
      <c r="G117" s="14"/>
      <c r="H117" s="14"/>
      <c r="I117" s="14"/>
      <c r="J117" s="14"/>
      <c r="K117" s="14"/>
      <c r="L117" s="14"/>
      <c r="M117" s="14"/>
      <c r="N117" s="14">
        <f t="shared" ref="N117:P117" si="58">N118</f>
        <v>0</v>
      </c>
      <c r="O117" s="14">
        <f t="shared" si="58"/>
        <v>0</v>
      </c>
      <c r="P117" s="14">
        <f t="shared" si="58"/>
        <v>0</v>
      </c>
    </row>
    <row r="118" spans="1:16" hidden="1" x14ac:dyDescent="0.25">
      <c r="A118" s="145"/>
      <c r="B118" s="139"/>
      <c r="C118" s="142"/>
      <c r="D118" s="15" t="s">
        <v>30</v>
      </c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</row>
    <row r="119" spans="1:16" hidden="1" x14ac:dyDescent="0.25">
      <c r="A119" s="10"/>
      <c r="B119" s="10"/>
      <c r="C119" s="9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</row>
    <row r="120" spans="1:16" hidden="1" x14ac:dyDescent="0.25">
      <c r="A120" s="143">
        <v>28</v>
      </c>
      <c r="B120" s="137" t="e">
        <f>VLOOKUP($A120,[3]Orçamento!$G:$R,4,FALSE)</f>
        <v>#N/A</v>
      </c>
      <c r="C120" s="140" t="e">
        <f>SUMIF([3]Orçamento!G:G,A:A,[3]Orçamento!R:R)</f>
        <v>#VALUE!</v>
      </c>
      <c r="D120" s="11" t="s">
        <v>29</v>
      </c>
      <c r="E120" s="12" t="str">
        <f>IF(E122="","",($C120*E122))</f>
        <v/>
      </c>
      <c r="F120" s="12"/>
      <c r="G120" s="12"/>
      <c r="H120" s="12"/>
      <c r="I120" s="12"/>
      <c r="J120" s="12"/>
      <c r="K120" s="12"/>
      <c r="L120" s="12"/>
      <c r="M120" s="12"/>
      <c r="N120" s="12" t="str">
        <f>IF(N122="","",($C120*N122))</f>
        <v/>
      </c>
      <c r="O120" s="12" t="str">
        <f>IF(O122="","",($C120*O122))</f>
        <v/>
      </c>
      <c r="P120" s="12" t="str">
        <f>IF(P122="","",($C120*P122))</f>
        <v/>
      </c>
    </row>
    <row r="121" spans="1:16" hidden="1" x14ac:dyDescent="0.25">
      <c r="A121" s="144"/>
      <c r="B121" s="138"/>
      <c r="C121" s="141"/>
      <c r="D121" s="13"/>
      <c r="E121" s="14">
        <f>E122</f>
        <v>0</v>
      </c>
      <c r="F121" s="14"/>
      <c r="G121" s="14"/>
      <c r="H121" s="14"/>
      <c r="I121" s="14"/>
      <c r="J121" s="14"/>
      <c r="K121" s="14"/>
      <c r="L121" s="14"/>
      <c r="M121" s="14"/>
      <c r="N121" s="14">
        <f t="shared" ref="N121:P121" si="59">N122</f>
        <v>0</v>
      </c>
      <c r="O121" s="14">
        <f t="shared" si="59"/>
        <v>0</v>
      </c>
      <c r="P121" s="14">
        <f t="shared" si="59"/>
        <v>0</v>
      </c>
    </row>
    <row r="122" spans="1:16" hidden="1" x14ac:dyDescent="0.25">
      <c r="A122" s="145"/>
      <c r="B122" s="139"/>
      <c r="C122" s="142"/>
      <c r="D122" s="15" t="s">
        <v>30</v>
      </c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</row>
    <row r="123" spans="1:16" hidden="1" x14ac:dyDescent="0.25">
      <c r="A123" s="10"/>
      <c r="B123" s="10"/>
      <c r="C123" s="9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</row>
    <row r="124" spans="1:16" hidden="1" x14ac:dyDescent="0.25">
      <c r="A124" s="143">
        <v>29</v>
      </c>
      <c r="B124" s="137" t="e">
        <f>VLOOKUP($A124,[3]Orçamento!$G:$R,4,FALSE)</f>
        <v>#N/A</v>
      </c>
      <c r="C124" s="140" t="e">
        <f>SUMIF([3]Orçamento!G:G,A:A,[3]Orçamento!R:R)</f>
        <v>#VALUE!</v>
      </c>
      <c r="D124" s="11" t="s">
        <v>29</v>
      </c>
      <c r="E124" s="12" t="str">
        <f>IF(E126="","",($C124*E126))</f>
        <v/>
      </c>
      <c r="F124" s="12"/>
      <c r="G124" s="12"/>
      <c r="H124" s="12"/>
      <c r="I124" s="12"/>
      <c r="J124" s="12"/>
      <c r="K124" s="12"/>
      <c r="L124" s="12"/>
      <c r="M124" s="12"/>
      <c r="N124" s="12" t="str">
        <f>IF(N126="","",($C124*N126))</f>
        <v/>
      </c>
      <c r="O124" s="12" t="str">
        <f>IF(O126="","",($C124*O126))</f>
        <v/>
      </c>
      <c r="P124" s="12" t="str">
        <f>IF(P126="","",($C124*P126))</f>
        <v/>
      </c>
    </row>
    <row r="125" spans="1:16" hidden="1" x14ac:dyDescent="0.25">
      <c r="A125" s="144"/>
      <c r="B125" s="138"/>
      <c r="C125" s="141"/>
      <c r="D125" s="13"/>
      <c r="E125" s="14">
        <f>E126</f>
        <v>0</v>
      </c>
      <c r="F125" s="14"/>
      <c r="G125" s="14"/>
      <c r="H125" s="14"/>
      <c r="I125" s="14"/>
      <c r="J125" s="14"/>
      <c r="K125" s="14"/>
      <c r="L125" s="14"/>
      <c r="M125" s="14"/>
      <c r="N125" s="14">
        <f t="shared" ref="N125:P125" si="60">N126</f>
        <v>0</v>
      </c>
      <c r="O125" s="14">
        <f t="shared" si="60"/>
        <v>0</v>
      </c>
      <c r="P125" s="14">
        <f t="shared" si="60"/>
        <v>0</v>
      </c>
    </row>
    <row r="126" spans="1:16" hidden="1" x14ac:dyDescent="0.25">
      <c r="A126" s="145"/>
      <c r="B126" s="139"/>
      <c r="C126" s="142"/>
      <c r="D126" s="15" t="s">
        <v>30</v>
      </c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</row>
    <row r="127" spans="1:16" hidden="1" x14ac:dyDescent="0.25">
      <c r="A127" s="10"/>
      <c r="B127" s="10"/>
      <c r="C127" s="9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</row>
    <row r="128" spans="1:16" hidden="1" x14ac:dyDescent="0.25">
      <c r="A128" s="143">
        <v>30</v>
      </c>
      <c r="B128" s="137" t="e">
        <f>VLOOKUP($A128,[3]Orçamento!$G:$R,4,FALSE)</f>
        <v>#N/A</v>
      </c>
      <c r="C128" s="140" t="e">
        <f>SUMIF([3]Orçamento!G:G,A:A,[3]Orçamento!R:R)</f>
        <v>#VALUE!</v>
      </c>
      <c r="D128" s="11" t="s">
        <v>29</v>
      </c>
      <c r="E128" s="12" t="str">
        <f>IF(E130="","",($C128*E130))</f>
        <v/>
      </c>
      <c r="F128" s="12"/>
      <c r="G128" s="12"/>
      <c r="H128" s="12"/>
      <c r="I128" s="12"/>
      <c r="J128" s="12"/>
      <c r="K128" s="12"/>
      <c r="L128" s="12"/>
      <c r="M128" s="12"/>
      <c r="N128" s="12" t="str">
        <f>IF(N130="","",($C128*N130))</f>
        <v/>
      </c>
      <c r="O128" s="12" t="str">
        <f>IF(O130="","",($C128*O130))</f>
        <v/>
      </c>
      <c r="P128" s="12" t="str">
        <f>IF(P130="","",($C128*P130))</f>
        <v/>
      </c>
    </row>
    <row r="129" spans="1:16" hidden="1" x14ac:dyDescent="0.25">
      <c r="A129" s="144"/>
      <c r="B129" s="138"/>
      <c r="C129" s="141"/>
      <c r="D129" s="13"/>
      <c r="E129" s="14">
        <f>E130</f>
        <v>0</v>
      </c>
      <c r="F129" s="14"/>
      <c r="G129" s="14"/>
      <c r="H129" s="14"/>
      <c r="I129" s="14"/>
      <c r="J129" s="14"/>
      <c r="K129" s="14"/>
      <c r="L129" s="14"/>
      <c r="M129" s="14"/>
      <c r="N129" s="14">
        <f t="shared" ref="N129:P129" si="61">N130</f>
        <v>0</v>
      </c>
      <c r="O129" s="14">
        <f t="shared" si="61"/>
        <v>0</v>
      </c>
      <c r="P129" s="14">
        <f t="shared" si="61"/>
        <v>0</v>
      </c>
    </row>
    <row r="130" spans="1:16" hidden="1" x14ac:dyDescent="0.25">
      <c r="A130" s="145"/>
      <c r="B130" s="139"/>
      <c r="C130" s="142"/>
      <c r="D130" s="15" t="s">
        <v>30</v>
      </c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</row>
    <row r="131" spans="1:16" hidden="1" x14ac:dyDescent="0.25">
      <c r="A131" s="10"/>
      <c r="B131" s="10"/>
      <c r="C131" s="9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</row>
    <row r="132" spans="1:16" hidden="1" x14ac:dyDescent="0.25">
      <c r="A132" s="143">
        <v>31</v>
      </c>
      <c r="B132" s="137" t="e">
        <f>VLOOKUP($A132,[3]Orçamento!$G:$R,4,FALSE)</f>
        <v>#N/A</v>
      </c>
      <c r="C132" s="140" t="e">
        <f>SUMIF([3]Orçamento!G:G,A:A,[3]Orçamento!R:R)</f>
        <v>#VALUE!</v>
      </c>
      <c r="D132" s="11" t="s">
        <v>29</v>
      </c>
      <c r="E132" s="12" t="str">
        <f>IF(E134="","",($C132*E134))</f>
        <v/>
      </c>
      <c r="F132" s="12"/>
      <c r="G132" s="12"/>
      <c r="H132" s="12"/>
      <c r="I132" s="12"/>
      <c r="J132" s="12"/>
      <c r="K132" s="12"/>
      <c r="L132" s="12"/>
      <c r="M132" s="12"/>
      <c r="N132" s="12" t="str">
        <f>IF(N134="","",($C132*N134))</f>
        <v/>
      </c>
      <c r="O132" s="12" t="str">
        <f>IF(O134="","",($C132*O134))</f>
        <v/>
      </c>
      <c r="P132" s="12" t="str">
        <f>IF(P134="","",($C132*P134))</f>
        <v/>
      </c>
    </row>
    <row r="133" spans="1:16" hidden="1" x14ac:dyDescent="0.25">
      <c r="A133" s="144"/>
      <c r="B133" s="138"/>
      <c r="C133" s="141"/>
      <c r="D133" s="13"/>
      <c r="E133" s="14">
        <f>E134</f>
        <v>0</v>
      </c>
      <c r="F133" s="14"/>
      <c r="G133" s="14"/>
      <c r="H133" s="14"/>
      <c r="I133" s="14"/>
      <c r="J133" s="14"/>
      <c r="K133" s="14"/>
      <c r="L133" s="14"/>
      <c r="M133" s="14"/>
      <c r="N133" s="14">
        <f t="shared" ref="N133:P133" si="62">N134</f>
        <v>0</v>
      </c>
      <c r="O133" s="14">
        <f t="shared" si="62"/>
        <v>0</v>
      </c>
      <c r="P133" s="14">
        <f t="shared" si="62"/>
        <v>0</v>
      </c>
    </row>
    <row r="134" spans="1:16" hidden="1" x14ac:dyDescent="0.25">
      <c r="A134" s="145"/>
      <c r="B134" s="139"/>
      <c r="C134" s="142"/>
      <c r="D134" s="15" t="s">
        <v>30</v>
      </c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</row>
    <row r="135" spans="1:16" hidden="1" x14ac:dyDescent="0.25">
      <c r="A135" s="10"/>
      <c r="B135" s="10"/>
      <c r="C135" s="9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</row>
    <row r="136" spans="1:16" hidden="1" x14ac:dyDescent="0.25">
      <c r="A136" s="143">
        <v>32</v>
      </c>
      <c r="B136" s="137" t="e">
        <f>VLOOKUP($A136,[3]Orçamento!$G:$R,4,FALSE)</f>
        <v>#N/A</v>
      </c>
      <c r="C136" s="140" t="e">
        <f>SUMIF([3]Orçamento!G:G,A:A,[3]Orçamento!R:R)</f>
        <v>#VALUE!</v>
      </c>
      <c r="D136" s="11" t="s">
        <v>29</v>
      </c>
      <c r="E136" s="12" t="str">
        <f>IF(E138="","",($C136*E138))</f>
        <v/>
      </c>
      <c r="F136" s="12"/>
      <c r="G136" s="12"/>
      <c r="H136" s="12"/>
      <c r="I136" s="12"/>
      <c r="J136" s="12"/>
      <c r="K136" s="12"/>
      <c r="L136" s="12"/>
      <c r="M136" s="12"/>
      <c r="N136" s="12" t="str">
        <f>IF(N138="","",($C136*N138))</f>
        <v/>
      </c>
      <c r="O136" s="12" t="str">
        <f>IF(O138="","",($C136*O138))</f>
        <v/>
      </c>
      <c r="P136" s="12" t="str">
        <f>IF(P138="","",($C136*P138))</f>
        <v/>
      </c>
    </row>
    <row r="137" spans="1:16" hidden="1" x14ac:dyDescent="0.25">
      <c r="A137" s="144"/>
      <c r="B137" s="138"/>
      <c r="C137" s="141"/>
      <c r="D137" s="13"/>
      <c r="E137" s="14">
        <f>E138</f>
        <v>0</v>
      </c>
      <c r="F137" s="14"/>
      <c r="G137" s="14"/>
      <c r="H137" s="14"/>
      <c r="I137" s="14"/>
      <c r="J137" s="14"/>
      <c r="K137" s="14"/>
      <c r="L137" s="14"/>
      <c r="M137" s="14"/>
      <c r="N137" s="14">
        <f t="shared" ref="N137:P137" si="63">N138</f>
        <v>0</v>
      </c>
      <c r="O137" s="14">
        <f t="shared" si="63"/>
        <v>0</v>
      </c>
      <c r="P137" s="14">
        <f t="shared" si="63"/>
        <v>0</v>
      </c>
    </row>
    <row r="138" spans="1:16" hidden="1" x14ac:dyDescent="0.25">
      <c r="A138" s="145"/>
      <c r="B138" s="139"/>
      <c r="C138" s="142"/>
      <c r="D138" s="15" t="s">
        <v>30</v>
      </c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</row>
    <row r="139" spans="1:16" hidden="1" x14ac:dyDescent="0.25">
      <c r="A139" s="10"/>
      <c r="B139" s="10"/>
      <c r="C139" s="9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</row>
    <row r="140" spans="1:16" hidden="1" x14ac:dyDescent="0.25">
      <c r="A140" s="143">
        <v>33</v>
      </c>
      <c r="B140" s="137" t="e">
        <f>VLOOKUP($A140,[3]Orçamento!$G:$R,4,FALSE)</f>
        <v>#N/A</v>
      </c>
      <c r="C140" s="140" t="e">
        <f>SUMIF([3]Orçamento!G:G,A:A,[3]Orçamento!R:R)</f>
        <v>#VALUE!</v>
      </c>
      <c r="D140" s="11" t="s">
        <v>29</v>
      </c>
      <c r="E140" s="12" t="str">
        <f>IF(E142="","",($C140*E142))</f>
        <v/>
      </c>
      <c r="F140" s="12"/>
      <c r="G140" s="12"/>
      <c r="H140" s="12"/>
      <c r="I140" s="12"/>
      <c r="J140" s="12"/>
      <c r="K140" s="12"/>
      <c r="L140" s="12"/>
      <c r="M140" s="12"/>
      <c r="N140" s="12" t="str">
        <f>IF(N142="","",($C140*N142))</f>
        <v/>
      </c>
      <c r="O140" s="12" t="str">
        <f>IF(O142="","",($C140*O142))</f>
        <v/>
      </c>
      <c r="P140" s="12" t="str">
        <f>IF(P142="","",($C140*P142))</f>
        <v/>
      </c>
    </row>
    <row r="141" spans="1:16" hidden="1" x14ac:dyDescent="0.25">
      <c r="A141" s="144"/>
      <c r="B141" s="138"/>
      <c r="C141" s="141"/>
      <c r="D141" s="13"/>
      <c r="E141" s="14">
        <f>E142</f>
        <v>0</v>
      </c>
      <c r="F141" s="14"/>
      <c r="G141" s="14"/>
      <c r="H141" s="14"/>
      <c r="I141" s="14"/>
      <c r="J141" s="14"/>
      <c r="K141" s="14"/>
      <c r="L141" s="14"/>
      <c r="M141" s="14"/>
      <c r="N141" s="14">
        <f t="shared" ref="N141:P141" si="64">N142</f>
        <v>0</v>
      </c>
      <c r="O141" s="14">
        <f t="shared" si="64"/>
        <v>0</v>
      </c>
      <c r="P141" s="14">
        <f t="shared" si="64"/>
        <v>0</v>
      </c>
    </row>
    <row r="142" spans="1:16" hidden="1" x14ac:dyDescent="0.25">
      <c r="A142" s="145"/>
      <c r="B142" s="139"/>
      <c r="C142" s="142"/>
      <c r="D142" s="15" t="s">
        <v>30</v>
      </c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</row>
    <row r="143" spans="1:16" hidden="1" x14ac:dyDescent="0.25">
      <c r="A143" s="10"/>
      <c r="B143" s="10"/>
      <c r="C143" s="9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</row>
    <row r="144" spans="1:16" hidden="1" x14ac:dyDescent="0.25">
      <c r="A144" s="143">
        <v>34</v>
      </c>
      <c r="B144" s="137" t="e">
        <f>VLOOKUP($A144,[3]Orçamento!$G:$R,4,FALSE)</f>
        <v>#N/A</v>
      </c>
      <c r="C144" s="140" t="e">
        <f>SUMIF([3]Orçamento!G:G,A:A,[3]Orçamento!R:R)</f>
        <v>#VALUE!</v>
      </c>
      <c r="D144" s="11" t="s">
        <v>29</v>
      </c>
      <c r="E144" s="12" t="str">
        <f>IF(E146="","",($C144*E146))</f>
        <v/>
      </c>
      <c r="F144" s="12"/>
      <c r="G144" s="12"/>
      <c r="H144" s="12"/>
      <c r="I144" s="12"/>
      <c r="J144" s="12"/>
      <c r="K144" s="12"/>
      <c r="L144" s="12"/>
      <c r="M144" s="12"/>
      <c r="N144" s="12" t="str">
        <f>IF(N146="","",($C144*N146))</f>
        <v/>
      </c>
      <c r="O144" s="12" t="str">
        <f>IF(O146="","",($C144*O146))</f>
        <v/>
      </c>
      <c r="P144" s="12" t="str">
        <f>IF(P146="","",($C144*P146))</f>
        <v/>
      </c>
    </row>
    <row r="145" spans="1:16" hidden="1" x14ac:dyDescent="0.25">
      <c r="A145" s="144"/>
      <c r="B145" s="138"/>
      <c r="C145" s="141"/>
      <c r="D145" s="13"/>
      <c r="E145" s="14">
        <f>E146</f>
        <v>0</v>
      </c>
      <c r="F145" s="14"/>
      <c r="G145" s="14"/>
      <c r="H145" s="14"/>
      <c r="I145" s="14"/>
      <c r="J145" s="14"/>
      <c r="K145" s="14"/>
      <c r="L145" s="14"/>
      <c r="M145" s="14"/>
      <c r="N145" s="14">
        <f t="shared" ref="N145:P145" si="65">N146</f>
        <v>0</v>
      </c>
      <c r="O145" s="14">
        <f t="shared" si="65"/>
        <v>0</v>
      </c>
      <c r="P145" s="14">
        <f t="shared" si="65"/>
        <v>0</v>
      </c>
    </row>
    <row r="146" spans="1:16" hidden="1" x14ac:dyDescent="0.25">
      <c r="A146" s="145"/>
      <c r="B146" s="139"/>
      <c r="C146" s="142"/>
      <c r="D146" s="15" t="s">
        <v>30</v>
      </c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</row>
    <row r="147" spans="1:16" hidden="1" x14ac:dyDescent="0.25">
      <c r="A147" s="10"/>
      <c r="B147" s="10"/>
      <c r="C147" s="9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</row>
    <row r="148" spans="1:16" hidden="1" x14ac:dyDescent="0.25">
      <c r="A148" s="143">
        <v>35</v>
      </c>
      <c r="B148" s="137" t="e">
        <f>VLOOKUP($A148,[3]Orçamento!$G:$R,4,FALSE)</f>
        <v>#N/A</v>
      </c>
      <c r="C148" s="140" t="e">
        <f>SUMIF([3]Orçamento!G:G,A:A,[3]Orçamento!R:R)</f>
        <v>#VALUE!</v>
      </c>
      <c r="D148" s="11" t="s">
        <v>29</v>
      </c>
      <c r="E148" s="12" t="str">
        <f>IF(E150="","",($C148*E150))</f>
        <v/>
      </c>
      <c r="F148" s="12"/>
      <c r="G148" s="12"/>
      <c r="H148" s="12"/>
      <c r="I148" s="12"/>
      <c r="J148" s="12"/>
      <c r="K148" s="12"/>
      <c r="L148" s="12"/>
      <c r="M148" s="12"/>
      <c r="N148" s="12" t="str">
        <f>IF(N150="","",($C148*N150))</f>
        <v/>
      </c>
      <c r="O148" s="12" t="str">
        <f>IF(O150="","",($C148*O150))</f>
        <v/>
      </c>
      <c r="P148" s="12" t="str">
        <f>IF(P150="","",($C148*P150))</f>
        <v/>
      </c>
    </row>
    <row r="149" spans="1:16" hidden="1" x14ac:dyDescent="0.25">
      <c r="A149" s="144"/>
      <c r="B149" s="138"/>
      <c r="C149" s="141"/>
      <c r="D149" s="13"/>
      <c r="E149" s="14">
        <f>E150</f>
        <v>0</v>
      </c>
      <c r="F149" s="14"/>
      <c r="G149" s="14"/>
      <c r="H149" s="14"/>
      <c r="I149" s="14"/>
      <c r="J149" s="14"/>
      <c r="K149" s="14"/>
      <c r="L149" s="14"/>
      <c r="M149" s="14"/>
      <c r="N149" s="14">
        <f t="shared" ref="N149:P149" si="66">N150</f>
        <v>0</v>
      </c>
      <c r="O149" s="14">
        <f t="shared" si="66"/>
        <v>0</v>
      </c>
      <c r="P149" s="14">
        <f t="shared" si="66"/>
        <v>0</v>
      </c>
    </row>
    <row r="150" spans="1:16" hidden="1" x14ac:dyDescent="0.25">
      <c r="A150" s="145"/>
      <c r="B150" s="139"/>
      <c r="C150" s="142"/>
      <c r="D150" s="15" t="s">
        <v>30</v>
      </c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</row>
    <row r="151" spans="1:16" hidden="1" x14ac:dyDescent="0.25">
      <c r="A151" s="10"/>
      <c r="B151" s="10"/>
      <c r="C151" s="9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</row>
    <row r="152" spans="1:16" hidden="1" x14ac:dyDescent="0.25">
      <c r="A152" s="143">
        <v>36</v>
      </c>
      <c r="B152" s="137" t="e">
        <f>VLOOKUP($A152,[3]Orçamento!$G:$R,4,FALSE)</f>
        <v>#N/A</v>
      </c>
      <c r="C152" s="140" t="e">
        <f>SUMIF([3]Orçamento!G:G,A:A,[3]Orçamento!R:R)</f>
        <v>#VALUE!</v>
      </c>
      <c r="D152" s="11" t="s">
        <v>29</v>
      </c>
      <c r="E152" s="12" t="str">
        <f>IF(E154="","",($C152*E154))</f>
        <v/>
      </c>
      <c r="F152" s="12"/>
      <c r="G152" s="12"/>
      <c r="H152" s="12"/>
      <c r="I152" s="12"/>
      <c r="J152" s="12"/>
      <c r="K152" s="12"/>
      <c r="L152" s="12"/>
      <c r="M152" s="12"/>
      <c r="N152" s="12" t="str">
        <f>IF(N154="","",($C152*N154))</f>
        <v/>
      </c>
      <c r="O152" s="12" t="str">
        <f>IF(O154="","",($C152*O154))</f>
        <v/>
      </c>
      <c r="P152" s="12" t="str">
        <f>IF(P154="","",($C152*P154))</f>
        <v/>
      </c>
    </row>
    <row r="153" spans="1:16" hidden="1" x14ac:dyDescent="0.25">
      <c r="A153" s="144"/>
      <c r="B153" s="138"/>
      <c r="C153" s="141"/>
      <c r="D153" s="13"/>
      <c r="E153" s="14">
        <f>E154</f>
        <v>0</v>
      </c>
      <c r="F153" s="14"/>
      <c r="G153" s="14"/>
      <c r="H153" s="14"/>
      <c r="I153" s="14"/>
      <c r="J153" s="14"/>
      <c r="K153" s="14"/>
      <c r="L153" s="14"/>
      <c r="M153" s="14"/>
      <c r="N153" s="14">
        <f t="shared" ref="N153:P153" si="67">N154</f>
        <v>0</v>
      </c>
      <c r="O153" s="14">
        <f t="shared" si="67"/>
        <v>0</v>
      </c>
      <c r="P153" s="14">
        <f t="shared" si="67"/>
        <v>0</v>
      </c>
    </row>
    <row r="154" spans="1:16" hidden="1" x14ac:dyDescent="0.25">
      <c r="A154" s="145"/>
      <c r="B154" s="139"/>
      <c r="C154" s="142"/>
      <c r="D154" s="15" t="s">
        <v>30</v>
      </c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</row>
    <row r="155" spans="1:16" hidden="1" x14ac:dyDescent="0.25">
      <c r="A155" s="10"/>
      <c r="B155" s="10"/>
      <c r="C155" s="9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</row>
    <row r="156" spans="1:16" hidden="1" x14ac:dyDescent="0.25">
      <c r="A156" s="143">
        <v>37</v>
      </c>
      <c r="B156" s="137" t="e">
        <f>VLOOKUP($A156,[3]Orçamento!$G:$R,4,FALSE)</f>
        <v>#N/A</v>
      </c>
      <c r="C156" s="140" t="e">
        <f>SUMIF([3]Orçamento!G:G,A:A,[3]Orçamento!R:R)</f>
        <v>#VALUE!</v>
      </c>
      <c r="D156" s="11" t="s">
        <v>29</v>
      </c>
      <c r="E156" s="12" t="str">
        <f>IF(E158="","",($C156*E158))</f>
        <v/>
      </c>
      <c r="F156" s="12"/>
      <c r="G156" s="12"/>
      <c r="H156" s="12"/>
      <c r="I156" s="12"/>
      <c r="J156" s="12"/>
      <c r="K156" s="12"/>
      <c r="L156" s="12"/>
      <c r="M156" s="12"/>
      <c r="N156" s="12" t="str">
        <f>IF(N158="","",($C156*N158))</f>
        <v/>
      </c>
      <c r="O156" s="12" t="str">
        <f>IF(O158="","",($C156*O158))</f>
        <v/>
      </c>
      <c r="P156" s="12" t="str">
        <f>IF(P158="","",($C156*P158))</f>
        <v/>
      </c>
    </row>
    <row r="157" spans="1:16" hidden="1" x14ac:dyDescent="0.25">
      <c r="A157" s="144"/>
      <c r="B157" s="138"/>
      <c r="C157" s="141"/>
      <c r="D157" s="13"/>
      <c r="E157" s="14">
        <f>E158</f>
        <v>0</v>
      </c>
      <c r="F157" s="14"/>
      <c r="G157" s="14"/>
      <c r="H157" s="14"/>
      <c r="I157" s="14"/>
      <c r="J157" s="14"/>
      <c r="K157" s="14"/>
      <c r="L157" s="14"/>
      <c r="M157" s="14"/>
      <c r="N157" s="14">
        <f t="shared" ref="N157:P157" si="68">N158</f>
        <v>0</v>
      </c>
      <c r="O157" s="14">
        <f t="shared" si="68"/>
        <v>0</v>
      </c>
      <c r="P157" s="14">
        <f t="shared" si="68"/>
        <v>0</v>
      </c>
    </row>
    <row r="158" spans="1:16" hidden="1" x14ac:dyDescent="0.25">
      <c r="A158" s="145"/>
      <c r="B158" s="139"/>
      <c r="C158" s="142"/>
      <c r="D158" s="15" t="s">
        <v>30</v>
      </c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</row>
    <row r="159" spans="1:16" hidden="1" x14ac:dyDescent="0.25">
      <c r="A159" s="10"/>
      <c r="B159" s="10"/>
      <c r="C159" s="9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</row>
    <row r="160" spans="1:16" hidden="1" x14ac:dyDescent="0.25">
      <c r="A160" s="143">
        <v>38</v>
      </c>
      <c r="B160" s="137" t="e">
        <f>VLOOKUP($A160,[3]Orçamento!$G:$R,4,FALSE)</f>
        <v>#N/A</v>
      </c>
      <c r="C160" s="140" t="e">
        <f>SUMIF([3]Orçamento!G:G,A:A,[3]Orçamento!R:R)</f>
        <v>#VALUE!</v>
      </c>
      <c r="D160" s="11" t="s">
        <v>29</v>
      </c>
      <c r="E160" s="12" t="str">
        <f>IF(E162="","",($C160*E162))</f>
        <v/>
      </c>
      <c r="F160" s="12"/>
      <c r="G160" s="12"/>
      <c r="H160" s="12"/>
      <c r="I160" s="12"/>
      <c r="J160" s="12"/>
      <c r="K160" s="12"/>
      <c r="L160" s="12"/>
      <c r="M160" s="12"/>
      <c r="N160" s="12" t="str">
        <f>IF(N162="","",($C160*N162))</f>
        <v/>
      </c>
      <c r="O160" s="12" t="str">
        <f>IF(O162="","",($C160*O162))</f>
        <v/>
      </c>
      <c r="P160" s="12" t="str">
        <f>IF(P162="","",($C160*P162))</f>
        <v/>
      </c>
    </row>
    <row r="161" spans="1:16" hidden="1" x14ac:dyDescent="0.25">
      <c r="A161" s="144"/>
      <c r="B161" s="138"/>
      <c r="C161" s="141"/>
      <c r="D161" s="13"/>
      <c r="E161" s="14">
        <f>E162</f>
        <v>0</v>
      </c>
      <c r="F161" s="14"/>
      <c r="G161" s="14"/>
      <c r="H161" s="14"/>
      <c r="I161" s="14"/>
      <c r="J161" s="14"/>
      <c r="K161" s="14"/>
      <c r="L161" s="14"/>
      <c r="M161" s="14"/>
      <c r="N161" s="14">
        <f t="shared" ref="N161:P161" si="69">N162</f>
        <v>0</v>
      </c>
      <c r="O161" s="14">
        <f t="shared" si="69"/>
        <v>0</v>
      </c>
      <c r="P161" s="14">
        <f t="shared" si="69"/>
        <v>0</v>
      </c>
    </row>
    <row r="162" spans="1:16" hidden="1" x14ac:dyDescent="0.25">
      <c r="A162" s="145"/>
      <c r="B162" s="139"/>
      <c r="C162" s="142"/>
      <c r="D162" s="15" t="s">
        <v>30</v>
      </c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</row>
    <row r="163" spans="1:16" hidden="1" x14ac:dyDescent="0.25">
      <c r="A163" s="10"/>
      <c r="B163" s="10"/>
      <c r="C163" s="9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</row>
    <row r="164" spans="1:16" hidden="1" x14ac:dyDescent="0.25">
      <c r="A164" s="143">
        <v>39</v>
      </c>
      <c r="B164" s="137" t="e">
        <f>VLOOKUP($A164,[3]Orçamento!$G:$R,4,FALSE)</f>
        <v>#N/A</v>
      </c>
      <c r="C164" s="140" t="e">
        <f>SUMIF([3]Orçamento!G:G,A:A,[3]Orçamento!R:R)</f>
        <v>#VALUE!</v>
      </c>
      <c r="D164" s="11" t="s">
        <v>29</v>
      </c>
      <c r="E164" s="12" t="str">
        <f>IF(E166="","",($C164*E166))</f>
        <v/>
      </c>
      <c r="F164" s="12"/>
      <c r="G164" s="12"/>
      <c r="H164" s="12"/>
      <c r="I164" s="12"/>
      <c r="J164" s="12"/>
      <c r="K164" s="12"/>
      <c r="L164" s="12"/>
      <c r="M164" s="12"/>
      <c r="N164" s="12" t="str">
        <f>IF(N166="","",($C164*N166))</f>
        <v/>
      </c>
      <c r="O164" s="12" t="str">
        <f>IF(O166="","",($C164*O166))</f>
        <v/>
      </c>
      <c r="P164" s="12" t="str">
        <f>IF(P166="","",($C164*P166))</f>
        <v/>
      </c>
    </row>
    <row r="165" spans="1:16" hidden="1" x14ac:dyDescent="0.25">
      <c r="A165" s="144"/>
      <c r="B165" s="138"/>
      <c r="C165" s="141"/>
      <c r="D165" s="13"/>
      <c r="E165" s="14">
        <f>E166</f>
        <v>0</v>
      </c>
      <c r="F165" s="14"/>
      <c r="G165" s="14"/>
      <c r="H165" s="14"/>
      <c r="I165" s="14"/>
      <c r="J165" s="14"/>
      <c r="K165" s="14"/>
      <c r="L165" s="14"/>
      <c r="M165" s="14"/>
      <c r="N165" s="14">
        <f t="shared" ref="N165:P165" si="70">N166</f>
        <v>0</v>
      </c>
      <c r="O165" s="14">
        <f t="shared" si="70"/>
        <v>0</v>
      </c>
      <c r="P165" s="14">
        <f t="shared" si="70"/>
        <v>0</v>
      </c>
    </row>
    <row r="166" spans="1:16" hidden="1" x14ac:dyDescent="0.25">
      <c r="A166" s="145"/>
      <c r="B166" s="139"/>
      <c r="C166" s="142"/>
      <c r="D166" s="15" t="s">
        <v>30</v>
      </c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</row>
    <row r="167" spans="1:16" hidden="1" x14ac:dyDescent="0.25">
      <c r="A167" s="10"/>
      <c r="B167" s="10"/>
      <c r="C167" s="9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</row>
    <row r="168" spans="1:16" hidden="1" x14ac:dyDescent="0.25">
      <c r="A168" s="143">
        <v>40</v>
      </c>
      <c r="B168" s="137" t="e">
        <f>VLOOKUP($A168,[3]Orçamento!$G:$R,4,FALSE)</f>
        <v>#N/A</v>
      </c>
      <c r="C168" s="140" t="e">
        <f>SUMIF([3]Orçamento!G:G,A:A,[3]Orçamento!R:R)</f>
        <v>#VALUE!</v>
      </c>
      <c r="D168" s="11" t="s">
        <v>29</v>
      </c>
      <c r="E168" s="12" t="str">
        <f>IF(E170="","",($C168*E170))</f>
        <v/>
      </c>
      <c r="F168" s="12"/>
      <c r="G168" s="12"/>
      <c r="H168" s="12"/>
      <c r="I168" s="12"/>
      <c r="J168" s="12"/>
      <c r="K168" s="12"/>
      <c r="L168" s="12"/>
      <c r="M168" s="12"/>
      <c r="N168" s="12" t="str">
        <f>IF(N170="","",($C168*N170))</f>
        <v/>
      </c>
      <c r="O168" s="12" t="str">
        <f>IF(O170="","",($C168*O170))</f>
        <v/>
      </c>
      <c r="P168" s="12" t="str">
        <f>IF(P170="","",($C168*P170))</f>
        <v/>
      </c>
    </row>
    <row r="169" spans="1:16" hidden="1" x14ac:dyDescent="0.25">
      <c r="A169" s="144"/>
      <c r="B169" s="138"/>
      <c r="C169" s="141"/>
      <c r="D169" s="13"/>
      <c r="E169" s="14">
        <f>E170</f>
        <v>0</v>
      </c>
      <c r="F169" s="14"/>
      <c r="G169" s="14"/>
      <c r="H169" s="14"/>
      <c r="I169" s="14"/>
      <c r="J169" s="14"/>
      <c r="K169" s="14"/>
      <c r="L169" s="14"/>
      <c r="M169" s="14"/>
      <c r="N169" s="14">
        <f t="shared" ref="N169:P169" si="71">N170</f>
        <v>0</v>
      </c>
      <c r="O169" s="14">
        <f t="shared" si="71"/>
        <v>0</v>
      </c>
      <c r="P169" s="14">
        <f t="shared" si="71"/>
        <v>0</v>
      </c>
    </row>
    <row r="170" spans="1:16" hidden="1" x14ac:dyDescent="0.25">
      <c r="A170" s="145"/>
      <c r="B170" s="139"/>
      <c r="C170" s="142"/>
      <c r="D170" s="15" t="s">
        <v>30</v>
      </c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</row>
    <row r="171" spans="1:16" hidden="1" x14ac:dyDescent="0.25">
      <c r="A171" s="10"/>
      <c r="B171" s="10"/>
      <c r="C171" s="9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</row>
    <row r="172" spans="1:16" hidden="1" x14ac:dyDescent="0.25">
      <c r="A172" s="143">
        <v>41</v>
      </c>
      <c r="B172" s="137" t="e">
        <f>VLOOKUP($A172,[3]Orçamento!$G:$R,4,FALSE)</f>
        <v>#N/A</v>
      </c>
      <c r="C172" s="140" t="e">
        <f>SUMIF([3]Orçamento!G:G,A:A,[3]Orçamento!R:R)</f>
        <v>#VALUE!</v>
      </c>
      <c r="D172" s="11" t="s">
        <v>29</v>
      </c>
      <c r="E172" s="12" t="str">
        <f>IF(E174="","",($C172*E174))</f>
        <v/>
      </c>
      <c r="F172" s="12"/>
      <c r="G172" s="12"/>
      <c r="H172" s="12"/>
      <c r="I172" s="12"/>
      <c r="J172" s="12"/>
      <c r="K172" s="12"/>
      <c r="L172" s="12"/>
      <c r="M172" s="12"/>
      <c r="N172" s="12" t="str">
        <f>IF(N174="","",($C172*N174))</f>
        <v/>
      </c>
      <c r="O172" s="12" t="str">
        <f>IF(O174="","",($C172*O174))</f>
        <v/>
      </c>
      <c r="P172" s="12" t="str">
        <f>IF(P174="","",($C172*P174))</f>
        <v/>
      </c>
    </row>
    <row r="173" spans="1:16" hidden="1" x14ac:dyDescent="0.25">
      <c r="A173" s="144"/>
      <c r="B173" s="138"/>
      <c r="C173" s="141"/>
      <c r="D173" s="13"/>
      <c r="E173" s="14">
        <f>E174</f>
        <v>0</v>
      </c>
      <c r="F173" s="14"/>
      <c r="G173" s="14"/>
      <c r="H173" s="14"/>
      <c r="I173" s="14"/>
      <c r="J173" s="14"/>
      <c r="K173" s="14"/>
      <c r="L173" s="14"/>
      <c r="M173" s="14"/>
      <c r="N173" s="14">
        <f t="shared" ref="N173:P173" si="72">N174</f>
        <v>0</v>
      </c>
      <c r="O173" s="14">
        <f t="shared" si="72"/>
        <v>0</v>
      </c>
      <c r="P173" s="14">
        <f t="shared" si="72"/>
        <v>0</v>
      </c>
    </row>
    <row r="174" spans="1:16" hidden="1" x14ac:dyDescent="0.25">
      <c r="A174" s="145"/>
      <c r="B174" s="139"/>
      <c r="C174" s="142"/>
      <c r="D174" s="15" t="s">
        <v>30</v>
      </c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</row>
    <row r="175" spans="1:16" hidden="1" x14ac:dyDescent="0.25">
      <c r="A175" s="10"/>
      <c r="B175" s="10"/>
      <c r="C175" s="9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</row>
    <row r="176" spans="1:16" hidden="1" x14ac:dyDescent="0.25">
      <c r="A176" s="143">
        <v>42</v>
      </c>
      <c r="B176" s="137" t="e">
        <f>VLOOKUP($A176,[3]Orçamento!$G:$R,4,FALSE)</f>
        <v>#N/A</v>
      </c>
      <c r="C176" s="140" t="e">
        <f>SUMIF([3]Orçamento!G:G,A:A,[3]Orçamento!R:R)</f>
        <v>#VALUE!</v>
      </c>
      <c r="D176" s="11" t="s">
        <v>29</v>
      </c>
      <c r="E176" s="12" t="str">
        <f>IF(E178="","",($C176*E178))</f>
        <v/>
      </c>
      <c r="F176" s="12"/>
      <c r="G176" s="12"/>
      <c r="H176" s="12"/>
      <c r="I176" s="12"/>
      <c r="J176" s="12"/>
      <c r="K176" s="12"/>
      <c r="L176" s="12"/>
      <c r="M176" s="12"/>
      <c r="N176" s="12" t="str">
        <f>IF(N178="","",($C176*N178))</f>
        <v/>
      </c>
      <c r="O176" s="12" t="str">
        <f>IF(O178="","",($C176*O178))</f>
        <v/>
      </c>
      <c r="P176" s="12" t="str">
        <f>IF(P178="","",($C176*P178))</f>
        <v/>
      </c>
    </row>
    <row r="177" spans="1:16" hidden="1" x14ac:dyDescent="0.25">
      <c r="A177" s="144"/>
      <c r="B177" s="138"/>
      <c r="C177" s="141"/>
      <c r="D177" s="13"/>
      <c r="E177" s="14">
        <f>E178</f>
        <v>0</v>
      </c>
      <c r="F177" s="14"/>
      <c r="G177" s="14"/>
      <c r="H177" s="14"/>
      <c r="I177" s="14"/>
      <c r="J177" s="14"/>
      <c r="K177" s="14"/>
      <c r="L177" s="14"/>
      <c r="M177" s="14"/>
      <c r="N177" s="14">
        <f t="shared" ref="N177:P177" si="73">N178</f>
        <v>0</v>
      </c>
      <c r="O177" s="14">
        <f t="shared" si="73"/>
        <v>0</v>
      </c>
      <c r="P177" s="14">
        <f t="shared" si="73"/>
        <v>0</v>
      </c>
    </row>
    <row r="178" spans="1:16" hidden="1" x14ac:dyDescent="0.25">
      <c r="A178" s="145"/>
      <c r="B178" s="139"/>
      <c r="C178" s="142"/>
      <c r="D178" s="15" t="s">
        <v>30</v>
      </c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</row>
    <row r="179" spans="1:16" hidden="1" x14ac:dyDescent="0.25">
      <c r="A179" s="10"/>
      <c r="B179" s="10"/>
      <c r="C179" s="9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</row>
    <row r="180" spans="1:16" hidden="1" x14ac:dyDescent="0.25">
      <c r="A180" s="143">
        <v>43</v>
      </c>
      <c r="B180" s="137" t="e">
        <f>VLOOKUP($A180,[3]Orçamento!$G:$R,4,FALSE)</f>
        <v>#N/A</v>
      </c>
      <c r="C180" s="140" t="e">
        <f>SUMIF([3]Orçamento!G:G,A:A,[3]Orçamento!R:R)</f>
        <v>#VALUE!</v>
      </c>
      <c r="D180" s="11" t="s">
        <v>29</v>
      </c>
      <c r="E180" s="12" t="str">
        <f>IF(E182="","",($C180*E182))</f>
        <v/>
      </c>
      <c r="F180" s="12"/>
      <c r="G180" s="12"/>
      <c r="H180" s="12"/>
      <c r="I180" s="12"/>
      <c r="J180" s="12"/>
      <c r="K180" s="12"/>
      <c r="L180" s="12"/>
      <c r="M180" s="12"/>
      <c r="N180" s="12" t="str">
        <f>IF(N182="","",($C180*N182))</f>
        <v/>
      </c>
      <c r="O180" s="12" t="str">
        <f>IF(O182="","",($C180*O182))</f>
        <v/>
      </c>
      <c r="P180" s="12" t="str">
        <f>IF(P182="","",($C180*P182))</f>
        <v/>
      </c>
    </row>
    <row r="181" spans="1:16" hidden="1" x14ac:dyDescent="0.25">
      <c r="A181" s="144"/>
      <c r="B181" s="138"/>
      <c r="C181" s="141"/>
      <c r="D181" s="13"/>
      <c r="E181" s="14">
        <f>E182</f>
        <v>0</v>
      </c>
      <c r="F181" s="14"/>
      <c r="G181" s="14"/>
      <c r="H181" s="14"/>
      <c r="I181" s="14"/>
      <c r="J181" s="14"/>
      <c r="K181" s="14"/>
      <c r="L181" s="14"/>
      <c r="M181" s="14"/>
      <c r="N181" s="14">
        <f t="shared" ref="N181:P181" si="74">N182</f>
        <v>0</v>
      </c>
      <c r="O181" s="14">
        <f t="shared" si="74"/>
        <v>0</v>
      </c>
      <c r="P181" s="14">
        <f t="shared" si="74"/>
        <v>0</v>
      </c>
    </row>
    <row r="182" spans="1:16" hidden="1" x14ac:dyDescent="0.25">
      <c r="A182" s="145"/>
      <c r="B182" s="139"/>
      <c r="C182" s="142"/>
      <c r="D182" s="15" t="s">
        <v>30</v>
      </c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</row>
    <row r="183" spans="1:16" hidden="1" x14ac:dyDescent="0.25">
      <c r="A183" s="10"/>
      <c r="B183" s="10"/>
      <c r="C183" s="9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</row>
    <row r="184" spans="1:16" hidden="1" x14ac:dyDescent="0.25">
      <c r="A184" s="143">
        <v>44</v>
      </c>
      <c r="B184" s="137" t="e">
        <f>VLOOKUP($A184,[3]Orçamento!$G:$R,4,FALSE)</f>
        <v>#N/A</v>
      </c>
      <c r="C184" s="140" t="e">
        <f>SUMIF([3]Orçamento!G:G,A:A,[3]Orçamento!R:R)</f>
        <v>#VALUE!</v>
      </c>
      <c r="D184" s="11" t="s">
        <v>29</v>
      </c>
      <c r="E184" s="12" t="str">
        <f>IF(E186="","",($C184*E186))</f>
        <v/>
      </c>
      <c r="F184" s="12"/>
      <c r="G184" s="12"/>
      <c r="H184" s="12"/>
      <c r="I184" s="12"/>
      <c r="J184" s="12"/>
      <c r="K184" s="12"/>
      <c r="L184" s="12"/>
      <c r="M184" s="12"/>
      <c r="N184" s="12" t="str">
        <f>IF(N186="","",($C184*N186))</f>
        <v/>
      </c>
      <c r="O184" s="12" t="str">
        <f>IF(O186="","",($C184*O186))</f>
        <v/>
      </c>
      <c r="P184" s="12" t="str">
        <f>IF(P186="","",($C184*P186))</f>
        <v/>
      </c>
    </row>
    <row r="185" spans="1:16" hidden="1" x14ac:dyDescent="0.25">
      <c r="A185" s="144"/>
      <c r="B185" s="138"/>
      <c r="C185" s="141"/>
      <c r="D185" s="13"/>
      <c r="E185" s="14">
        <f>E186</f>
        <v>0</v>
      </c>
      <c r="F185" s="14"/>
      <c r="G185" s="14"/>
      <c r="H185" s="14"/>
      <c r="I185" s="14"/>
      <c r="J185" s="14"/>
      <c r="K185" s="14"/>
      <c r="L185" s="14"/>
      <c r="M185" s="14"/>
      <c r="N185" s="14">
        <f t="shared" ref="N185:P185" si="75">N186</f>
        <v>0</v>
      </c>
      <c r="O185" s="14">
        <f t="shared" si="75"/>
        <v>0</v>
      </c>
      <c r="P185" s="14">
        <f t="shared" si="75"/>
        <v>0</v>
      </c>
    </row>
    <row r="186" spans="1:16" hidden="1" x14ac:dyDescent="0.25">
      <c r="A186" s="145"/>
      <c r="B186" s="139"/>
      <c r="C186" s="142"/>
      <c r="D186" s="15" t="s">
        <v>30</v>
      </c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</row>
    <row r="187" spans="1:16" hidden="1" x14ac:dyDescent="0.25">
      <c r="A187" s="10"/>
      <c r="B187" s="10"/>
      <c r="C187" s="9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</row>
    <row r="188" spans="1:16" hidden="1" x14ac:dyDescent="0.25">
      <c r="A188" s="143">
        <v>45</v>
      </c>
      <c r="B188" s="137" t="e">
        <f>VLOOKUP($A188,[3]Orçamento!$G:$R,4,FALSE)</f>
        <v>#N/A</v>
      </c>
      <c r="C188" s="140" t="e">
        <f>SUMIF([3]Orçamento!G:G,A:A,[3]Orçamento!R:R)</f>
        <v>#VALUE!</v>
      </c>
      <c r="D188" s="11" t="s">
        <v>29</v>
      </c>
      <c r="E188" s="12" t="str">
        <f>IF(E190="","",($C188*E190))</f>
        <v/>
      </c>
      <c r="F188" s="12"/>
      <c r="G188" s="12"/>
      <c r="H188" s="12"/>
      <c r="I188" s="12"/>
      <c r="J188" s="12"/>
      <c r="K188" s="12"/>
      <c r="L188" s="12"/>
      <c r="M188" s="12"/>
      <c r="N188" s="12" t="str">
        <f>IF(N190="","",($C188*N190))</f>
        <v/>
      </c>
      <c r="O188" s="12" t="str">
        <f>IF(O190="","",($C188*O190))</f>
        <v/>
      </c>
      <c r="P188" s="12" t="str">
        <f>IF(P190="","",($C188*P190))</f>
        <v/>
      </c>
    </row>
    <row r="189" spans="1:16" hidden="1" x14ac:dyDescent="0.25">
      <c r="A189" s="144"/>
      <c r="B189" s="138"/>
      <c r="C189" s="141"/>
      <c r="D189" s="13"/>
      <c r="E189" s="14">
        <f>E190</f>
        <v>0</v>
      </c>
      <c r="F189" s="14"/>
      <c r="G189" s="14"/>
      <c r="H189" s="14"/>
      <c r="I189" s="14"/>
      <c r="J189" s="14"/>
      <c r="K189" s="14"/>
      <c r="L189" s="14"/>
      <c r="M189" s="14"/>
      <c r="N189" s="14">
        <f t="shared" ref="N189:P189" si="76">N190</f>
        <v>0</v>
      </c>
      <c r="O189" s="14">
        <f t="shared" si="76"/>
        <v>0</v>
      </c>
      <c r="P189" s="14">
        <f t="shared" si="76"/>
        <v>0</v>
      </c>
    </row>
    <row r="190" spans="1:16" hidden="1" x14ac:dyDescent="0.25">
      <c r="A190" s="145"/>
      <c r="B190" s="139"/>
      <c r="C190" s="142"/>
      <c r="D190" s="15" t="s">
        <v>30</v>
      </c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</row>
    <row r="191" spans="1:16" hidden="1" x14ac:dyDescent="0.25">
      <c r="A191" s="10"/>
      <c r="B191" s="10"/>
      <c r="C191" s="9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</row>
    <row r="192" spans="1:16" hidden="1" x14ac:dyDescent="0.25">
      <c r="A192" s="143">
        <v>46</v>
      </c>
      <c r="B192" s="137" t="e">
        <f>VLOOKUP($A192,[3]Orçamento!$G:$R,4,FALSE)</f>
        <v>#N/A</v>
      </c>
      <c r="C192" s="140" t="e">
        <f>SUMIF([3]Orçamento!G:G,A:A,[3]Orçamento!R:R)</f>
        <v>#VALUE!</v>
      </c>
      <c r="D192" s="11" t="s">
        <v>29</v>
      </c>
      <c r="E192" s="12" t="str">
        <f>IF(E194="","",($C192*E194))</f>
        <v/>
      </c>
      <c r="F192" s="12"/>
      <c r="G192" s="12"/>
      <c r="H192" s="12"/>
      <c r="I192" s="12"/>
      <c r="J192" s="12"/>
      <c r="K192" s="12"/>
      <c r="L192" s="12"/>
      <c r="M192" s="12"/>
      <c r="N192" s="12" t="str">
        <f>IF(N194="","",($C192*N194))</f>
        <v/>
      </c>
      <c r="O192" s="12" t="str">
        <f>IF(O194="","",($C192*O194))</f>
        <v/>
      </c>
      <c r="P192" s="12" t="str">
        <f>IF(P194="","",($C192*P194))</f>
        <v/>
      </c>
    </row>
    <row r="193" spans="1:16" hidden="1" x14ac:dyDescent="0.25">
      <c r="A193" s="144"/>
      <c r="B193" s="138"/>
      <c r="C193" s="141"/>
      <c r="D193" s="13"/>
      <c r="E193" s="14">
        <f>E194</f>
        <v>0</v>
      </c>
      <c r="F193" s="14"/>
      <c r="G193" s="14"/>
      <c r="H193" s="14"/>
      <c r="I193" s="14"/>
      <c r="J193" s="14"/>
      <c r="K193" s="14"/>
      <c r="L193" s="14"/>
      <c r="M193" s="14"/>
      <c r="N193" s="14">
        <f t="shared" ref="N193:P193" si="77">N194</f>
        <v>0</v>
      </c>
      <c r="O193" s="14">
        <f t="shared" si="77"/>
        <v>0</v>
      </c>
      <c r="P193" s="14">
        <f t="shared" si="77"/>
        <v>0</v>
      </c>
    </row>
    <row r="194" spans="1:16" hidden="1" x14ac:dyDescent="0.25">
      <c r="A194" s="145"/>
      <c r="B194" s="139"/>
      <c r="C194" s="142"/>
      <c r="D194" s="15" t="s">
        <v>30</v>
      </c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</row>
    <row r="195" spans="1:16" hidden="1" x14ac:dyDescent="0.25">
      <c r="A195" s="10"/>
      <c r="B195" s="10"/>
      <c r="C195" s="9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</row>
    <row r="196" spans="1:16" hidden="1" x14ac:dyDescent="0.25">
      <c r="A196" s="143">
        <v>47</v>
      </c>
      <c r="B196" s="137" t="e">
        <f>VLOOKUP($A196,[3]Orçamento!$G:$R,4,FALSE)</f>
        <v>#N/A</v>
      </c>
      <c r="C196" s="140" t="e">
        <f>SUMIF([3]Orçamento!G:G,A:A,[3]Orçamento!R:R)</f>
        <v>#VALUE!</v>
      </c>
      <c r="D196" s="11" t="s">
        <v>29</v>
      </c>
      <c r="E196" s="12" t="str">
        <f>IF(E198="","",($C196*E198))</f>
        <v/>
      </c>
      <c r="F196" s="12"/>
      <c r="G196" s="12"/>
      <c r="H196" s="12"/>
      <c r="I196" s="12"/>
      <c r="J196" s="12"/>
      <c r="K196" s="12"/>
      <c r="L196" s="12"/>
      <c r="M196" s="12"/>
      <c r="N196" s="12" t="str">
        <f>IF(N198="","",($C196*N198))</f>
        <v/>
      </c>
      <c r="O196" s="12" t="str">
        <f>IF(O198="","",($C196*O198))</f>
        <v/>
      </c>
      <c r="P196" s="12" t="str">
        <f>IF(P198="","",($C196*P198))</f>
        <v/>
      </c>
    </row>
    <row r="197" spans="1:16" hidden="1" x14ac:dyDescent="0.25">
      <c r="A197" s="144"/>
      <c r="B197" s="138"/>
      <c r="C197" s="141"/>
      <c r="D197" s="13"/>
      <c r="E197" s="14">
        <f>E198</f>
        <v>0</v>
      </c>
      <c r="F197" s="14"/>
      <c r="G197" s="14"/>
      <c r="H197" s="14"/>
      <c r="I197" s="14"/>
      <c r="J197" s="14"/>
      <c r="K197" s="14"/>
      <c r="L197" s="14"/>
      <c r="M197" s="14"/>
      <c r="N197" s="14">
        <f t="shared" ref="N197:P197" si="78">N198</f>
        <v>0</v>
      </c>
      <c r="O197" s="14">
        <f t="shared" si="78"/>
        <v>0</v>
      </c>
      <c r="P197" s="14">
        <f t="shared" si="78"/>
        <v>0</v>
      </c>
    </row>
    <row r="198" spans="1:16" hidden="1" x14ac:dyDescent="0.25">
      <c r="A198" s="145"/>
      <c r="B198" s="139"/>
      <c r="C198" s="142"/>
      <c r="D198" s="15" t="s">
        <v>30</v>
      </c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</row>
    <row r="199" spans="1:16" hidden="1" x14ac:dyDescent="0.25">
      <c r="A199" s="10"/>
      <c r="B199" s="10"/>
      <c r="C199" s="9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</row>
    <row r="200" spans="1:16" hidden="1" x14ac:dyDescent="0.25">
      <c r="A200" s="143">
        <v>48</v>
      </c>
      <c r="B200" s="137" t="e">
        <f>VLOOKUP($A200,[3]Orçamento!$G:$R,4,FALSE)</f>
        <v>#N/A</v>
      </c>
      <c r="C200" s="140" t="e">
        <f>SUMIF([3]Orçamento!G:G,A:A,[3]Orçamento!R:R)</f>
        <v>#VALUE!</v>
      </c>
      <c r="D200" s="11" t="s">
        <v>29</v>
      </c>
      <c r="E200" s="12" t="str">
        <f>IF(E202="","",($C200*E202))</f>
        <v/>
      </c>
      <c r="F200" s="12"/>
      <c r="G200" s="12"/>
      <c r="H200" s="12"/>
      <c r="I200" s="12"/>
      <c r="J200" s="12"/>
      <c r="K200" s="12"/>
      <c r="L200" s="12"/>
      <c r="M200" s="12"/>
      <c r="N200" s="12" t="str">
        <f>IF(N202="","",($C200*N202))</f>
        <v/>
      </c>
      <c r="O200" s="12" t="str">
        <f>IF(O202="","",($C200*O202))</f>
        <v/>
      </c>
      <c r="P200" s="12" t="str">
        <f>IF(P202="","",($C200*P202))</f>
        <v/>
      </c>
    </row>
    <row r="201" spans="1:16" hidden="1" x14ac:dyDescent="0.25">
      <c r="A201" s="144"/>
      <c r="B201" s="138"/>
      <c r="C201" s="141"/>
      <c r="D201" s="13"/>
      <c r="E201" s="14">
        <f>E202</f>
        <v>0</v>
      </c>
      <c r="F201" s="14"/>
      <c r="G201" s="14"/>
      <c r="H201" s="14"/>
      <c r="I201" s="14"/>
      <c r="J201" s="14"/>
      <c r="K201" s="14"/>
      <c r="L201" s="14"/>
      <c r="M201" s="14"/>
      <c r="N201" s="14">
        <f t="shared" ref="N201:P201" si="79">N202</f>
        <v>0</v>
      </c>
      <c r="O201" s="14">
        <f t="shared" si="79"/>
        <v>0</v>
      </c>
      <c r="P201" s="14">
        <f t="shared" si="79"/>
        <v>0</v>
      </c>
    </row>
    <row r="202" spans="1:16" hidden="1" x14ac:dyDescent="0.25">
      <c r="A202" s="145"/>
      <c r="B202" s="139"/>
      <c r="C202" s="142"/>
      <c r="D202" s="15" t="s">
        <v>30</v>
      </c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</row>
    <row r="203" spans="1:16" hidden="1" x14ac:dyDescent="0.25">
      <c r="A203" s="10"/>
      <c r="B203" s="10"/>
      <c r="C203" s="9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</row>
    <row r="204" spans="1:16" hidden="1" x14ac:dyDescent="0.25">
      <c r="A204" s="143">
        <v>49</v>
      </c>
      <c r="B204" s="137" t="e">
        <f>VLOOKUP($A204,[3]Orçamento!$G:$R,4,FALSE)</f>
        <v>#N/A</v>
      </c>
      <c r="C204" s="140" t="e">
        <f>SUMIF([3]Orçamento!G:G,A:A,[3]Orçamento!R:R)</f>
        <v>#VALUE!</v>
      </c>
      <c r="D204" s="11" t="s">
        <v>29</v>
      </c>
      <c r="E204" s="12" t="str">
        <f>IF(E206="","",($C204*E206))</f>
        <v/>
      </c>
      <c r="F204" s="12"/>
      <c r="G204" s="12"/>
      <c r="H204" s="12"/>
      <c r="I204" s="12"/>
      <c r="J204" s="12"/>
      <c r="K204" s="12"/>
      <c r="L204" s="12"/>
      <c r="M204" s="12"/>
      <c r="N204" s="12" t="str">
        <f>IF(N206="","",($C204*N206))</f>
        <v/>
      </c>
      <c r="O204" s="12" t="str">
        <f>IF(O206="","",($C204*O206))</f>
        <v/>
      </c>
      <c r="P204" s="12" t="str">
        <f>IF(P206="","",($C204*P206))</f>
        <v/>
      </c>
    </row>
    <row r="205" spans="1:16" hidden="1" x14ac:dyDescent="0.25">
      <c r="A205" s="144"/>
      <c r="B205" s="138"/>
      <c r="C205" s="141"/>
      <c r="D205" s="13"/>
      <c r="E205" s="14">
        <f>E206</f>
        <v>0</v>
      </c>
      <c r="F205" s="14"/>
      <c r="G205" s="14"/>
      <c r="H205" s="14"/>
      <c r="I205" s="14"/>
      <c r="J205" s="14"/>
      <c r="K205" s="14"/>
      <c r="L205" s="14"/>
      <c r="M205" s="14"/>
      <c r="N205" s="14">
        <f t="shared" ref="N205:P205" si="80">N206</f>
        <v>0</v>
      </c>
      <c r="O205" s="14">
        <f t="shared" si="80"/>
        <v>0</v>
      </c>
      <c r="P205" s="14">
        <f t="shared" si="80"/>
        <v>0</v>
      </c>
    </row>
    <row r="206" spans="1:16" hidden="1" x14ac:dyDescent="0.25">
      <c r="A206" s="145"/>
      <c r="B206" s="139"/>
      <c r="C206" s="142"/>
      <c r="D206" s="15" t="s">
        <v>30</v>
      </c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</row>
    <row r="207" spans="1:16" hidden="1" x14ac:dyDescent="0.25">
      <c r="A207" s="10"/>
      <c r="B207" s="10"/>
      <c r="C207" s="9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</row>
    <row r="208" spans="1:16" hidden="1" x14ac:dyDescent="0.25">
      <c r="A208" s="143">
        <v>50</v>
      </c>
      <c r="B208" s="137" t="e">
        <f>VLOOKUP($A208,[3]Orçamento!$G:$R,4,FALSE)</f>
        <v>#N/A</v>
      </c>
      <c r="C208" s="140" t="e">
        <f>SUMIF([3]Orçamento!G:G,A:A,[3]Orçamento!R:R)</f>
        <v>#VALUE!</v>
      </c>
      <c r="D208" s="11" t="s">
        <v>29</v>
      </c>
      <c r="E208" s="12" t="str">
        <f>IF(E210="","",($C208*E210))</f>
        <v/>
      </c>
      <c r="F208" s="12"/>
      <c r="G208" s="12"/>
      <c r="H208" s="12"/>
      <c r="I208" s="12"/>
      <c r="J208" s="12"/>
      <c r="K208" s="12"/>
      <c r="L208" s="12"/>
      <c r="M208" s="12"/>
      <c r="N208" s="12" t="str">
        <f>IF(N210="","",($C208*N210))</f>
        <v/>
      </c>
      <c r="O208" s="12" t="str">
        <f>IF(O210="","",($C208*O210))</f>
        <v/>
      </c>
      <c r="P208" s="12" t="str">
        <f>IF(P210="","",($C208*P210))</f>
        <v/>
      </c>
    </row>
    <row r="209" spans="1:16" hidden="1" x14ac:dyDescent="0.25">
      <c r="A209" s="144"/>
      <c r="B209" s="138"/>
      <c r="C209" s="141"/>
      <c r="D209" s="13"/>
      <c r="E209" s="14">
        <f>E210</f>
        <v>0</v>
      </c>
      <c r="F209" s="14"/>
      <c r="G209" s="14"/>
      <c r="H209" s="14"/>
      <c r="I209" s="14"/>
      <c r="J209" s="14"/>
      <c r="K209" s="14"/>
      <c r="L209" s="14"/>
      <c r="M209" s="14"/>
      <c r="N209" s="14">
        <f t="shared" ref="N209:P209" si="81">N210</f>
        <v>0</v>
      </c>
      <c r="O209" s="14">
        <f t="shared" si="81"/>
        <v>0</v>
      </c>
      <c r="P209" s="14">
        <f t="shared" si="81"/>
        <v>0</v>
      </c>
    </row>
    <row r="210" spans="1:16" hidden="1" x14ac:dyDescent="0.25">
      <c r="A210" s="145"/>
      <c r="B210" s="139"/>
      <c r="C210" s="142"/>
      <c r="D210" s="15" t="s">
        <v>30</v>
      </c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</row>
    <row r="211" spans="1:16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</row>
    <row r="212" spans="1:16" ht="15.75" x14ac:dyDescent="0.25">
      <c r="A212" s="17"/>
      <c r="B212" s="50" t="s">
        <v>1197</v>
      </c>
      <c r="C212" s="152">
        <f>SUM(E212:P212)</f>
        <v>2942016.1604999998</v>
      </c>
      <c r="D212" s="153"/>
      <c r="E212" s="18">
        <f t="shared" ref="E212:P212" si="82">SUM(E208,E204,E200,E196,E192,E188,E184,E180,E176,E172,E168,E164,E160,E156,E152,E148,E144,E140,E136,E132,E128,E124,E120,E116,E112,E108,E104,E100,E96,E92,E88,E84,E80,E76,E72,E68,E64,E60,E56,E52,E48,E44,E40,E36,E32,E28,E24,E20,E16,E12)</f>
        <v>189251.7613677</v>
      </c>
      <c r="F212" s="18">
        <f t="shared" si="82"/>
        <v>282222.71710230003</v>
      </c>
      <c r="G212" s="18">
        <f t="shared" si="82"/>
        <v>339845.80393419997</v>
      </c>
      <c r="H212" s="18">
        <f t="shared" si="82"/>
        <v>318417.13693430001</v>
      </c>
      <c r="I212" s="18">
        <f t="shared" si="82"/>
        <v>256519.14258789996</v>
      </c>
      <c r="J212" s="18">
        <f t="shared" si="82"/>
        <v>126331.25982229998</v>
      </c>
      <c r="K212" s="18">
        <f t="shared" si="82"/>
        <v>99927.793588699991</v>
      </c>
      <c r="L212" s="18">
        <f t="shared" si="82"/>
        <v>300238.67650280002</v>
      </c>
      <c r="M212" s="18">
        <f t="shared" si="82"/>
        <v>300205.21292780002</v>
      </c>
      <c r="N212" s="18">
        <f t="shared" si="82"/>
        <v>229742.89974240001</v>
      </c>
      <c r="O212" s="18">
        <f t="shared" si="82"/>
        <v>309207.84663719998</v>
      </c>
      <c r="P212" s="18">
        <f t="shared" si="82"/>
        <v>190105.90935239999</v>
      </c>
    </row>
    <row r="213" spans="1:16" ht="18" x14ac:dyDescent="0.25">
      <c r="A213" s="19"/>
      <c r="B213" s="51" t="s">
        <v>30</v>
      </c>
      <c r="C213" s="154">
        <f>SUM(E213:P213)</f>
        <v>1</v>
      </c>
      <c r="D213" s="155"/>
      <c r="E213" s="14">
        <f t="shared" ref="E213:P213" si="83">IF($C$212=0,"",E212/$C$212)</f>
        <v>6.4327233789068114E-2</v>
      </c>
      <c r="F213" s="14">
        <f t="shared" si="83"/>
        <v>9.5928336795517766E-2</v>
      </c>
      <c r="G213" s="14">
        <f t="shared" si="83"/>
        <v>0.11551459454812876</v>
      </c>
      <c r="H213" s="14">
        <f t="shared" si="83"/>
        <v>0.10823092721563589</v>
      </c>
      <c r="I213" s="14">
        <f t="shared" si="83"/>
        <v>8.7191615747040679E-2</v>
      </c>
      <c r="J213" s="14">
        <f t="shared" si="83"/>
        <v>4.2940369097370902E-2</v>
      </c>
      <c r="K213" s="14">
        <f t="shared" si="83"/>
        <v>3.3965752782172724E-2</v>
      </c>
      <c r="L213" s="14">
        <f t="shared" si="83"/>
        <v>0.10205201471489335</v>
      </c>
      <c r="M213" s="14">
        <f t="shared" si="83"/>
        <v>0.1020406403467137</v>
      </c>
      <c r="N213" s="14">
        <f t="shared" si="83"/>
        <v>7.8090291558206432E-2</v>
      </c>
      <c r="O213" s="14">
        <f t="shared" si="83"/>
        <v>0.10510066218828984</v>
      </c>
      <c r="P213" s="14">
        <f t="shared" si="83"/>
        <v>6.4617561216961911E-2</v>
      </c>
    </row>
    <row r="214" spans="1:16" s="54" customFormat="1" x14ac:dyDescent="0.25">
      <c r="A214" s="104"/>
      <c r="B214" s="151"/>
      <c r="C214" s="151"/>
      <c r="D214" s="151"/>
      <c r="E214" s="151"/>
      <c r="F214" s="151"/>
      <c r="G214" s="105"/>
    </row>
    <row r="215" spans="1:16" s="54" customFormat="1" ht="18.75" x14ac:dyDescent="0.3">
      <c r="A215" s="104"/>
      <c r="B215" s="146"/>
      <c r="C215" s="146"/>
      <c r="D215" s="146"/>
      <c r="E215" s="146"/>
      <c r="F215" s="146"/>
      <c r="G215" s="146"/>
      <c r="H215" s="146"/>
      <c r="I215" s="146"/>
      <c r="J215" s="146"/>
      <c r="K215" s="146"/>
      <c r="L215" s="146"/>
      <c r="M215" s="146"/>
      <c r="N215" s="146"/>
      <c r="O215" s="146"/>
    </row>
    <row r="216" spans="1:16" s="54" customFormat="1" ht="18.75" x14ac:dyDescent="0.3">
      <c r="A216" s="104"/>
      <c r="B216" s="146"/>
      <c r="C216" s="146"/>
      <c r="D216" s="146"/>
      <c r="E216" s="146"/>
      <c r="F216" s="146"/>
      <c r="G216" s="146"/>
      <c r="H216" s="146"/>
      <c r="I216" s="146"/>
      <c r="J216" s="146"/>
      <c r="K216" s="146"/>
      <c r="L216" s="146"/>
      <c r="M216" s="146"/>
      <c r="N216" s="146"/>
      <c r="O216" s="146"/>
    </row>
    <row r="217" spans="1:16" s="54" customFormat="1" ht="18.75" x14ac:dyDescent="0.3">
      <c r="A217" s="104"/>
      <c r="B217" s="146"/>
      <c r="C217" s="146"/>
      <c r="D217" s="146"/>
      <c r="E217" s="146"/>
      <c r="F217" s="146"/>
      <c r="G217" s="146"/>
      <c r="H217" s="146"/>
      <c r="I217" s="146"/>
      <c r="J217" s="146"/>
      <c r="K217" s="146"/>
      <c r="L217" s="146"/>
      <c r="M217" s="146"/>
      <c r="N217" s="146"/>
      <c r="O217" s="146"/>
    </row>
    <row r="218" spans="1:16" s="54" customFormat="1" ht="18.75" x14ac:dyDescent="0.3">
      <c r="A218" s="104"/>
      <c r="B218" s="146" t="s">
        <v>13</v>
      </c>
      <c r="C218" s="146"/>
      <c r="D218" s="146"/>
      <c r="E218" s="146"/>
      <c r="F218" s="146"/>
      <c r="G218" s="146"/>
      <c r="H218" s="146"/>
      <c r="I218" s="146"/>
      <c r="J218" s="146"/>
      <c r="K218" s="146"/>
      <c r="L218" s="146"/>
      <c r="M218" s="146"/>
      <c r="N218" s="146"/>
      <c r="O218" s="146"/>
    </row>
    <row r="219" spans="1:16" s="54" customFormat="1" ht="18.75" x14ac:dyDescent="0.3">
      <c r="A219" s="104"/>
      <c r="B219" s="146" t="s">
        <v>14</v>
      </c>
      <c r="C219" s="146"/>
      <c r="D219" s="146"/>
      <c r="E219" s="146"/>
      <c r="F219" s="146"/>
      <c r="G219" s="146"/>
      <c r="H219" s="146"/>
      <c r="I219" s="146"/>
      <c r="J219" s="146"/>
      <c r="K219" s="146"/>
      <c r="L219" s="146"/>
      <c r="M219" s="146"/>
      <c r="N219" s="146"/>
      <c r="O219" s="146"/>
    </row>
    <row r="220" spans="1:16" s="54" customFormat="1" ht="18.75" x14ac:dyDescent="0.3">
      <c r="A220" s="104"/>
      <c r="B220" s="146" t="s">
        <v>15</v>
      </c>
      <c r="C220" s="146"/>
      <c r="D220" s="146"/>
      <c r="E220" s="146"/>
      <c r="F220" s="146"/>
      <c r="G220" s="146"/>
      <c r="H220" s="146"/>
      <c r="I220" s="146"/>
      <c r="J220" s="146"/>
      <c r="K220" s="146"/>
      <c r="L220" s="146"/>
      <c r="M220" s="146"/>
      <c r="N220" s="146"/>
      <c r="O220" s="146"/>
    </row>
    <row r="221" spans="1:16" s="54" customFormat="1" ht="18.75" x14ac:dyDescent="0.3">
      <c r="A221" s="104"/>
      <c r="B221" s="146" t="s">
        <v>16</v>
      </c>
      <c r="C221" s="146"/>
      <c r="D221" s="146"/>
      <c r="E221" s="146"/>
      <c r="F221" s="146"/>
      <c r="G221" s="146"/>
      <c r="H221" s="146"/>
      <c r="I221" s="146"/>
      <c r="J221" s="146"/>
      <c r="K221" s="146"/>
      <c r="L221" s="146"/>
      <c r="M221" s="146"/>
      <c r="N221" s="146"/>
      <c r="O221" s="146"/>
    </row>
    <row r="222" spans="1:16" s="106" customFormat="1" ht="17.45" customHeight="1" x14ac:dyDescent="0.25"/>
    <row r="223" spans="1:16" s="106" customFormat="1" ht="14.45" customHeight="1" x14ac:dyDescent="0.25"/>
    <row r="224" spans="1:16" x14ac:dyDescent="0.25">
      <c r="A224" s="107"/>
      <c r="B224" s="108"/>
      <c r="C224" s="108"/>
      <c r="D224" s="109"/>
      <c r="E224" s="108"/>
      <c r="F224" s="108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</row>
    <row r="225" spans="1:16" x14ac:dyDescent="0.25">
      <c r="A225" s="107"/>
      <c r="B225" s="108"/>
      <c r="C225" s="108"/>
      <c r="D225" s="109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</row>
    <row r="226" spans="1:16" x14ac:dyDescent="0.25">
      <c r="A226" s="107"/>
      <c r="B226" s="108"/>
      <c r="C226" s="108"/>
      <c r="D226" s="109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</row>
  </sheetData>
  <sheetProtection password="B10F" sheet="1" selectLockedCells="1"/>
  <mergeCells count="164">
    <mergeCell ref="C212:D212"/>
    <mergeCell ref="C213:D213"/>
    <mergeCell ref="A204:A206"/>
    <mergeCell ref="B204:B206"/>
    <mergeCell ref="C204:C206"/>
    <mergeCell ref="A208:A210"/>
    <mergeCell ref="B208:B210"/>
    <mergeCell ref="C208:C210"/>
    <mergeCell ref="A196:A198"/>
    <mergeCell ref="B196:B198"/>
    <mergeCell ref="C196:C198"/>
    <mergeCell ref="A200:A202"/>
    <mergeCell ref="B200:B202"/>
    <mergeCell ref="C200:C202"/>
    <mergeCell ref="A188:A190"/>
    <mergeCell ref="B188:B190"/>
    <mergeCell ref="C188:C190"/>
    <mergeCell ref="A192:A194"/>
    <mergeCell ref="B192:B194"/>
    <mergeCell ref="C192:C194"/>
    <mergeCell ref="A180:A182"/>
    <mergeCell ref="B180:B182"/>
    <mergeCell ref="C180:C182"/>
    <mergeCell ref="A184:A186"/>
    <mergeCell ref="B184:B186"/>
    <mergeCell ref="C184:C186"/>
    <mergeCell ref="A172:A174"/>
    <mergeCell ref="B172:B174"/>
    <mergeCell ref="C172:C174"/>
    <mergeCell ref="A176:A178"/>
    <mergeCell ref="B176:B178"/>
    <mergeCell ref="C176:C178"/>
    <mergeCell ref="A164:A166"/>
    <mergeCell ref="B164:B166"/>
    <mergeCell ref="C164:C166"/>
    <mergeCell ref="A168:A170"/>
    <mergeCell ref="B168:B170"/>
    <mergeCell ref="C168:C170"/>
    <mergeCell ref="A156:A158"/>
    <mergeCell ref="B156:B158"/>
    <mergeCell ref="C156:C158"/>
    <mergeCell ref="A160:A162"/>
    <mergeCell ref="B160:B162"/>
    <mergeCell ref="C160:C162"/>
    <mergeCell ref="A148:A150"/>
    <mergeCell ref="B148:B150"/>
    <mergeCell ref="C148:C150"/>
    <mergeCell ref="A152:A154"/>
    <mergeCell ref="B152:B154"/>
    <mergeCell ref="C152:C154"/>
    <mergeCell ref="A140:A142"/>
    <mergeCell ref="B140:B142"/>
    <mergeCell ref="C140:C142"/>
    <mergeCell ref="A144:A146"/>
    <mergeCell ref="B144:B146"/>
    <mergeCell ref="C144:C146"/>
    <mergeCell ref="A132:A134"/>
    <mergeCell ref="B132:B134"/>
    <mergeCell ref="C132:C134"/>
    <mergeCell ref="A136:A138"/>
    <mergeCell ref="B136:B138"/>
    <mergeCell ref="C136:C138"/>
    <mergeCell ref="A124:A126"/>
    <mergeCell ref="B124:B126"/>
    <mergeCell ref="C124:C126"/>
    <mergeCell ref="A128:A130"/>
    <mergeCell ref="B128:B130"/>
    <mergeCell ref="C128:C130"/>
    <mergeCell ref="A116:A118"/>
    <mergeCell ref="B116:B118"/>
    <mergeCell ref="C116:C118"/>
    <mergeCell ref="A120:A122"/>
    <mergeCell ref="B120:B122"/>
    <mergeCell ref="C120:C122"/>
    <mergeCell ref="A108:A110"/>
    <mergeCell ref="B108:B110"/>
    <mergeCell ref="C108:C110"/>
    <mergeCell ref="A112:A114"/>
    <mergeCell ref="B112:B114"/>
    <mergeCell ref="C112:C114"/>
    <mergeCell ref="A100:A102"/>
    <mergeCell ref="B100:B102"/>
    <mergeCell ref="C100:C102"/>
    <mergeCell ref="A104:A106"/>
    <mergeCell ref="B104:B106"/>
    <mergeCell ref="C104:C106"/>
    <mergeCell ref="A92:A94"/>
    <mergeCell ref="B92:B94"/>
    <mergeCell ref="C92:C94"/>
    <mergeCell ref="A96:A98"/>
    <mergeCell ref="B96:B98"/>
    <mergeCell ref="C96:C98"/>
    <mergeCell ref="A84:A86"/>
    <mergeCell ref="B84:B86"/>
    <mergeCell ref="C84:C86"/>
    <mergeCell ref="A88:A90"/>
    <mergeCell ref="B88:B90"/>
    <mergeCell ref="C88:C90"/>
    <mergeCell ref="A76:A78"/>
    <mergeCell ref="B76:B78"/>
    <mergeCell ref="C76:C78"/>
    <mergeCell ref="A80:A82"/>
    <mergeCell ref="B80:B82"/>
    <mergeCell ref="C80:C82"/>
    <mergeCell ref="A68:A70"/>
    <mergeCell ref="B68:B70"/>
    <mergeCell ref="C68:C70"/>
    <mergeCell ref="A72:A74"/>
    <mergeCell ref="B72:B74"/>
    <mergeCell ref="C72:C74"/>
    <mergeCell ref="A60:A62"/>
    <mergeCell ref="B60:B62"/>
    <mergeCell ref="C60:C62"/>
    <mergeCell ref="A64:A66"/>
    <mergeCell ref="B64:B66"/>
    <mergeCell ref="C64:C66"/>
    <mergeCell ref="A52:A54"/>
    <mergeCell ref="B52:B54"/>
    <mergeCell ref="C52:C54"/>
    <mergeCell ref="A56:A58"/>
    <mergeCell ref="B56:B58"/>
    <mergeCell ref="C56:C58"/>
    <mergeCell ref="A48:A50"/>
    <mergeCell ref="B48:B50"/>
    <mergeCell ref="C48:C50"/>
    <mergeCell ref="A36:A38"/>
    <mergeCell ref="B36:B38"/>
    <mergeCell ref="C36:C38"/>
    <mergeCell ref="A40:A42"/>
    <mergeCell ref="B40:B42"/>
    <mergeCell ref="C40:C42"/>
    <mergeCell ref="A32:A34"/>
    <mergeCell ref="B32:B34"/>
    <mergeCell ref="C32:C34"/>
    <mergeCell ref="B221:O221"/>
    <mergeCell ref="A1:A4"/>
    <mergeCell ref="B1:P1"/>
    <mergeCell ref="B2:P2"/>
    <mergeCell ref="B3:P3"/>
    <mergeCell ref="B214:F214"/>
    <mergeCell ref="B215:O215"/>
    <mergeCell ref="B216:O216"/>
    <mergeCell ref="B217:O217"/>
    <mergeCell ref="B218:O218"/>
    <mergeCell ref="B219:O219"/>
    <mergeCell ref="B220:O220"/>
    <mergeCell ref="A20:A22"/>
    <mergeCell ref="B20:B22"/>
    <mergeCell ref="C20:C22"/>
    <mergeCell ref="A24:A26"/>
    <mergeCell ref="B24:B26"/>
    <mergeCell ref="C24:C26"/>
    <mergeCell ref="A44:A46"/>
    <mergeCell ref="B44:B46"/>
    <mergeCell ref="C44:C46"/>
    <mergeCell ref="A12:A14"/>
    <mergeCell ref="B12:B14"/>
    <mergeCell ref="C12:C14"/>
    <mergeCell ref="A16:A18"/>
    <mergeCell ref="B16:B18"/>
    <mergeCell ref="C16:C18"/>
    <mergeCell ref="A28:A30"/>
    <mergeCell ref="B28:B30"/>
    <mergeCell ref="C28:C30"/>
  </mergeCells>
  <conditionalFormatting sqref="A214:B221">
    <cfRule type="expression" dxfId="12" priority="1" stopIfTrue="1">
      <formula>IF(#REF!="I",TRUE,FALSE)</formula>
    </cfRule>
  </conditionalFormatting>
  <conditionalFormatting sqref="E13:P13 E21:P21 E25:P25 E29:P29 E33:P33 E37:P37 E41:P41 E49:P49 E53:P53 E57:P57 E61:P61 E65:P65 E69:P69 E81:P81 E85:P85 E93:P93 E97:P97 E101:P101 E109:P109 E113:P113 E117:P117 E121:P121 E125:P125 E129:P129 E133:P133 E137:P137 E141:P141 E145:P145 E149:P149 E153:P153 E157:P157 E161:P161 E165:P165 E169:P169 E173:P173 E177:P177 E181:P181 E185:P185 E189:P189 E193:P193 E197:P197 E201:P201 E205:P205 E209:P209">
    <cfRule type="cellIs" dxfId="11" priority="13" operator="greaterThan">
      <formula>0</formula>
    </cfRule>
    <cfRule type="cellIs" dxfId="10" priority="14" operator="equal">
      <formula>0</formula>
    </cfRule>
  </conditionalFormatting>
  <conditionalFormatting sqref="E17:P17 E45:P45 E73:P73 E77:P77 E89:P89 E105:P105">
    <cfRule type="cellIs" dxfId="9" priority="9" operator="greaterThan">
      <formula>0</formula>
    </cfRule>
    <cfRule type="cellIs" dxfId="8" priority="10" operator="equal">
      <formula>0</formula>
    </cfRule>
  </conditionalFormatting>
  <conditionalFormatting sqref="F13:P13 F21:P21 F25:P25 F29:P29 F33:P33 E37:P37 E41:P41 E49:P49 E53:P53 F57:P57 E61:P61 E65:P65 E69:P69 E81:P81 E85:P85 E93:P93 E97:P97 E101:P101 F109:P109 F113:P113 F117:P117 F121:P121 F125:P125 F129:P129 F133:P133 F137:P137 F141:P141 F145:P145 F149:P149 F153:P153 F157:P157 F161:P161 F165:P165 F169:P169 F173:P173 F177:P177 F181:P181 F185:P185 F189:P189 F193:P193 F197:P197 F201:P201 F205:P205 F209:P209">
    <cfRule type="cellIs" dxfId="7" priority="12" operator="greaterThan">
      <formula>0</formula>
    </cfRule>
  </conditionalFormatting>
  <conditionalFormatting sqref="F17:P17 E45:P45 E73:P73 E77:P77 E89:P89 F105:P105">
    <cfRule type="cellIs" dxfId="6" priority="11" operator="greaterThan">
      <formula>0</formula>
    </cfRule>
  </conditionalFormatting>
  <conditionalFormatting sqref="G214">
    <cfRule type="expression" dxfId="5" priority="3">
      <formula>IF(#REF!="I",TRUE,FALSE)</formula>
    </cfRule>
  </conditionalFormatting>
  <printOptions horizontalCentered="1"/>
  <pageMargins left="0.39370078740157483" right="0.39370078740157483" top="0.39370078740157483" bottom="0" header="0" footer="0"/>
  <pageSetup paperSize="8" scale="49" orientation="landscape" errors="blank" horizontalDpi="1200" verticalDpi="1200" r:id="rId1"/>
  <rowBreaks count="1" manualBreakCount="1">
    <brk id="83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2B84F-9F6B-4C1C-9993-CA1740A1E39B}">
  <dimension ref="A1:D35"/>
  <sheetViews>
    <sheetView workbookViewId="0">
      <selection activeCell="H22" sqref="H22"/>
    </sheetView>
  </sheetViews>
  <sheetFormatPr defaultRowHeight="15" x14ac:dyDescent="0.25"/>
  <cols>
    <col min="1" max="1" width="16.5703125" customWidth="1"/>
    <col min="2" max="2" width="22.85546875" customWidth="1"/>
    <col min="3" max="3" width="26.42578125" customWidth="1"/>
    <col min="4" max="4" width="31" customWidth="1"/>
  </cols>
  <sheetData>
    <row r="1" spans="1:4" ht="15.75" x14ac:dyDescent="0.25">
      <c r="A1" s="156" t="s">
        <v>0</v>
      </c>
      <c r="B1" s="157" t="s">
        <v>1</v>
      </c>
      <c r="C1" s="158"/>
      <c r="D1" s="159"/>
    </row>
    <row r="2" spans="1:4" ht="15.75" x14ac:dyDescent="0.25">
      <c r="A2" s="156"/>
      <c r="B2" s="160" t="s">
        <v>2</v>
      </c>
      <c r="C2" s="160"/>
      <c r="D2" s="160"/>
    </row>
    <row r="3" spans="1:4" ht="15.75" x14ac:dyDescent="0.25">
      <c r="A3" s="156"/>
      <c r="B3" s="160" t="s">
        <v>3</v>
      </c>
      <c r="C3" s="160"/>
      <c r="D3" s="160"/>
    </row>
    <row r="4" spans="1:4" ht="26.25" x14ac:dyDescent="0.25">
      <c r="A4" s="161"/>
      <c r="B4" s="162"/>
      <c r="C4" s="162"/>
      <c r="D4" s="163"/>
    </row>
    <row r="5" spans="1:4" ht="15.75" x14ac:dyDescent="0.25">
      <c r="A5" s="164" t="s">
        <v>1198</v>
      </c>
      <c r="B5" s="165"/>
      <c r="C5" s="165"/>
      <c r="D5" s="166"/>
    </row>
    <row r="6" spans="1:4" ht="15.75" x14ac:dyDescent="0.25">
      <c r="A6" s="167"/>
      <c r="B6" s="168"/>
      <c r="C6" s="168"/>
      <c r="D6" s="169"/>
    </row>
    <row r="7" spans="1:4" x14ac:dyDescent="0.25">
      <c r="A7" s="170" t="s">
        <v>1199</v>
      </c>
      <c r="B7" s="171" t="s">
        <v>1200</v>
      </c>
      <c r="C7" s="172"/>
      <c r="D7" s="173" t="s">
        <v>1201</v>
      </c>
    </row>
    <row r="8" spans="1:4" x14ac:dyDescent="0.25">
      <c r="A8" s="174" t="s">
        <v>1202</v>
      </c>
      <c r="B8" s="175" t="s">
        <v>1203</v>
      </c>
      <c r="C8" s="176"/>
      <c r="D8" s="177"/>
    </row>
    <row r="9" spans="1:4" x14ac:dyDescent="0.25">
      <c r="A9" s="178" t="s">
        <v>1204</v>
      </c>
      <c r="B9" s="175" t="s">
        <v>1205</v>
      </c>
      <c r="C9" s="176"/>
      <c r="D9" s="177"/>
    </row>
    <row r="10" spans="1:4" x14ac:dyDescent="0.25">
      <c r="A10" s="178" t="s">
        <v>1206</v>
      </c>
      <c r="B10" s="175" t="s">
        <v>1207</v>
      </c>
      <c r="C10" s="176"/>
      <c r="D10" s="177"/>
    </row>
    <row r="11" spans="1:4" x14ac:dyDescent="0.25">
      <c r="A11" s="178" t="s">
        <v>1208</v>
      </c>
      <c r="B11" s="175" t="s">
        <v>1209</v>
      </c>
      <c r="C11" s="176"/>
      <c r="D11" s="177"/>
    </row>
    <row r="12" spans="1:4" x14ac:dyDescent="0.25">
      <c r="A12" s="179" t="s">
        <v>1210</v>
      </c>
      <c r="B12" s="180" t="s">
        <v>1211</v>
      </c>
      <c r="C12" s="181" t="s">
        <v>1212</v>
      </c>
      <c r="D12" s="177"/>
    </row>
    <row r="13" spans="1:4" x14ac:dyDescent="0.25">
      <c r="A13" s="182"/>
      <c r="B13" s="183"/>
      <c r="C13" s="184" t="s">
        <v>1213</v>
      </c>
      <c r="D13" s="177"/>
    </row>
    <row r="14" spans="1:4" x14ac:dyDescent="0.25">
      <c r="A14" s="182"/>
      <c r="B14" s="183"/>
      <c r="C14" s="184" t="s">
        <v>1214</v>
      </c>
      <c r="D14" s="177"/>
    </row>
    <row r="15" spans="1:4" x14ac:dyDescent="0.25">
      <c r="A15" s="185"/>
      <c r="B15" s="186"/>
      <c r="C15" s="184" t="s">
        <v>1215</v>
      </c>
      <c r="D15" s="177"/>
    </row>
    <row r="16" spans="1:4" x14ac:dyDescent="0.25">
      <c r="A16" s="178" t="s">
        <v>392</v>
      </c>
      <c r="B16" s="175" t="s">
        <v>1216</v>
      </c>
      <c r="C16" s="176"/>
      <c r="D16" s="177"/>
    </row>
    <row r="17" spans="1:4" x14ac:dyDescent="0.25">
      <c r="A17" s="187"/>
      <c r="B17" s="188"/>
      <c r="C17" s="188"/>
      <c r="D17" s="189"/>
    </row>
    <row r="18" spans="1:4" x14ac:dyDescent="0.25">
      <c r="A18" s="190"/>
      <c r="B18" s="191" t="s">
        <v>1217</v>
      </c>
      <c r="C18" s="191"/>
      <c r="D18" s="192">
        <f>ROUND((((1+$D$8+$D$10+$D$11)*(1+$D$9)*(1+$D$16))/(1-SUM($D$12:$D$15)))-1,4)</f>
        <v>0</v>
      </c>
    </row>
    <row r="19" spans="1:4" x14ac:dyDescent="0.25">
      <c r="A19" s="193"/>
      <c r="B19" s="194"/>
      <c r="C19" s="194"/>
      <c r="D19" s="195"/>
    </row>
    <row r="20" spans="1:4" x14ac:dyDescent="0.25">
      <c r="A20" s="196" t="s">
        <v>1218</v>
      </c>
      <c r="C20" s="197"/>
      <c r="D20" s="198"/>
    </row>
    <row r="21" spans="1:4" x14ac:dyDescent="0.25">
      <c r="A21" s="196"/>
      <c r="C21" s="197"/>
      <c r="D21" s="198"/>
    </row>
    <row r="22" spans="1:4" x14ac:dyDescent="0.25">
      <c r="A22" s="196"/>
      <c r="B22" s="199"/>
      <c r="C22" s="200"/>
      <c r="D22" s="198"/>
    </row>
    <row r="23" spans="1:4" x14ac:dyDescent="0.25">
      <c r="A23" s="196"/>
      <c r="B23" s="201"/>
      <c r="C23" s="202"/>
      <c r="D23" s="198"/>
    </row>
    <row r="24" spans="1:4" x14ac:dyDescent="0.25">
      <c r="A24" s="196"/>
      <c r="B24" s="201"/>
      <c r="C24" s="202"/>
      <c r="D24" s="198"/>
    </row>
    <row r="25" spans="1:4" x14ac:dyDescent="0.25">
      <c r="A25" s="196"/>
      <c r="B25" s="203"/>
      <c r="C25" s="204"/>
      <c r="D25" s="198"/>
    </row>
    <row r="26" spans="1:4" x14ac:dyDescent="0.25">
      <c r="A26" s="196"/>
      <c r="B26" s="197"/>
      <c r="C26" s="197"/>
      <c r="D26" s="198"/>
    </row>
    <row r="27" spans="1:4" x14ac:dyDescent="0.25">
      <c r="A27" s="196"/>
      <c r="B27" s="197"/>
      <c r="C27" s="197"/>
      <c r="D27" s="198"/>
    </row>
    <row r="28" spans="1:4" x14ac:dyDescent="0.25">
      <c r="A28" s="196"/>
      <c r="B28" s="197"/>
      <c r="C28" s="197"/>
      <c r="D28" s="198"/>
    </row>
    <row r="29" spans="1:4" x14ac:dyDescent="0.25">
      <c r="A29" s="196"/>
      <c r="B29" s="197"/>
      <c r="C29" s="197"/>
      <c r="D29" s="198"/>
    </row>
    <row r="30" spans="1:4" ht="15.75" x14ac:dyDescent="0.25">
      <c r="A30" s="205"/>
      <c r="B30" s="206"/>
      <c r="C30" s="206"/>
      <c r="D30" s="207"/>
    </row>
    <row r="31" spans="1:4" ht="15.75" x14ac:dyDescent="0.25">
      <c r="A31" s="208" t="s">
        <v>13</v>
      </c>
      <c r="B31" s="209"/>
      <c r="C31" s="209"/>
      <c r="D31" s="210"/>
    </row>
    <row r="32" spans="1:4" ht="15.75" x14ac:dyDescent="0.25">
      <c r="A32" s="208" t="s">
        <v>14</v>
      </c>
      <c r="B32" s="209"/>
      <c r="C32" s="209"/>
      <c r="D32" s="210"/>
    </row>
    <row r="33" spans="1:4" ht="15.75" x14ac:dyDescent="0.25">
      <c r="A33" s="208" t="s">
        <v>15</v>
      </c>
      <c r="B33" s="209"/>
      <c r="C33" s="209"/>
      <c r="D33" s="210"/>
    </row>
    <row r="34" spans="1:4" ht="15.75" x14ac:dyDescent="0.25">
      <c r="A34" s="208" t="s">
        <v>16</v>
      </c>
      <c r="B34" s="209"/>
      <c r="C34" s="209"/>
      <c r="D34" s="210"/>
    </row>
    <row r="35" spans="1:4" x14ac:dyDescent="0.25">
      <c r="A35" s="211"/>
      <c r="B35" s="212"/>
      <c r="C35" s="212"/>
      <c r="D35" s="213"/>
    </row>
  </sheetData>
  <mergeCells count="20">
    <mergeCell ref="A33:D33"/>
    <mergeCell ref="A34:D34"/>
    <mergeCell ref="B16:C16"/>
    <mergeCell ref="A17:D17"/>
    <mergeCell ref="B18:C18"/>
    <mergeCell ref="B22:C25"/>
    <mergeCell ref="A31:D31"/>
    <mergeCell ref="A32:D32"/>
    <mergeCell ref="B8:C8"/>
    <mergeCell ref="B9:C9"/>
    <mergeCell ref="B10:C10"/>
    <mergeCell ref="B11:C11"/>
    <mergeCell ref="A12:A15"/>
    <mergeCell ref="B12:B15"/>
    <mergeCell ref="A1:A3"/>
    <mergeCell ref="B1:D1"/>
    <mergeCell ref="B2:D2"/>
    <mergeCell ref="B3:D3"/>
    <mergeCell ref="A5:D5"/>
    <mergeCell ref="B7:C7"/>
  </mergeCells>
  <conditionalFormatting sqref="A31:A34">
    <cfRule type="expression" dxfId="4" priority="5" stopIfTrue="1">
      <formula>IF(#REF!="I",TRUE,FALSE)</formula>
    </cfRule>
  </conditionalFormatting>
  <conditionalFormatting sqref="B18">
    <cfRule type="expression" dxfId="3" priority="4" stopIfTrue="1">
      <formula>IF(#REF!="I",TRUE,FALSE)</formula>
    </cfRule>
  </conditionalFormatting>
  <conditionalFormatting sqref="D18">
    <cfRule type="expression" dxfId="2" priority="3" stopIfTrue="1">
      <formula>IF(#REF!="I",TRUE,FALSE)</formula>
    </cfRule>
  </conditionalFormatting>
  <conditionalFormatting sqref="A18">
    <cfRule type="expression" dxfId="1" priority="2" stopIfTrue="1">
      <formula>IF(#REF!="I",TRUE,FALSE)</formula>
    </cfRule>
  </conditionalFormatting>
  <conditionalFormatting sqref="A5:A6">
    <cfRule type="expression" dxfId="0" priority="1" stopIfTrue="1">
      <formula>IF(#REF!="I",TRUE,FALSE)</formula>
    </cfRule>
  </conditionalFormatting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PLANILHA ORÇAMENTÁRIA</vt:lpstr>
      <vt:lpstr>CRONOGRAMA FF</vt:lpstr>
      <vt:lpstr>BDI</vt:lpstr>
      <vt:lpstr>'CRONOGRAMA FF'!Area_de_impressao</vt:lpstr>
      <vt:lpstr>'PLANILHA ORÇAMENTÁRIA'!Area_de_impressao</vt:lpstr>
      <vt:lpstr>'CRONOGRAMA FF'!Print_Area</vt:lpstr>
      <vt:lpstr>'CRONOGRAMA FF'!Print_Titles</vt:lpstr>
      <vt:lpstr>'CRONOGRAMA FF'!Titulos_de_impressao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Fábio Dias</dc:creator>
  <cp:lastModifiedBy>Tauan Tedeschi Buzo</cp:lastModifiedBy>
  <cp:lastPrinted>2026-04-14T13:39:33Z</cp:lastPrinted>
  <dcterms:created xsi:type="dcterms:W3CDTF">2026-04-14T12:53:25Z</dcterms:created>
  <dcterms:modified xsi:type="dcterms:W3CDTF">2026-04-15T12:10:23Z</dcterms:modified>
</cp:coreProperties>
</file>