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FABIO\Desktop\Planilha Orçamentária Editável - Av Bernardino de Campos\"/>
    </mc:Choice>
  </mc:AlternateContent>
  <xr:revisionPtr revIDLastSave="0" documentId="13_ncr:1_{BCC38BA2-F197-4352-B79F-4AC9EDA8394C}" xr6:coauthVersionLast="47" xr6:coauthVersionMax="47" xr10:uidLastSave="{00000000-0000-0000-0000-000000000000}"/>
  <bookViews>
    <workbookView xWindow="-108" yWindow="-108" windowWidth="23256" windowHeight="12696" xr2:uid="{00000000-000D-0000-FFFF-FFFF00000000}"/>
  </bookViews>
  <sheets>
    <sheet name="Plan1" sheetId="1" r:id="rId1"/>
  </sheets>
  <externalReferences>
    <externalReference r:id="rId2"/>
  </externalReferences>
  <definedNames>
    <definedName name="_xlnm.Print_Area" localSheetId="0">Plan1!$B$1:$J$68</definedName>
    <definedName name="TIPOORCAMENTO" hidden="1">IF(VALUE([1]MENU!$O$3)=2,"Licitado","Proposto")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9" i="1" l="1"/>
  <c r="J58" i="1"/>
  <c r="J53" i="1"/>
  <c r="J54" i="1"/>
  <c r="J55" i="1"/>
  <c r="J56" i="1"/>
  <c r="J52" i="1"/>
  <c r="J44" i="1"/>
  <c r="J45" i="1"/>
  <c r="J46" i="1"/>
  <c r="J47" i="1"/>
  <c r="J48" i="1"/>
  <c r="J49" i="1"/>
  <c r="J50" i="1"/>
  <c r="J43" i="1"/>
  <c r="J37" i="1"/>
  <c r="J38" i="1"/>
  <c r="J39" i="1"/>
  <c r="J40" i="1"/>
  <c r="J41" i="1"/>
  <c r="J36" i="1"/>
  <c r="J31" i="1"/>
  <c r="J32" i="1"/>
  <c r="J33" i="1"/>
  <c r="J34" i="1"/>
  <c r="J30" i="1"/>
  <c r="J22" i="1"/>
  <c r="J23" i="1"/>
  <c r="J24" i="1"/>
  <c r="J25" i="1"/>
  <c r="J26" i="1"/>
  <c r="J27" i="1"/>
  <c r="J28" i="1"/>
  <c r="J21" i="1"/>
  <c r="J19" i="1"/>
  <c r="J18" i="1"/>
  <c r="J57" i="1" l="1"/>
  <c r="J51" i="1"/>
  <c r="J29" i="1"/>
  <c r="J35" i="1"/>
  <c r="J20" i="1"/>
  <c r="J42" i="1"/>
  <c r="J17" i="1"/>
  <c r="J16" i="1" l="1"/>
  <c r="J15" i="1" s="1"/>
</calcChain>
</file>

<file path=xl/sharedStrings.xml><?xml version="1.0" encoding="utf-8"?>
<sst xmlns="http://schemas.openxmlformats.org/spreadsheetml/2006/main" count="290" uniqueCount="157">
  <si>
    <t>PO - PLANILHA ORÇAMENTÁRIA</t>
  </si>
  <si>
    <t>Grau de Sigilo</t>
  </si>
  <si>
    <t>#PUBLICO</t>
  </si>
  <si>
    <t>Nº OPERAÇÃO</t>
  </si>
  <si>
    <t>Nº TransfereGOV</t>
  </si>
  <si>
    <t>PROPONENTE / TOMADOR</t>
  </si>
  <si>
    <t>APELIDO DO EMPREENDIMENTO</t>
  </si>
  <si>
    <t>1088997-43</t>
  </si>
  <si>
    <t>946998/2023</t>
  </si>
  <si>
    <t>Prefeitura Municipal da Estância Turística Hidromineral de Serra Negra</t>
  </si>
  <si>
    <t>Adequação e recapeamento asfáltico de uma via no município de Serra Negra</t>
  </si>
  <si>
    <t>LOCALIDADE SINAPI</t>
  </si>
  <si>
    <t>DATA BASE</t>
  </si>
  <si>
    <t>DESCRIÇÃO DO LOTE</t>
  </si>
  <si>
    <t>MUNICÍPIO / UF</t>
  </si>
  <si>
    <t>SAO PAULO</t>
  </si>
  <si>
    <t>12-23 (N DES.)</t>
  </si>
  <si>
    <t>Programa Mobilidade Urbana - intervenções de qualificação viária no perímetro urbano do Município de Serra Negra.</t>
  </si>
  <si>
    <t>Serra Negra/SP</t>
  </si>
  <si>
    <t>Nível</t>
  </si>
  <si>
    <t>Item</t>
  </si>
  <si>
    <t>Fonte</t>
  </si>
  <si>
    <t>Código</t>
  </si>
  <si>
    <t>Descrição</t>
  </si>
  <si>
    <t>Unidade</t>
  </si>
  <si>
    <t>Quantidade</t>
  </si>
  <si>
    <t>Preço Unitário (com BDI) (R$)</t>
  </si>
  <si>
    <t>Preço Total
(R$)</t>
  </si>
  <si>
    <t>LOTE</t>
  </si>
  <si>
    <t>Meta</t>
  </si>
  <si>
    <t>1.</t>
  </si>
  <si>
    <t>SINAPI</t>
  </si>
  <si>
    <t>Trecho da Avenida Bernardino de Campos - Centro</t>
  </si>
  <si>
    <t>-</t>
  </si>
  <si>
    <t>Nível 2</t>
  </si>
  <si>
    <t>1.1.</t>
  </si>
  <si>
    <t>Serviços Preliminares</t>
  </si>
  <si>
    <t>Serviço</t>
  </si>
  <si>
    <t>1.1.1.</t>
  </si>
  <si>
    <t>103689</t>
  </si>
  <si>
    <t>FORNECIMENTO E INSTALAÇÃO DE PLACA DE OBRA COM CHAPA GALVANIZADA E ESTRUTURA DE MADEIRA. AF_03/2022_PS</t>
  </si>
  <si>
    <t>M2</t>
  </si>
  <si>
    <t>1.1.2.</t>
  </si>
  <si>
    <t>SINAPI-I</t>
  </si>
  <si>
    <t>37524</t>
  </si>
  <si>
    <t xml:space="preserve">TELA PLASTICA LARANJA, TIPO TAPUME PARA SINALIZACAO, MALHA RETANGULAR, ROLO 1.20 X 50 M (L X C)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</si>
  <si>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     </t>
  </si>
  <si>
    <t>1.2.</t>
  </si>
  <si>
    <t>Recapeamento Asfáltico</t>
  </si>
  <si>
    <t>1.2.1.</t>
  </si>
  <si>
    <t>96001</t>
  </si>
  <si>
    <t>FRESAGEM DE PAVIMENTO ASFÁLTICO (PROFUNDIDADE ATÉ 5,0 CM) - EXCLUSIVE TRANSPORTE. AF_11/2019</t>
  </si>
  <si>
    <t>1.2.2.</t>
  </si>
  <si>
    <t>95875</t>
  </si>
  <si>
    <t>TRANSPORTE COM CAMINHÃO BASCULANTE DE 10 M³, EM VIA URBANA PAVIMENTADA, DMT ATÉ 30 KM (UNIDADE: M3XKM). AF_07/2020</t>
  </si>
  <si>
    <t>M3XKM</t>
  </si>
  <si>
    <t>1.2.3.</t>
  </si>
  <si>
    <t>Composição</t>
  </si>
  <si>
    <t>01</t>
  </si>
  <si>
    <t>Imprimação betuminosa ligante - CDHU 05/2023</t>
  </si>
  <si>
    <t>1.2.4.</t>
  </si>
  <si>
    <t>95996</t>
  </si>
  <si>
    <t>EXECUÇÃO DE PAVIMENTO COM APLICAÇÃO DE CONCRETO ASFÁLTICO, CAMADA DE BINDER - EXCLUSIVE CARGA E TRANSPORTE. AF_11/2019</t>
  </si>
  <si>
    <t>M3</t>
  </si>
  <si>
    <t>1.2.5.</t>
  </si>
  <si>
    <t>95995</t>
  </si>
  <si>
    <t>EXECUÇÃO DE PAVIMENTO COM APLICAÇÃO DE CONCRETO ASFÁLTICO, CAMADA DE ROLAMENTO - EXCLUSIVE CARGA E TRANSPORTE. AF_11/2019</t>
  </si>
  <si>
    <t>1.2.6.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</si>
  <si>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</si>
  <si>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</si>
  <si>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1.2.7.</t>
  </si>
  <si>
    <t>1.2.8.</t>
  </si>
  <si>
    <t>93590</t>
  </si>
  <si>
    <t>TRANSPORTE COM CAMINHÃO BASCULANTE DE 10 M³, EM VIA URBANA PAVIMENTADA, ADICIONAL PARA DMT EXCEDENTE A 30 KM (UNIDADE: M3XKM). AF_07/2020</t>
  </si>
  <si>
    <t>1.3.</t>
  </si>
  <si>
    <t>Execução de lombadas</t>
  </si>
  <si>
    <t>1.3.1.</t>
  </si>
  <si>
    <t>1.3.2.</t>
  </si>
  <si>
    <t>1.3.3.</t>
  </si>
  <si>
    <t>1.3.4.</t>
  </si>
  <si>
    <t>1.3.5.</t>
  </si>
  <si>
    <t>1.4.</t>
  </si>
  <si>
    <t>Manutenção de Guias e Sarjetas</t>
  </si>
  <si>
    <t>1.4.1.</t>
  </si>
  <si>
    <t>104796</t>
  </si>
  <si>
    <t>DEMOLIÇÃO DE GUIAS, SARJETAS OU SARJETÕES, DE FORMA MECANIZADA, SEM REAPROVEITAMENTO. AF_09/2023</t>
  </si>
  <si>
    <t>M</t>
  </si>
  <si>
    <t>1.4.2.</t>
  </si>
  <si>
    <t>104797</t>
  </si>
  <si>
    <t>REMOÇAO DE GUIAS PRÉ-FABRICADAS DE CONCRETO, DE FORMA MECANIZADA, COM REAPROVEITAMENTO. AF_09/2023</t>
  </si>
  <si>
    <t>1.4.3.</t>
  </si>
  <si>
    <t>02</t>
  </si>
  <si>
    <t>ASSENTAMENTO DE GUIA (MEIO-FIO) EM TRECHO RETO, CONFECCIONADA EM CONCRETO PRÉ-FABRICADO, DIMENSÕES 100X15X13X30 CM (COMPRIMENTO X BASE INFERIOR X BASE SUPERIOR X ALTURA), PARA VIAS URBANAS (USO VIÁRIO), SEM FORNECIMENTO DE GUIAS. SINAPI/SP 94273 - 12/2023</t>
  </si>
  <si>
    <t>1.4.4.</t>
  </si>
  <si>
    <t>94282</t>
  </si>
  <si>
    <t>EXECUÇÃO DE SARJETA DE CONCRETO USINADO, MOLDADA  IN LOCO  EM TRECHO CURVO, 30 CM BASE X 15 CM ALTURA. AF_06/2016</t>
  </si>
  <si>
    <t>1.4.5.</t>
  </si>
  <si>
    <t>1.4.6.</t>
  </si>
  <si>
    <t>1.5.</t>
  </si>
  <si>
    <t>Calçadas</t>
  </si>
  <si>
    <t>1.5.1.</t>
  </si>
  <si>
    <t>104790</t>
  </si>
  <si>
    <t>DEMOLIÇÃO DE PISO DE CONCRETO SIMPLES, DE FORMA MECANIZADA COM MARTELETE, SEM REAPROVEITAMENTO. AF_09/2023</t>
  </si>
  <si>
    <t>1.5.2.</t>
  </si>
  <si>
    <t>98526</t>
  </si>
  <si>
    <t>REMOÇÃO DE RAÍZES REMANESCENTES DE TRONCO DE ÁRVORE COM DIÂMETRO MAIOR OU IGUAL A 0,20 M E MENOR QUE 0,40 M.AF_05/2018</t>
  </si>
  <si>
    <t>UN</t>
  </si>
  <si>
    <t>1.5.3.</t>
  </si>
  <si>
    <t>93358</t>
  </si>
  <si>
    <t>ESCAVAÇÃO MANUAL DE VALA COM PROFUNDIDADE MENOR OU IGUAL A 1,30 M. AF_02/2021</t>
  </si>
  <si>
    <t>1.5.4.</t>
  </si>
  <si>
    <t>6079</t>
  </si>
  <si>
    <t xml:space="preserve">ARGILA, ARGILA VERMELHA OU ARGILA ARENOSA (RETIRADA NA JAZIDA, SEM TRANSPORTE)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</si>
  <si>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M3    </t>
  </si>
  <si>
    <t>1.5.5.</t>
  </si>
  <si>
    <t>97083</t>
  </si>
  <si>
    <t>COMPACTAÇÃO MECÂNICA DE SOLO PARA EXECUÇÃO DE RADIER, PISO DE CONCRETO OU LAJE SOBRE SOLO, COM COMPACTADOR DE SOLOS A PERCUSSÃO. AF_09/2021</t>
  </si>
  <si>
    <t>1.5.6.</t>
  </si>
  <si>
    <t>87700</t>
  </si>
  <si>
    <t>CONTRAPISO EM ARGAMASSA TRAÇO 1:4 (CIMENTO E AREIA), PREPARO MECÂNICO COM BETONEIRA 400 L, APLICADO EM ÁREAS SECAS SOBRE LAJE, NÃO ADERIDO, ACABAMENTO NÃO REFORÇADO, ESPESSURA 6CM. AF_07/2021</t>
  </si>
  <si>
    <t>1.5.7.</t>
  </si>
  <si>
    <t>101091</t>
  </si>
  <si>
    <t>PISO EM LADRILHO HIDRÁULICO APLICADO EM AMBIENTES EXTERNOS. AF_05/2020</t>
  </si>
  <si>
    <t>1.5.8.</t>
  </si>
  <si>
    <t>104658</t>
  </si>
  <si>
    <t>PISO PODOTÁTIL DE ALERTA OU DIRECIONAL, DE CONCRETO, ASSENTADO SOBRE ARGAMASSA. AF_05/2023</t>
  </si>
  <si>
    <t>1.6.</t>
  </si>
  <si>
    <t>Sinalização Horizontal</t>
  </si>
  <si>
    <t>1.6.1.</t>
  </si>
  <si>
    <t>102509</t>
  </si>
  <si>
    <t>PINTURA DE FAIXA DE PEDESTRE OU ZEBRADA TINTA RETRORREFLETIVA A BASE DE RESINA ACRÍLICA COM MICROESFERAS DE VIDRO, E = 30 CM, APLICAÇÃO MANUAL. AF_05/2021</t>
  </si>
  <si>
    <t>1.6.2.</t>
  </si>
  <si>
    <t>SICRO</t>
  </si>
  <si>
    <t>5213400</t>
  </si>
  <si>
    <t>Pintura de faixa com tinta acrílica - espessura de 0,4 mm</t>
  </si>
  <si>
    <t>1.6.3.</t>
  </si>
  <si>
    <t>102512</t>
  </si>
  <si>
    <t>PINTURA DE EIXO VIÁRIO SOBRE ASFALTO COM TINTA RETRORREFLETIVA A BASE DE RESINA ACRÍLICA COM MICROESFERAS DE VIDRO, APLICAÇÃO MECÂNICA COM DEMARCADORA AUTOPROPELIDA. AF_05/2021</t>
  </si>
  <si>
    <t>1.6.4.</t>
  </si>
  <si>
    <t>102500</t>
  </si>
  <si>
    <t>PINTURA DE DEMARCAÇÃO DE VAGA COM TINTA ACRÍLICA, E = 10 CM, APLICAÇÃO MANUAL. AF_05/2021</t>
  </si>
  <si>
    <t>1.6.5.</t>
  </si>
  <si>
    <t>102513</t>
  </si>
  <si>
    <t>PINTURA DE SÍMBOLOS E TEXTOS COM TINTA ACRÍLICA, DEMARCAÇÃO COM FITA ADESIVA E APLICAÇÃO COM ROLO. AF_05/2021</t>
  </si>
  <si>
    <t>1.7.</t>
  </si>
  <si>
    <t>Sinalização Vertical</t>
  </si>
  <si>
    <t>1.7.1.</t>
  </si>
  <si>
    <t>103696</t>
  </si>
  <si>
    <t>FORNECIMENTO E INSTALAÇÃO DE SUPORTE DE MADEIRA PARA PLACAS DE SINALIZAÇÃO EM CONCRETO, COM H= DE 2,5 M E SEÇÃO DE 7,5 X 7,5 CM. AF_03/2022</t>
  </si>
  <si>
    <t>1.7.2.</t>
  </si>
  <si>
    <t>34723</t>
  </si>
  <si>
    <t xml:space="preserve">PLACA DE SINALIZACAO EM CHAPA DE ACO NUM 16 COM PINTURA REFLETIVA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</si>
  <si>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M2    </t>
  </si>
  <si>
    <t>Local</t>
  </si>
  <si>
    <t>Nome:</t>
  </si>
  <si>
    <t>Data</t>
  </si>
  <si>
    <t>BDI PADRÃO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</si>
</sst>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\-yy;@"/>
    <numFmt numFmtId="166" formatCode="General;General"/>
    <numFmt numFmtId="167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4"/>
      <color indexed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lightUp">
        <fgColor indexed="22"/>
      </patternFill>
    </fill>
    <fill>
      <patternFill patternType="solid">
        <fgColor theme="0" tint="-0.249977111117893"/>
        <b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42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2"/>
      </patternFill>
    </fill>
    <fill>
      <patternFill patternType="solid">
        <fgColor theme="0"/>
        <bgColor indexed="26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3" fillId="0" borderId="0"/>
  </cellStyleXfs>
  <cellXfs count="64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0" xfId="0" applyAlignment="1">
      <alignment wrapText="1"/>
    </xf>
    <xf numFmtId="0" fontId="6" fillId="0" borderId="1" xfId="3" applyFont="1" applyBorder="1" applyAlignment="1">
      <alignment horizontal="left" vertical="top"/>
    </xf>
    <xf numFmtId="0" fontId="6" fillId="0" borderId="1" xfId="3" applyFont="1" applyBorder="1" applyAlignment="1">
      <alignment vertical="top"/>
    </xf>
    <xf numFmtId="0" fontId="0" fillId="0" borderId="2" xfId="4" applyFont="1" applyBorder="1" applyAlignment="1">
      <alignment horizontal="left" vertical="top" wrapText="1"/>
    </xf>
    <xf numFmtId="0" fontId="0" fillId="0" borderId="2" xfId="4" applyFont="1" applyBorder="1" applyAlignment="1">
      <alignment vertical="top" wrapText="1"/>
    </xf>
    <xf numFmtId="0" fontId="0" fillId="0" borderId="3" xfId="4" applyFont="1" applyBorder="1" applyAlignment="1">
      <alignment vertical="top" wrapText="1"/>
    </xf>
    <xf numFmtId="0" fontId="0" fillId="0" borderId="4" xfId="4" applyFont="1" applyBorder="1" applyAlignment="1">
      <alignment horizontal="left" vertical="top" wrapText="1"/>
    </xf>
    <xf numFmtId="0" fontId="0" fillId="0" borderId="4" xfId="4" applyFont="1" applyBorder="1" applyAlignment="1">
      <alignment vertical="top" wrapText="1"/>
    </xf>
    <xf numFmtId="0" fontId="6" fillId="0" borderId="5" xfId="3" applyFont="1" applyBorder="1" applyAlignment="1">
      <alignment horizontal="left" vertical="top"/>
    </xf>
    <xf numFmtId="0" fontId="6" fillId="0" borderId="0" xfId="3" applyFont="1" applyAlignment="1">
      <alignment horizontal="center" vertical="top"/>
    </xf>
    <xf numFmtId="0" fontId="6" fillId="0" borderId="1" xfId="3" applyFont="1" applyBorder="1" applyAlignment="1">
      <alignment horizontal="center" vertical="top"/>
    </xf>
    <xf numFmtId="164" fontId="0" fillId="0" borderId="2" xfId="4" applyNumberFormat="1" applyFont="1" applyBorder="1" applyAlignment="1">
      <alignment vertical="top" shrinkToFit="1"/>
    </xf>
    <xf numFmtId="0" fontId="0" fillId="0" borderId="6" xfId="4" applyFont="1" applyBorder="1" applyAlignment="1">
      <alignment horizontal="left" vertical="top" wrapText="1"/>
    </xf>
    <xf numFmtId="0" fontId="0" fillId="0" borderId="2" xfId="4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0" fillId="2" borderId="9" xfId="0" applyFill="1" applyBorder="1"/>
    <xf numFmtId="0" fontId="0" fillId="2" borderId="11" xfId="0" applyFill="1" applyBorder="1"/>
    <xf numFmtId="0" fontId="0" fillId="2" borderId="10" xfId="0" applyFill="1" applyBorder="1"/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left" vertical="center" wrapText="1"/>
    </xf>
    <xf numFmtId="49" fontId="6" fillId="3" borderId="10" xfId="0" applyNumberFormat="1" applyFont="1" applyFill="1" applyBorder="1" applyAlignment="1">
      <alignment horizontal="center" vertical="center"/>
    </xf>
    <xf numFmtId="43" fontId="6" fillId="3" borderId="10" xfId="1" applyFont="1" applyFill="1" applyBorder="1" applyAlignment="1" applyProtection="1">
      <alignment horizontal="center" vertical="center"/>
    </xf>
    <xf numFmtId="0" fontId="9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vertical="center" wrapText="1" shrinkToFit="1"/>
    </xf>
    <xf numFmtId="49" fontId="2" fillId="5" borderId="14" xfId="0" applyNumberFormat="1" applyFont="1" applyFill="1" applyBorder="1" applyAlignment="1" applyProtection="1">
      <alignment horizontal="center" vertical="center" wrapText="1"/>
      <protection locked="0"/>
    </xf>
    <xf numFmtId="49" fontId="2" fillId="6" borderId="14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14" xfId="0" applyFont="1" applyFill="1" applyBorder="1" applyAlignment="1" applyProtection="1">
      <alignment horizontal="left" vertical="center" wrapText="1"/>
      <protection locked="0"/>
    </xf>
    <xf numFmtId="0" fontId="2" fillId="6" borderId="14" xfId="0" applyFont="1" applyFill="1" applyBorder="1" applyAlignment="1" applyProtection="1">
      <alignment horizontal="center" vertical="center" wrapText="1"/>
      <protection locked="0"/>
    </xf>
    <xf numFmtId="43" fontId="2" fillId="4" borderId="14" xfId="1" applyFont="1" applyFill="1" applyBorder="1" applyAlignment="1" applyProtection="1">
      <alignment vertical="center" shrinkToFit="1"/>
    </xf>
    <xf numFmtId="0" fontId="7" fillId="7" borderId="12" xfId="0" applyFont="1" applyFill="1" applyBorder="1" applyAlignment="1">
      <alignment horizontal="center" vertical="center" wrapText="1"/>
    </xf>
    <xf numFmtId="0" fontId="0" fillId="7" borderId="13" xfId="0" applyFill="1" applyBorder="1" applyAlignment="1">
      <alignment vertical="center" wrapText="1" shrinkToFit="1"/>
    </xf>
    <xf numFmtId="49" fontId="0" fillId="8" borderId="14" xfId="0" applyNumberFormat="1" applyFill="1" applyBorder="1" applyAlignment="1" applyProtection="1">
      <alignment horizontal="center" vertical="center" wrapText="1"/>
      <protection locked="0"/>
    </xf>
    <xf numFmtId="49" fontId="0" fillId="9" borderId="14" xfId="0" applyNumberFormat="1" applyFill="1" applyBorder="1" applyAlignment="1" applyProtection="1">
      <alignment horizontal="center" vertical="center" wrapText="1"/>
      <protection locked="0"/>
    </xf>
    <xf numFmtId="0" fontId="0" fillId="9" borderId="14" xfId="0" applyFill="1" applyBorder="1" applyAlignment="1" applyProtection="1">
      <alignment horizontal="left" vertical="center" wrapText="1"/>
      <protection locked="0"/>
    </xf>
    <xf numFmtId="0" fontId="0" fillId="9" borderId="14" xfId="0" applyFill="1" applyBorder="1" applyAlignment="1" applyProtection="1">
      <alignment horizontal="center" vertical="center" wrapText="1"/>
      <protection locked="0"/>
    </xf>
    <xf numFmtId="43" fontId="0" fillId="7" borderId="14" xfId="1" applyFont="1" applyFill="1" applyBorder="1" applyAlignment="1" applyProtection="1">
      <alignment vertical="center" shrinkToFit="1"/>
    </xf>
    <xf numFmtId="10" fontId="0" fillId="0" borderId="7" xfId="2" applyNumberFormat="1" applyFont="1" applyBorder="1" applyAlignment="1">
      <alignment horizontal="center" vertical="top" wrapText="1"/>
    </xf>
    <xf numFmtId="0" fontId="6" fillId="0" borderId="8" xfId="0" applyFont="1" applyBorder="1" applyAlignment="1" applyProtection="1">
      <alignment horizontal="center" vertical="center" wrapText="1"/>
      <protection locked="0"/>
    </xf>
    <xf numFmtId="43" fontId="6" fillId="3" borderId="10" xfId="1" applyFont="1" applyFill="1" applyBorder="1" applyAlignment="1" applyProtection="1">
      <alignment horizontal="center" vertical="center"/>
      <protection locked="0"/>
    </xf>
    <xf numFmtId="43" fontId="6" fillId="3" borderId="11" xfId="1" applyFont="1" applyFill="1" applyBorder="1" applyAlignment="1" applyProtection="1">
      <alignment horizontal="center" vertical="center" shrinkToFit="1"/>
      <protection locked="0"/>
    </xf>
    <xf numFmtId="43" fontId="2" fillId="4" borderId="14" xfId="1" applyFont="1" applyFill="1" applyBorder="1" applyAlignment="1" applyProtection="1">
      <alignment vertical="center" shrinkToFit="1"/>
      <protection locked="0"/>
    </xf>
    <xf numFmtId="43" fontId="2" fillId="4" borderId="15" xfId="1" applyFont="1" applyFill="1" applyBorder="1" applyAlignment="1" applyProtection="1">
      <alignment horizontal="center" vertical="center" shrinkToFit="1"/>
      <protection locked="0"/>
    </xf>
    <xf numFmtId="43" fontId="0" fillId="0" borderId="14" xfId="1" applyFont="1" applyFill="1" applyBorder="1" applyAlignment="1" applyProtection="1">
      <alignment vertical="center" shrinkToFit="1"/>
      <protection locked="0"/>
    </xf>
    <xf numFmtId="43" fontId="0" fillId="0" borderId="15" xfId="1" applyFont="1" applyFill="1" applyBorder="1" applyAlignment="1" applyProtection="1">
      <alignment horizontal="center" vertical="center" shrinkToFit="1"/>
      <protection locked="0"/>
    </xf>
    <xf numFmtId="0" fontId="0" fillId="2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0" borderId="0" xfId="0" applyProtection="1">
      <protection locked="0"/>
    </xf>
    <xf numFmtId="166" fontId="0" fillId="0" borderId="7" xfId="0" applyNumberFormat="1" applyBorder="1" applyAlignment="1" applyProtection="1">
      <alignment horizontal="left"/>
      <protection locked="0"/>
    </xf>
    <xf numFmtId="0" fontId="8" fillId="0" borderId="16" xfId="4" applyFont="1" applyBorder="1" applyAlignment="1" applyProtection="1">
      <alignment vertical="center"/>
      <protection locked="0"/>
    </xf>
    <xf numFmtId="0" fontId="0" fillId="0" borderId="16" xfId="0" applyBorder="1" applyProtection="1">
      <protection locked="0"/>
    </xf>
    <xf numFmtId="0" fontId="6" fillId="0" borderId="0" xfId="0" applyFont="1" applyProtection="1">
      <protection locked="0"/>
    </xf>
    <xf numFmtId="0" fontId="0" fillId="0" borderId="0" xfId="4" applyFont="1" applyAlignment="1" applyProtection="1">
      <alignment vertical="center"/>
      <protection locked="0"/>
    </xf>
    <xf numFmtId="0" fontId="6" fillId="0" borderId="0" xfId="3" applyFont="1" applyAlignment="1" applyProtection="1">
      <alignment horizontal="left" vertical="top"/>
      <protection locked="0"/>
    </xf>
    <xf numFmtId="0" fontId="0" fillId="0" borderId="0" xfId="4" applyFont="1" applyAlignment="1" applyProtection="1">
      <alignment vertical="top"/>
      <protection locked="0"/>
    </xf>
    <xf numFmtId="167" fontId="0" fillId="0" borderId="0" xfId="0" applyNumberFormat="1" applyAlignment="1" applyProtection="1">
      <alignment horizontal="left"/>
      <protection locked="0"/>
    </xf>
    <xf numFmtId="0" fontId="6" fillId="0" borderId="4" xfId="0" applyFont="1" applyBorder="1" applyProtection="1">
      <protection locked="0"/>
    </xf>
    <xf numFmtId="0" fontId="0" fillId="0" borderId="4" xfId="0" applyBorder="1" applyProtection="1">
      <protection locked="0"/>
    </xf>
  </cellXfs>
  <cellStyles count="5">
    <cellStyle name="Normal" xfId="0" builtinId="0"/>
    <cellStyle name="Normal 2" xfId="4" xr:uid="{C4AB907A-A7E8-425E-ACF8-C24336757E5D}"/>
    <cellStyle name="Normal_FICHA DE VERIFICAÇÃO PRELIMINAR - Plano R" xfId="3" xr:uid="{DA67E9E4-5448-4926-9118-8C769EB8E11D}"/>
    <cellStyle name="Porcentagem" xfId="2" builtinId="5"/>
    <cellStyle name="Vírgula" xfId="1" builtinId="3"/>
  </cellStyles>
  <dxfs count="46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border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FABIO\Desktop\Planilha%20Or&#231;ament&#225;ria%20Edit&#225;vel%20-%20Av%20Bernardino%20de%20Campos\Plan_Mult_Av%20Bernardino%20-%2008022024.xlsm" TargetMode="External"/><Relationship Id="rId1" Type="http://schemas.openxmlformats.org/officeDocument/2006/relationships/externalLinkPath" Target="Plan_Mult_Av%20Bernardino%20-%200802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68"/>
  <sheetViews>
    <sheetView tabSelected="1" view="pageBreakPreview" topLeftCell="F1" zoomScaleNormal="100" zoomScaleSheetLayoutView="100" workbookViewId="0">
      <selection activeCell="L1" sqref="L1:L1048576"/>
    </sheetView>
  </sheetViews>
  <sheetFormatPr defaultRowHeight="14.4" x14ac:dyDescent="0.3"/>
  <cols>
    <col min="3" max="3" width="7.88671875" customWidth="1"/>
    <col min="4" max="4" width="11.109375" customWidth="1"/>
    <col min="5" max="5" width="16.109375" bestFit="1" customWidth="1"/>
    <col min="6" max="6" width="124.77734375" customWidth="1"/>
    <col min="7" max="7" width="18.109375" bestFit="1" customWidth="1"/>
    <col min="8" max="8" width="11.6640625" customWidth="1"/>
    <col min="9" max="9" width="15.21875" customWidth="1"/>
    <col min="10" max="10" width="15.88671875" customWidth="1"/>
  </cols>
  <sheetData>
    <row r="4" spans="2:10" ht="22.8" customHeight="1" x14ac:dyDescent="0.3"/>
    <row r="5" spans="2:10" ht="24" customHeight="1" x14ac:dyDescent="0.3">
      <c r="B5" s="1"/>
      <c r="F5" s="2"/>
      <c r="H5" s="2"/>
      <c r="J5" s="3" t="s">
        <v>1</v>
      </c>
    </row>
    <row r="6" spans="2:10" ht="15.6" x14ac:dyDescent="0.3">
      <c r="F6" s="2" t="s">
        <v>0</v>
      </c>
      <c r="J6" s="4" t="s">
        <v>2</v>
      </c>
    </row>
    <row r="7" spans="2:10" x14ac:dyDescent="0.3">
      <c r="F7" s="5"/>
    </row>
    <row r="8" spans="2:10" x14ac:dyDescent="0.3">
      <c r="C8" s="6" t="s">
        <v>3</v>
      </c>
      <c r="D8" s="6"/>
      <c r="E8" s="7" t="s">
        <v>4</v>
      </c>
      <c r="F8" s="7" t="s">
        <v>5</v>
      </c>
      <c r="G8" s="6" t="s">
        <v>6</v>
      </c>
      <c r="H8" s="6"/>
      <c r="I8" s="6"/>
      <c r="J8" s="6"/>
    </row>
    <row r="9" spans="2:10" ht="32.4" customHeight="1" x14ac:dyDescent="0.3">
      <c r="C9" s="8" t="s">
        <v>7</v>
      </c>
      <c r="D9" s="8"/>
      <c r="E9" s="9" t="s">
        <v>8</v>
      </c>
      <c r="F9" s="10" t="s">
        <v>9</v>
      </c>
      <c r="G9" s="8" t="s">
        <v>10</v>
      </c>
      <c r="H9" s="8"/>
      <c r="I9" s="8"/>
      <c r="J9" s="8"/>
    </row>
    <row r="10" spans="2:10" x14ac:dyDescent="0.3">
      <c r="C10" s="11"/>
      <c r="D10" s="11"/>
      <c r="E10" s="12"/>
      <c r="F10" s="12"/>
      <c r="G10" s="11"/>
      <c r="H10" s="11"/>
      <c r="I10" s="11"/>
      <c r="J10" s="11"/>
    </row>
    <row r="11" spans="2:10" x14ac:dyDescent="0.3">
      <c r="C11" s="6" t="s">
        <v>11</v>
      </c>
      <c r="D11" s="6"/>
      <c r="E11" s="7" t="s">
        <v>12</v>
      </c>
      <c r="F11" s="7" t="s">
        <v>13</v>
      </c>
      <c r="G11" s="13" t="s">
        <v>14</v>
      </c>
      <c r="H11" s="13"/>
      <c r="I11" s="14" t="s">
        <v>156</v>
      </c>
      <c r="J11" s="15"/>
    </row>
    <row r="12" spans="2:10" ht="28.8" x14ac:dyDescent="0.3">
      <c r="C12" s="8" t="s">
        <v>15</v>
      </c>
      <c r="D12" s="8"/>
      <c r="E12" s="16" t="s">
        <v>16</v>
      </c>
      <c r="F12" s="10" t="s">
        <v>17</v>
      </c>
      <c r="G12" s="17" t="s">
        <v>18</v>
      </c>
      <c r="H12" s="17"/>
      <c r="I12" s="43">
        <v>0.1960035</v>
      </c>
      <c r="J12" s="18"/>
    </row>
    <row r="14" spans="2:10" ht="26.4" x14ac:dyDescent="0.3">
      <c r="B14" s="19" t="s">
        <v>19</v>
      </c>
      <c r="C14" s="19" t="s">
        <v>20</v>
      </c>
      <c r="D14" s="19" t="s">
        <v>21</v>
      </c>
      <c r="E14" s="19" t="s">
        <v>22</v>
      </c>
      <c r="F14" s="19" t="s">
        <v>23</v>
      </c>
      <c r="G14" s="20" t="s">
        <v>24</v>
      </c>
      <c r="H14" s="19" t="s">
        <v>25</v>
      </c>
      <c r="I14" s="44" t="s">
        <v>26</v>
      </c>
      <c r="J14" s="44" t="s">
        <v>27</v>
      </c>
    </row>
    <row r="15" spans="2:10" ht="36.6" customHeight="1" x14ac:dyDescent="0.3">
      <c r="B15" s="25" t="s">
        <v>28</v>
      </c>
      <c r="C15" s="26" t="s">
        <v>17</v>
      </c>
      <c r="D15" s="26"/>
      <c r="E15" s="26"/>
      <c r="F15" s="26"/>
      <c r="G15" s="27"/>
      <c r="H15" s="28"/>
      <c r="I15" s="45"/>
      <c r="J15" s="46">
        <f>J16</f>
        <v>0</v>
      </c>
    </row>
    <row r="16" spans="2:10" x14ac:dyDescent="0.3">
      <c r="B16" s="29" t="s">
        <v>29</v>
      </c>
      <c r="C16" s="30" t="s">
        <v>30</v>
      </c>
      <c r="D16" s="31" t="s">
        <v>31</v>
      </c>
      <c r="E16" s="32"/>
      <c r="F16" s="33" t="s">
        <v>32</v>
      </c>
      <c r="G16" s="34" t="s">
        <v>33</v>
      </c>
      <c r="H16" s="35">
        <v>0</v>
      </c>
      <c r="I16" s="47">
        <v>0</v>
      </c>
      <c r="J16" s="48">
        <f>SUM(J17,J20,J29,J35,J42,J51,J57)</f>
        <v>0</v>
      </c>
    </row>
    <row r="17" spans="2:10" x14ac:dyDescent="0.3">
      <c r="B17" s="29" t="s">
        <v>34</v>
      </c>
      <c r="C17" s="30" t="s">
        <v>35</v>
      </c>
      <c r="D17" s="31" t="s">
        <v>31</v>
      </c>
      <c r="E17" s="32"/>
      <c r="F17" s="33" t="s">
        <v>36</v>
      </c>
      <c r="G17" s="34" t="s">
        <v>33</v>
      </c>
      <c r="H17" s="35">
        <v>0</v>
      </c>
      <c r="I17" s="47">
        <v>0</v>
      </c>
      <c r="J17" s="48">
        <f>SUM(J18:J19)</f>
        <v>0</v>
      </c>
    </row>
    <row r="18" spans="2:10" x14ac:dyDescent="0.3">
      <c r="B18" s="21" t="s">
        <v>37</v>
      </c>
      <c r="C18" s="37" t="s">
        <v>38</v>
      </c>
      <c r="D18" s="38" t="s">
        <v>31</v>
      </c>
      <c r="E18" s="39" t="s">
        <v>39</v>
      </c>
      <c r="F18" s="40" t="s">
        <v>40</v>
      </c>
      <c r="G18" s="41" t="s">
        <v>41</v>
      </c>
      <c r="H18" s="42">
        <v>8</v>
      </c>
      <c r="I18" s="49"/>
      <c r="J18" s="50">
        <f>TRUNC(H18*I18,2)</f>
        <v>0</v>
      </c>
    </row>
    <row r="19" spans="2:10" x14ac:dyDescent="0.3">
      <c r="B19" s="21" t="s">
        <v>37</v>
      </c>
      <c r="C19" s="37" t="s">
        <v>42</v>
      </c>
      <c r="D19" s="38" t="s">
        <v>43</v>
      </c>
      <c r="E19" s="39" t="s">
        <v>44</v>
      </c>
      <c r="F19" s="40" t="s">
        <v>45</v>
      </c>
      <c r="G19" s="41" t="s">
        <v>46</v>
      </c>
      <c r="H19" s="42">
        <v>100</v>
      </c>
      <c r="I19" s="49"/>
      <c r="J19" s="50">
        <f>TRUNC(H19*I19,2)</f>
        <v>0</v>
      </c>
    </row>
    <row r="20" spans="2:10" x14ac:dyDescent="0.3">
      <c r="B20" s="29" t="s">
        <v>34</v>
      </c>
      <c r="C20" s="30" t="s">
        <v>47</v>
      </c>
      <c r="D20" s="31" t="s">
        <v>31</v>
      </c>
      <c r="E20" s="32"/>
      <c r="F20" s="33" t="s">
        <v>48</v>
      </c>
      <c r="G20" s="34" t="s">
        <v>33</v>
      </c>
      <c r="H20" s="35">
        <v>0</v>
      </c>
      <c r="I20" s="47">
        <v>0</v>
      </c>
      <c r="J20" s="48">
        <f>SUM(J21:J28)</f>
        <v>0</v>
      </c>
    </row>
    <row r="21" spans="2:10" x14ac:dyDescent="0.3">
      <c r="B21" s="36" t="s">
        <v>37</v>
      </c>
      <c r="C21" s="37" t="s">
        <v>49</v>
      </c>
      <c r="D21" s="38" t="s">
        <v>31</v>
      </c>
      <c r="E21" s="39" t="s">
        <v>50</v>
      </c>
      <c r="F21" s="40" t="s">
        <v>51</v>
      </c>
      <c r="G21" s="41" t="s">
        <v>41</v>
      </c>
      <c r="H21" s="42">
        <v>619.76</v>
      </c>
      <c r="I21" s="49"/>
      <c r="J21" s="50">
        <f>TRUNC(H21*I21,2)</f>
        <v>0</v>
      </c>
    </row>
    <row r="22" spans="2:10" x14ac:dyDescent="0.3">
      <c r="B22" s="36" t="s">
        <v>37</v>
      </c>
      <c r="C22" s="37" t="s">
        <v>52</v>
      </c>
      <c r="D22" s="38" t="s">
        <v>31</v>
      </c>
      <c r="E22" s="39" t="s">
        <v>53</v>
      </c>
      <c r="F22" s="40" t="s">
        <v>54</v>
      </c>
      <c r="G22" s="41" t="s">
        <v>55</v>
      </c>
      <c r="H22" s="42">
        <v>49.58</v>
      </c>
      <c r="I22" s="49"/>
      <c r="J22" s="50">
        <f t="shared" ref="J22:J59" si="0">TRUNC(H22*I22,2)</f>
        <v>0</v>
      </c>
    </row>
    <row r="23" spans="2:10" x14ac:dyDescent="0.3">
      <c r="B23" s="36" t="s">
        <v>37</v>
      </c>
      <c r="C23" s="37" t="s">
        <v>56</v>
      </c>
      <c r="D23" s="38" t="s">
        <v>57</v>
      </c>
      <c r="E23" s="39" t="s">
        <v>58</v>
      </c>
      <c r="F23" s="40" t="s">
        <v>59</v>
      </c>
      <c r="G23" s="41" t="s">
        <v>41</v>
      </c>
      <c r="H23" s="42">
        <v>3147.01</v>
      </c>
      <c r="I23" s="49"/>
      <c r="J23" s="50">
        <f t="shared" si="0"/>
        <v>0</v>
      </c>
    </row>
    <row r="24" spans="2:10" x14ac:dyDescent="0.3">
      <c r="B24" s="36" t="s">
        <v>37</v>
      </c>
      <c r="C24" s="37" t="s">
        <v>60</v>
      </c>
      <c r="D24" s="38" t="s">
        <v>31</v>
      </c>
      <c r="E24" s="39" t="s">
        <v>61</v>
      </c>
      <c r="F24" s="40" t="s">
        <v>62</v>
      </c>
      <c r="G24" s="41" t="s">
        <v>63</v>
      </c>
      <c r="H24" s="42">
        <v>15.49</v>
      </c>
      <c r="I24" s="49"/>
      <c r="J24" s="50">
        <f t="shared" si="0"/>
        <v>0</v>
      </c>
    </row>
    <row r="25" spans="2:10" x14ac:dyDescent="0.3">
      <c r="B25" s="36" t="s">
        <v>37</v>
      </c>
      <c r="C25" s="37" t="s">
        <v>64</v>
      </c>
      <c r="D25" s="38" t="s">
        <v>31</v>
      </c>
      <c r="E25" s="39" t="s">
        <v>65</v>
      </c>
      <c r="F25" s="40" t="s">
        <v>66</v>
      </c>
      <c r="G25" s="41" t="s">
        <v>63</v>
      </c>
      <c r="H25" s="42">
        <v>125.88</v>
      </c>
      <c r="I25" s="49"/>
      <c r="J25" s="50">
        <f t="shared" si="0"/>
        <v>0</v>
      </c>
    </row>
    <row r="26" spans="2:10" ht="28.8" x14ac:dyDescent="0.3">
      <c r="B26" s="36" t="s">
        <v>37</v>
      </c>
      <c r="C26" s="37" t="s">
        <v>67</v>
      </c>
      <c r="D26" s="38" t="s">
        <v>31</v>
      </c>
      <c r="E26" s="39" t="s">
        <v>68</v>
      </c>
      <c r="F26" s="40" t="s">
        <v>69</v>
      </c>
      <c r="G26" s="41" t="s">
        <v>63</v>
      </c>
      <c r="H26" s="42">
        <v>125.88</v>
      </c>
      <c r="I26" s="49"/>
      <c r="J26" s="50">
        <f t="shared" si="0"/>
        <v>0</v>
      </c>
    </row>
    <row r="27" spans="2:10" x14ac:dyDescent="0.3">
      <c r="B27" s="36" t="s">
        <v>37</v>
      </c>
      <c r="C27" s="37" t="s">
        <v>70</v>
      </c>
      <c r="D27" s="38" t="s">
        <v>31</v>
      </c>
      <c r="E27" s="39" t="s">
        <v>53</v>
      </c>
      <c r="F27" s="40" t="s">
        <v>54</v>
      </c>
      <c r="G27" s="41" t="s">
        <v>55</v>
      </c>
      <c r="H27" s="42">
        <v>3776.4</v>
      </c>
      <c r="I27" s="49"/>
      <c r="J27" s="50">
        <f t="shared" si="0"/>
        <v>0</v>
      </c>
    </row>
    <row r="28" spans="2:10" ht="28.8" x14ac:dyDescent="0.3">
      <c r="B28" s="36" t="s">
        <v>37</v>
      </c>
      <c r="C28" s="37" t="s">
        <v>71</v>
      </c>
      <c r="D28" s="38" t="s">
        <v>31</v>
      </c>
      <c r="E28" s="39" t="s">
        <v>72</v>
      </c>
      <c r="F28" s="40" t="s">
        <v>73</v>
      </c>
      <c r="G28" s="41" t="s">
        <v>55</v>
      </c>
      <c r="H28" s="42">
        <v>1258.8</v>
      </c>
      <c r="I28" s="49"/>
      <c r="J28" s="50">
        <f t="shared" si="0"/>
        <v>0</v>
      </c>
    </row>
    <row r="29" spans="2:10" x14ac:dyDescent="0.3">
      <c r="B29" s="29" t="s">
        <v>34</v>
      </c>
      <c r="C29" s="30" t="s">
        <v>74</v>
      </c>
      <c r="D29" s="31" t="s">
        <v>31</v>
      </c>
      <c r="E29" s="32"/>
      <c r="F29" s="33" t="s">
        <v>75</v>
      </c>
      <c r="G29" s="34" t="s">
        <v>33</v>
      </c>
      <c r="H29" s="35">
        <v>0</v>
      </c>
      <c r="I29" s="47">
        <v>0</v>
      </c>
      <c r="J29" s="48">
        <f>SUM(J30:J34)</f>
        <v>0</v>
      </c>
    </row>
    <row r="30" spans="2:10" x14ac:dyDescent="0.3">
      <c r="B30" s="36" t="s">
        <v>37</v>
      </c>
      <c r="C30" s="37" t="s">
        <v>76</v>
      </c>
      <c r="D30" s="38" t="s">
        <v>57</v>
      </c>
      <c r="E30" s="39" t="s">
        <v>58</v>
      </c>
      <c r="F30" s="40" t="s">
        <v>59</v>
      </c>
      <c r="G30" s="41" t="s">
        <v>41</v>
      </c>
      <c r="H30" s="42">
        <v>63</v>
      </c>
      <c r="I30" s="49"/>
      <c r="J30" s="50">
        <f t="shared" si="0"/>
        <v>0</v>
      </c>
    </row>
    <row r="31" spans="2:10" x14ac:dyDescent="0.3">
      <c r="B31" s="36" t="s">
        <v>37</v>
      </c>
      <c r="C31" s="37" t="s">
        <v>77</v>
      </c>
      <c r="D31" s="38" t="s">
        <v>31</v>
      </c>
      <c r="E31" s="39" t="s">
        <v>65</v>
      </c>
      <c r="F31" s="40" t="s">
        <v>66</v>
      </c>
      <c r="G31" s="41" t="s">
        <v>63</v>
      </c>
      <c r="H31" s="42">
        <v>2.76</v>
      </c>
      <c r="I31" s="49"/>
      <c r="J31" s="50">
        <f t="shared" si="0"/>
        <v>0</v>
      </c>
    </row>
    <row r="32" spans="2:10" ht="28.8" x14ac:dyDescent="0.3">
      <c r="B32" s="36" t="s">
        <v>37</v>
      </c>
      <c r="C32" s="37" t="s">
        <v>78</v>
      </c>
      <c r="D32" s="38" t="s">
        <v>31</v>
      </c>
      <c r="E32" s="39" t="s">
        <v>68</v>
      </c>
      <c r="F32" s="40" t="s">
        <v>69</v>
      </c>
      <c r="G32" s="41" t="s">
        <v>63</v>
      </c>
      <c r="H32" s="42">
        <v>2.76</v>
      </c>
      <c r="I32" s="49"/>
      <c r="J32" s="50">
        <f t="shared" si="0"/>
        <v>0</v>
      </c>
    </row>
    <row r="33" spans="2:10" x14ac:dyDescent="0.3">
      <c r="B33" s="36" t="s">
        <v>37</v>
      </c>
      <c r="C33" s="37" t="s">
        <v>79</v>
      </c>
      <c r="D33" s="38" t="s">
        <v>31</v>
      </c>
      <c r="E33" s="39" t="s">
        <v>53</v>
      </c>
      <c r="F33" s="40" t="s">
        <v>54</v>
      </c>
      <c r="G33" s="41" t="s">
        <v>55</v>
      </c>
      <c r="H33" s="42">
        <v>82.8</v>
      </c>
      <c r="I33" s="49"/>
      <c r="J33" s="50">
        <f t="shared" si="0"/>
        <v>0</v>
      </c>
    </row>
    <row r="34" spans="2:10" ht="28.8" x14ac:dyDescent="0.3">
      <c r="B34" s="36" t="s">
        <v>37</v>
      </c>
      <c r="C34" s="37" t="s">
        <v>80</v>
      </c>
      <c r="D34" s="38" t="s">
        <v>31</v>
      </c>
      <c r="E34" s="39" t="s">
        <v>72</v>
      </c>
      <c r="F34" s="40" t="s">
        <v>73</v>
      </c>
      <c r="G34" s="41" t="s">
        <v>55</v>
      </c>
      <c r="H34" s="42">
        <v>27.6</v>
      </c>
      <c r="I34" s="49"/>
      <c r="J34" s="50">
        <f t="shared" si="0"/>
        <v>0</v>
      </c>
    </row>
    <row r="35" spans="2:10" x14ac:dyDescent="0.3">
      <c r="B35" s="29" t="s">
        <v>34</v>
      </c>
      <c r="C35" s="30" t="s">
        <v>81</v>
      </c>
      <c r="D35" s="31" t="s">
        <v>31</v>
      </c>
      <c r="E35" s="32"/>
      <c r="F35" s="33" t="s">
        <v>82</v>
      </c>
      <c r="G35" s="34" t="s">
        <v>33</v>
      </c>
      <c r="H35" s="35">
        <v>0</v>
      </c>
      <c r="I35" s="47">
        <v>0</v>
      </c>
      <c r="J35" s="48">
        <f>SUM(J36:J41)</f>
        <v>0</v>
      </c>
    </row>
    <row r="36" spans="2:10" x14ac:dyDescent="0.3">
      <c r="B36" s="36" t="s">
        <v>37</v>
      </c>
      <c r="C36" s="37" t="s">
        <v>83</v>
      </c>
      <c r="D36" s="38" t="s">
        <v>31</v>
      </c>
      <c r="E36" s="39" t="s">
        <v>84</v>
      </c>
      <c r="F36" s="40" t="s">
        <v>85</v>
      </c>
      <c r="G36" s="41" t="s">
        <v>86</v>
      </c>
      <c r="H36" s="42">
        <v>0.36</v>
      </c>
      <c r="I36" s="49"/>
      <c r="J36" s="50">
        <f t="shared" si="0"/>
        <v>0</v>
      </c>
    </row>
    <row r="37" spans="2:10" x14ac:dyDescent="0.3">
      <c r="B37" s="36" t="s">
        <v>37</v>
      </c>
      <c r="C37" s="37" t="s">
        <v>87</v>
      </c>
      <c r="D37" s="38" t="s">
        <v>31</v>
      </c>
      <c r="E37" s="39" t="s">
        <v>88</v>
      </c>
      <c r="F37" s="40" t="s">
        <v>89</v>
      </c>
      <c r="G37" s="41" t="s">
        <v>86</v>
      </c>
      <c r="H37" s="42">
        <v>14</v>
      </c>
      <c r="I37" s="49"/>
      <c r="J37" s="50">
        <f t="shared" si="0"/>
        <v>0</v>
      </c>
    </row>
    <row r="38" spans="2:10" ht="43.2" x14ac:dyDescent="0.3">
      <c r="B38" s="36" t="s">
        <v>37</v>
      </c>
      <c r="C38" s="37" t="s">
        <v>90</v>
      </c>
      <c r="D38" s="38" t="s">
        <v>57</v>
      </c>
      <c r="E38" s="39" t="s">
        <v>91</v>
      </c>
      <c r="F38" s="40" t="s">
        <v>92</v>
      </c>
      <c r="G38" s="41" t="s">
        <v>86</v>
      </c>
      <c r="H38" s="42">
        <v>14</v>
      </c>
      <c r="I38" s="49"/>
      <c r="J38" s="50">
        <f t="shared" si="0"/>
        <v>0</v>
      </c>
    </row>
    <row r="39" spans="2:10" x14ac:dyDescent="0.3">
      <c r="B39" s="36" t="s">
        <v>37</v>
      </c>
      <c r="C39" s="37" t="s">
        <v>93</v>
      </c>
      <c r="D39" s="38" t="s">
        <v>31</v>
      </c>
      <c r="E39" s="39" t="s">
        <v>94</v>
      </c>
      <c r="F39" s="40" t="s">
        <v>95</v>
      </c>
      <c r="G39" s="41" t="s">
        <v>86</v>
      </c>
      <c r="H39" s="42">
        <v>14</v>
      </c>
      <c r="I39" s="49"/>
      <c r="J39" s="50">
        <f t="shared" si="0"/>
        <v>0</v>
      </c>
    </row>
    <row r="40" spans="2:10" ht="28.8" x14ac:dyDescent="0.3">
      <c r="B40" s="36" t="s">
        <v>37</v>
      </c>
      <c r="C40" s="37" t="s">
        <v>96</v>
      </c>
      <c r="D40" s="38" t="s">
        <v>31</v>
      </c>
      <c r="E40" s="39" t="s">
        <v>68</v>
      </c>
      <c r="F40" s="40" t="s">
        <v>69</v>
      </c>
      <c r="G40" s="41" t="s">
        <v>63</v>
      </c>
      <c r="H40" s="42">
        <v>0.47</v>
      </c>
      <c r="I40" s="49"/>
      <c r="J40" s="50">
        <f t="shared" si="0"/>
        <v>0</v>
      </c>
    </row>
    <row r="41" spans="2:10" x14ac:dyDescent="0.3">
      <c r="B41" s="36" t="s">
        <v>37</v>
      </c>
      <c r="C41" s="37" t="s">
        <v>97</v>
      </c>
      <c r="D41" s="38" t="s">
        <v>31</v>
      </c>
      <c r="E41" s="39" t="s">
        <v>53</v>
      </c>
      <c r="F41" s="40" t="s">
        <v>54</v>
      </c>
      <c r="G41" s="41" t="s">
        <v>55</v>
      </c>
      <c r="H41" s="42">
        <v>0.94</v>
      </c>
      <c r="I41" s="49"/>
      <c r="J41" s="50">
        <f t="shared" si="0"/>
        <v>0</v>
      </c>
    </row>
    <row r="42" spans="2:10" x14ac:dyDescent="0.3">
      <c r="B42" s="29" t="s">
        <v>34</v>
      </c>
      <c r="C42" s="30" t="s">
        <v>98</v>
      </c>
      <c r="D42" s="31" t="s">
        <v>31</v>
      </c>
      <c r="E42" s="32"/>
      <c r="F42" s="33" t="s">
        <v>99</v>
      </c>
      <c r="G42" s="34" t="s">
        <v>33</v>
      </c>
      <c r="H42" s="35">
        <v>0</v>
      </c>
      <c r="I42" s="47">
        <v>0</v>
      </c>
      <c r="J42" s="48">
        <f>SUM(J43:J50)</f>
        <v>0</v>
      </c>
    </row>
    <row r="43" spans="2:10" x14ac:dyDescent="0.3">
      <c r="B43" s="36" t="s">
        <v>37</v>
      </c>
      <c r="C43" s="37" t="s">
        <v>100</v>
      </c>
      <c r="D43" s="38" t="s">
        <v>31</v>
      </c>
      <c r="E43" s="39" t="s">
        <v>101</v>
      </c>
      <c r="F43" s="40" t="s">
        <v>102</v>
      </c>
      <c r="G43" s="41" t="s">
        <v>63</v>
      </c>
      <c r="H43" s="42">
        <v>1.82</v>
      </c>
      <c r="I43" s="49"/>
      <c r="J43" s="50">
        <f t="shared" si="0"/>
        <v>0</v>
      </c>
    </row>
    <row r="44" spans="2:10" x14ac:dyDescent="0.3">
      <c r="B44" s="36" t="s">
        <v>37</v>
      </c>
      <c r="C44" s="37" t="s">
        <v>103</v>
      </c>
      <c r="D44" s="38" t="s">
        <v>31</v>
      </c>
      <c r="E44" s="39" t="s">
        <v>104</v>
      </c>
      <c r="F44" s="40" t="s">
        <v>105</v>
      </c>
      <c r="G44" s="41" t="s">
        <v>106</v>
      </c>
      <c r="H44" s="42">
        <v>5</v>
      </c>
      <c r="I44" s="49"/>
      <c r="J44" s="50">
        <f t="shared" si="0"/>
        <v>0</v>
      </c>
    </row>
    <row r="45" spans="2:10" x14ac:dyDescent="0.3">
      <c r="B45" s="36" t="s">
        <v>37</v>
      </c>
      <c r="C45" s="37" t="s">
        <v>107</v>
      </c>
      <c r="D45" s="38" t="s">
        <v>31</v>
      </c>
      <c r="E45" s="39" t="s">
        <v>108</v>
      </c>
      <c r="F45" s="40" t="s">
        <v>109</v>
      </c>
      <c r="G45" s="41" t="s">
        <v>63</v>
      </c>
      <c r="H45" s="42">
        <v>0.78</v>
      </c>
      <c r="I45" s="49"/>
      <c r="J45" s="50">
        <f t="shared" si="0"/>
        <v>0</v>
      </c>
    </row>
    <row r="46" spans="2:10" x14ac:dyDescent="0.3">
      <c r="B46" s="36" t="s">
        <v>37</v>
      </c>
      <c r="C46" s="37" t="s">
        <v>110</v>
      </c>
      <c r="D46" s="38" t="s">
        <v>43</v>
      </c>
      <c r="E46" s="39" t="s">
        <v>111</v>
      </c>
      <c r="F46" s="40" t="s">
        <v>112</v>
      </c>
      <c r="G46" s="41" t="s">
        <v>113</v>
      </c>
      <c r="H46" s="42">
        <v>0.78</v>
      </c>
      <c r="I46" s="49"/>
      <c r="J46" s="50">
        <f t="shared" si="0"/>
        <v>0</v>
      </c>
    </row>
    <row r="47" spans="2:10" ht="28.8" x14ac:dyDescent="0.3">
      <c r="B47" s="36" t="s">
        <v>37</v>
      </c>
      <c r="C47" s="37" t="s">
        <v>114</v>
      </c>
      <c r="D47" s="38" t="s">
        <v>31</v>
      </c>
      <c r="E47" s="39" t="s">
        <v>115</v>
      </c>
      <c r="F47" s="40" t="s">
        <v>116</v>
      </c>
      <c r="G47" s="41" t="s">
        <v>41</v>
      </c>
      <c r="H47" s="42">
        <v>0.78</v>
      </c>
      <c r="I47" s="49"/>
      <c r="J47" s="50">
        <f t="shared" si="0"/>
        <v>0</v>
      </c>
    </row>
    <row r="48" spans="2:10" ht="28.8" x14ac:dyDescent="0.3">
      <c r="B48" s="36" t="s">
        <v>37</v>
      </c>
      <c r="C48" s="37" t="s">
        <v>117</v>
      </c>
      <c r="D48" s="38" t="s">
        <v>31</v>
      </c>
      <c r="E48" s="39" t="s">
        <v>118</v>
      </c>
      <c r="F48" s="40" t="s">
        <v>119</v>
      </c>
      <c r="G48" s="41" t="s">
        <v>41</v>
      </c>
      <c r="H48" s="42">
        <v>26</v>
      </c>
      <c r="I48" s="49"/>
      <c r="J48" s="50">
        <f t="shared" si="0"/>
        <v>0</v>
      </c>
    </row>
    <row r="49" spans="2:10" x14ac:dyDescent="0.3">
      <c r="B49" s="36" t="s">
        <v>37</v>
      </c>
      <c r="C49" s="37" t="s">
        <v>120</v>
      </c>
      <c r="D49" s="38" t="s">
        <v>31</v>
      </c>
      <c r="E49" s="39" t="s">
        <v>121</v>
      </c>
      <c r="F49" s="40" t="s">
        <v>122</v>
      </c>
      <c r="G49" s="41" t="s">
        <v>41</v>
      </c>
      <c r="H49" s="42">
        <v>75.400000000000006</v>
      </c>
      <c r="I49" s="49"/>
      <c r="J49" s="50">
        <f t="shared" si="0"/>
        <v>0</v>
      </c>
    </row>
    <row r="50" spans="2:10" x14ac:dyDescent="0.3">
      <c r="B50" s="36" t="s">
        <v>37</v>
      </c>
      <c r="C50" s="37" t="s">
        <v>123</v>
      </c>
      <c r="D50" s="38" t="s">
        <v>31</v>
      </c>
      <c r="E50" s="39" t="s">
        <v>124</v>
      </c>
      <c r="F50" s="40" t="s">
        <v>125</v>
      </c>
      <c r="G50" s="41" t="s">
        <v>41</v>
      </c>
      <c r="H50" s="42">
        <v>6.94</v>
      </c>
      <c r="I50" s="49"/>
      <c r="J50" s="50">
        <f t="shared" si="0"/>
        <v>0</v>
      </c>
    </row>
    <row r="51" spans="2:10" x14ac:dyDescent="0.3">
      <c r="B51" s="29" t="s">
        <v>34</v>
      </c>
      <c r="C51" s="30" t="s">
        <v>126</v>
      </c>
      <c r="D51" s="31" t="s">
        <v>31</v>
      </c>
      <c r="E51" s="32"/>
      <c r="F51" s="33" t="s">
        <v>127</v>
      </c>
      <c r="G51" s="34" t="s">
        <v>33</v>
      </c>
      <c r="H51" s="35">
        <v>0</v>
      </c>
      <c r="I51" s="47">
        <v>0</v>
      </c>
      <c r="J51" s="48">
        <f>SUM(J52:J56)</f>
        <v>0</v>
      </c>
    </row>
    <row r="52" spans="2:10" ht="28.8" x14ac:dyDescent="0.3">
      <c r="B52" s="36" t="s">
        <v>37</v>
      </c>
      <c r="C52" s="37" t="s">
        <v>128</v>
      </c>
      <c r="D52" s="38" t="s">
        <v>31</v>
      </c>
      <c r="E52" s="39" t="s">
        <v>129</v>
      </c>
      <c r="F52" s="40" t="s">
        <v>130</v>
      </c>
      <c r="G52" s="41" t="s">
        <v>41</v>
      </c>
      <c r="H52" s="42">
        <v>80</v>
      </c>
      <c r="I52" s="49"/>
      <c r="J52" s="50">
        <f t="shared" si="0"/>
        <v>0</v>
      </c>
    </row>
    <row r="53" spans="2:10" x14ac:dyDescent="0.3">
      <c r="B53" s="36" t="s">
        <v>37</v>
      </c>
      <c r="C53" s="37" t="s">
        <v>131</v>
      </c>
      <c r="D53" s="38" t="s">
        <v>132</v>
      </c>
      <c r="E53" s="39" t="s">
        <v>133</v>
      </c>
      <c r="F53" s="40" t="s">
        <v>134</v>
      </c>
      <c r="G53" s="41" t="s">
        <v>41</v>
      </c>
      <c r="H53" s="42">
        <v>112.61</v>
      </c>
      <c r="I53" s="49"/>
      <c r="J53" s="50">
        <f t="shared" si="0"/>
        <v>0</v>
      </c>
    </row>
    <row r="54" spans="2:10" ht="28.8" x14ac:dyDescent="0.3">
      <c r="B54" s="36" t="s">
        <v>37</v>
      </c>
      <c r="C54" s="37" t="s">
        <v>135</v>
      </c>
      <c r="D54" s="38" t="s">
        <v>31</v>
      </c>
      <c r="E54" s="39" t="s">
        <v>136</v>
      </c>
      <c r="F54" s="40" t="s">
        <v>137</v>
      </c>
      <c r="G54" s="41" t="s">
        <v>86</v>
      </c>
      <c r="H54" s="42">
        <v>309.88</v>
      </c>
      <c r="I54" s="49"/>
      <c r="J54" s="50">
        <f t="shared" si="0"/>
        <v>0</v>
      </c>
    </row>
    <row r="55" spans="2:10" x14ac:dyDescent="0.3">
      <c r="B55" s="36" t="s">
        <v>37</v>
      </c>
      <c r="C55" s="37" t="s">
        <v>138</v>
      </c>
      <c r="D55" s="38" t="s">
        <v>31</v>
      </c>
      <c r="E55" s="39" t="s">
        <v>139</v>
      </c>
      <c r="F55" s="40" t="s">
        <v>140</v>
      </c>
      <c r="G55" s="41" t="s">
        <v>86</v>
      </c>
      <c r="H55" s="42">
        <v>244.2</v>
      </c>
      <c r="I55" s="49"/>
      <c r="J55" s="50">
        <f t="shared" si="0"/>
        <v>0</v>
      </c>
    </row>
    <row r="56" spans="2:10" x14ac:dyDescent="0.3">
      <c r="B56" s="36" t="s">
        <v>37</v>
      </c>
      <c r="C56" s="37" t="s">
        <v>141</v>
      </c>
      <c r="D56" s="38" t="s">
        <v>31</v>
      </c>
      <c r="E56" s="39" t="s">
        <v>142</v>
      </c>
      <c r="F56" s="40" t="s">
        <v>143</v>
      </c>
      <c r="G56" s="41" t="s">
        <v>41</v>
      </c>
      <c r="H56" s="42">
        <v>2.88</v>
      </c>
      <c r="I56" s="49"/>
      <c r="J56" s="50">
        <f t="shared" si="0"/>
        <v>0</v>
      </c>
    </row>
    <row r="57" spans="2:10" x14ac:dyDescent="0.3">
      <c r="B57" s="29" t="s">
        <v>34</v>
      </c>
      <c r="C57" s="30" t="s">
        <v>144</v>
      </c>
      <c r="D57" s="31" t="s">
        <v>31</v>
      </c>
      <c r="E57" s="32"/>
      <c r="F57" s="33" t="s">
        <v>145</v>
      </c>
      <c r="G57" s="34" t="s">
        <v>33</v>
      </c>
      <c r="H57" s="35">
        <v>0</v>
      </c>
      <c r="I57" s="47">
        <v>0</v>
      </c>
      <c r="J57" s="48">
        <f>SUM(J58:J59)</f>
        <v>0</v>
      </c>
    </row>
    <row r="58" spans="2:10" ht="28.8" x14ac:dyDescent="0.3">
      <c r="B58" s="36" t="s">
        <v>37</v>
      </c>
      <c r="C58" s="37" t="s">
        <v>146</v>
      </c>
      <c r="D58" s="38" t="s">
        <v>31</v>
      </c>
      <c r="E58" s="39" t="s">
        <v>147</v>
      </c>
      <c r="F58" s="40" t="s">
        <v>148</v>
      </c>
      <c r="G58" s="41" t="s">
        <v>106</v>
      </c>
      <c r="H58" s="42">
        <v>16</v>
      </c>
      <c r="I58" s="49"/>
      <c r="J58" s="50">
        <f t="shared" si="0"/>
        <v>0</v>
      </c>
    </row>
    <row r="59" spans="2:10" x14ac:dyDescent="0.3">
      <c r="B59" s="36" t="s">
        <v>37</v>
      </c>
      <c r="C59" s="37" t="s">
        <v>149</v>
      </c>
      <c r="D59" s="38" t="s">
        <v>43</v>
      </c>
      <c r="E59" s="39" t="s">
        <v>150</v>
      </c>
      <c r="F59" s="40" t="s">
        <v>151</v>
      </c>
      <c r="G59" s="41" t="s">
        <v>152</v>
      </c>
      <c r="H59" s="42">
        <v>4.1100000000000003</v>
      </c>
      <c r="I59" s="49"/>
      <c r="J59" s="50">
        <f t="shared" si="0"/>
        <v>0</v>
      </c>
    </row>
    <row r="60" spans="2:10" x14ac:dyDescent="0.3">
      <c r="B60" s="23"/>
      <c r="C60" s="22"/>
      <c r="D60" s="24"/>
      <c r="E60" s="24"/>
      <c r="F60" s="24"/>
      <c r="G60" s="24"/>
      <c r="H60" s="24"/>
      <c r="I60" s="51"/>
      <c r="J60" s="52"/>
    </row>
    <row r="61" spans="2:10" x14ac:dyDescent="0.3">
      <c r="B61" s="53"/>
      <c r="C61" s="53"/>
      <c r="D61" s="53"/>
      <c r="E61" s="53"/>
      <c r="F61" s="53"/>
      <c r="G61" s="53"/>
      <c r="H61" s="53"/>
      <c r="I61" s="53"/>
      <c r="J61" s="53"/>
    </row>
    <row r="62" spans="2:10" x14ac:dyDescent="0.3">
      <c r="B62" s="53"/>
      <c r="C62" s="53"/>
      <c r="D62" s="53"/>
      <c r="E62" s="53"/>
      <c r="F62" s="53"/>
      <c r="G62" s="53"/>
      <c r="H62" s="53"/>
      <c r="I62" s="53"/>
      <c r="J62" s="53"/>
    </row>
    <row r="63" spans="2:10" x14ac:dyDescent="0.3">
      <c r="B63" s="53"/>
      <c r="C63" s="53"/>
      <c r="D63" s="53"/>
      <c r="E63" s="53"/>
      <c r="F63" s="53"/>
      <c r="G63" s="53"/>
      <c r="H63" s="53"/>
      <c r="I63" s="53"/>
      <c r="J63" s="53"/>
    </row>
    <row r="64" spans="2:10" x14ac:dyDescent="0.3">
      <c r="B64" s="53"/>
      <c r="C64" s="54"/>
      <c r="D64" s="54"/>
      <c r="E64" s="54"/>
      <c r="F64" s="53"/>
      <c r="G64" s="55"/>
      <c r="H64" s="55"/>
      <c r="I64" s="56"/>
      <c r="J64" s="53"/>
    </row>
    <row r="65" spans="2:10" x14ac:dyDescent="0.3">
      <c r="B65" s="53"/>
      <c r="C65" s="57" t="s">
        <v>153</v>
      </c>
      <c r="D65" s="53"/>
      <c r="E65" s="53"/>
      <c r="F65" s="53"/>
      <c r="G65" s="58"/>
      <c r="H65" s="58"/>
      <c r="I65" s="53"/>
      <c r="J65" s="53"/>
    </row>
    <row r="66" spans="2:10" x14ac:dyDescent="0.3">
      <c r="B66" s="53"/>
      <c r="C66" s="53"/>
      <c r="D66" s="53"/>
      <c r="E66" s="53"/>
      <c r="F66" s="53"/>
      <c r="G66" s="59" t="s">
        <v>154</v>
      </c>
      <c r="H66" s="60"/>
      <c r="I66" s="53"/>
      <c r="J66" s="53"/>
    </row>
    <row r="67" spans="2:10" x14ac:dyDescent="0.3">
      <c r="B67" s="53"/>
      <c r="C67" s="61"/>
      <c r="D67" s="61"/>
      <c r="E67" s="61"/>
      <c r="F67" s="53"/>
      <c r="G67" s="59"/>
      <c r="H67" s="60"/>
      <c r="I67" s="53"/>
      <c r="J67" s="53"/>
    </row>
    <row r="68" spans="2:10" x14ac:dyDescent="0.3">
      <c r="B68" s="53"/>
      <c r="C68" s="62" t="s">
        <v>155</v>
      </c>
      <c r="D68" s="63"/>
      <c r="E68" s="63"/>
      <c r="F68" s="53"/>
      <c r="G68" s="59"/>
      <c r="H68" s="60"/>
      <c r="I68" s="53"/>
      <c r="J68" s="53"/>
    </row>
  </sheetData>
  <mergeCells count="11">
    <mergeCell ref="C64:E64"/>
    <mergeCell ref="C67:E67"/>
    <mergeCell ref="C12:D12"/>
    <mergeCell ref="G12:H12"/>
    <mergeCell ref="C15:F15"/>
    <mergeCell ref="C8:D8"/>
    <mergeCell ref="G8:J8"/>
    <mergeCell ref="C9:D9"/>
    <mergeCell ref="G9:J9"/>
    <mergeCell ref="C11:D11"/>
    <mergeCell ref="G11:H11"/>
  </mergeCells>
  <conditionalFormatting sqref="G11:H12">
    <cfRule type="expression" dxfId="45" priority="95" stopIfTrue="1">
      <formula>TIPOORCAMENTO="Proposto"</formula>
    </cfRule>
  </conditionalFormatting>
  <conditionalFormatting sqref="B16:C19 B25:C28 B35:C36 B49:C52 F16:F59 I42:J42 I51:J51 I57:J57 I16:J34 J36:J41 J43:J50 J52:J56 J58:J59">
    <cfRule type="expression" dxfId="44" priority="86" stopIfTrue="1">
      <formula>#REF!=1</formula>
    </cfRule>
    <cfRule type="expression" dxfId="43" priority="87" stopIfTrue="1">
      <formula>OR(#REF!=0,#REF!=2,#REF!=3,#REF!=4)</formula>
    </cfRule>
  </conditionalFormatting>
  <conditionalFormatting sqref="D16:E19 D25:E28 G16:H34 D35:E36 D49:E52 G37:H59">
    <cfRule type="expression" dxfId="42" priority="91" stopIfTrue="1">
      <formula>#REF!=1</formula>
    </cfRule>
    <cfRule type="expression" dxfId="41" priority="92" stopIfTrue="1">
      <formula>OR(#REF!=0,#REF!=2,#REF!=3,#REF!=4)</formula>
    </cfRule>
  </conditionalFormatting>
  <conditionalFormatting sqref="B20:C23">
    <cfRule type="expression" dxfId="40" priority="78" stopIfTrue="1">
      <formula>#REF!=1</formula>
    </cfRule>
    <cfRule type="expression" dxfId="39" priority="79" stopIfTrue="1">
      <formula>OR(#REF!=0,#REF!=2,#REF!=3,#REF!=4)</formula>
    </cfRule>
  </conditionalFormatting>
  <conditionalFormatting sqref="D20:E23">
    <cfRule type="expression" dxfId="38" priority="83" stopIfTrue="1">
      <formula>#REF!=1</formula>
    </cfRule>
    <cfRule type="expression" dxfId="37" priority="84" stopIfTrue="1">
      <formula>OR(#REF!=0,#REF!=2,#REF!=3,#REF!=4)</formula>
    </cfRule>
  </conditionalFormatting>
  <conditionalFormatting sqref="B24:C24">
    <cfRule type="expression" dxfId="36" priority="70" stopIfTrue="1">
      <formula>#REF!=1</formula>
    </cfRule>
    <cfRule type="expression" dxfId="35" priority="71" stopIfTrue="1">
      <formula>OR(#REF!=0,#REF!=2,#REF!=3,#REF!=4)</formula>
    </cfRule>
  </conditionalFormatting>
  <conditionalFormatting sqref="D24:E24">
    <cfRule type="expression" dxfId="34" priority="75" stopIfTrue="1">
      <formula>#REF!=1</formula>
    </cfRule>
    <cfRule type="expression" dxfId="33" priority="76" stopIfTrue="1">
      <formula>OR(#REF!=0,#REF!=2,#REF!=3,#REF!=4)</formula>
    </cfRule>
  </conditionalFormatting>
  <conditionalFormatting sqref="B29:C34">
    <cfRule type="expression" dxfId="32" priority="62" stopIfTrue="1">
      <formula>#REF!=1</formula>
    </cfRule>
    <cfRule type="expression" dxfId="31" priority="63" stopIfTrue="1">
      <formula>OR(#REF!=0,#REF!=2,#REF!=3,#REF!=4)</formula>
    </cfRule>
  </conditionalFormatting>
  <conditionalFormatting sqref="D29:E34">
    <cfRule type="expression" dxfId="30" priority="67" stopIfTrue="1">
      <formula>#REF!=1</formula>
    </cfRule>
    <cfRule type="expression" dxfId="29" priority="68" stopIfTrue="1">
      <formula>OR(#REF!=0,#REF!=2,#REF!=3,#REF!=4)</formula>
    </cfRule>
  </conditionalFormatting>
  <conditionalFormatting sqref="I35:J35">
    <cfRule type="expression" dxfId="28" priority="54" stopIfTrue="1">
      <formula>#REF!=1</formula>
    </cfRule>
    <cfRule type="expression" dxfId="27" priority="55" stopIfTrue="1">
      <formula>OR(#REF!=0,#REF!=2,#REF!=3,#REF!=4)</formula>
    </cfRule>
  </conditionalFormatting>
  <conditionalFormatting sqref="G35:H36">
    <cfRule type="expression" dxfId="26" priority="59" stopIfTrue="1">
      <formula>#REF!=1</formula>
    </cfRule>
    <cfRule type="expression" dxfId="25" priority="60" stopIfTrue="1">
      <formula>OR(#REF!=0,#REF!=2,#REF!=3,#REF!=4)</formula>
    </cfRule>
  </conditionalFormatting>
  <conditionalFormatting sqref="B37:C41">
    <cfRule type="expression" dxfId="24" priority="46" stopIfTrue="1">
      <formula>#REF!=1</formula>
    </cfRule>
    <cfRule type="expression" dxfId="23" priority="47" stopIfTrue="1">
      <formula>OR(#REF!=0,#REF!=2,#REF!=3,#REF!=4)</formula>
    </cfRule>
  </conditionalFormatting>
  <conditionalFormatting sqref="D37:E41">
    <cfRule type="expression" dxfId="22" priority="51" stopIfTrue="1">
      <formula>#REF!=1</formula>
    </cfRule>
    <cfRule type="expression" dxfId="21" priority="52" stopIfTrue="1">
      <formula>OR(#REF!=0,#REF!=2,#REF!=3,#REF!=4)</formula>
    </cfRule>
  </conditionalFormatting>
  <conditionalFormatting sqref="B57:C59">
    <cfRule type="expression" dxfId="20" priority="38" stopIfTrue="1">
      <formula>#REF!=1</formula>
    </cfRule>
    <cfRule type="expression" dxfId="19" priority="39" stopIfTrue="1">
      <formula>OR(#REF!=0,#REF!=2,#REF!=3,#REF!=4)</formula>
    </cfRule>
  </conditionalFormatting>
  <conditionalFormatting sqref="D57:E59">
    <cfRule type="expression" dxfId="18" priority="43" stopIfTrue="1">
      <formula>#REF!=1</formula>
    </cfRule>
    <cfRule type="expression" dxfId="17" priority="44" stopIfTrue="1">
      <formula>OR(#REF!=0,#REF!=2,#REF!=3,#REF!=4)</formula>
    </cfRule>
  </conditionalFormatting>
  <conditionalFormatting sqref="B42:C48">
    <cfRule type="expression" dxfId="16" priority="30" stopIfTrue="1">
      <formula>#REF!=1</formula>
    </cfRule>
    <cfRule type="expression" dxfId="15" priority="31" stopIfTrue="1">
      <formula>OR(#REF!=0,#REF!=2,#REF!=3,#REF!=4)</formula>
    </cfRule>
  </conditionalFormatting>
  <conditionalFormatting sqref="D42:E48">
    <cfRule type="expression" dxfId="14" priority="35" stopIfTrue="1">
      <formula>#REF!=1</formula>
    </cfRule>
    <cfRule type="expression" dxfId="13" priority="36" stopIfTrue="1">
      <formula>OR(#REF!=0,#REF!=2,#REF!=3,#REF!=4)</formula>
    </cfRule>
  </conditionalFormatting>
  <conditionalFormatting sqref="B53:C56">
    <cfRule type="expression" dxfId="12" priority="22" stopIfTrue="1">
      <formula>#REF!=1</formula>
    </cfRule>
    <cfRule type="expression" dxfId="11" priority="23" stopIfTrue="1">
      <formula>OR(#REF!=0,#REF!=2,#REF!=3,#REF!=4)</formula>
    </cfRule>
  </conditionalFormatting>
  <conditionalFormatting sqref="D53:E56">
    <cfRule type="expression" dxfId="10" priority="27" stopIfTrue="1">
      <formula>#REF!=1</formula>
    </cfRule>
    <cfRule type="expression" dxfId="9" priority="28" stopIfTrue="1">
      <formula>OR(#REF!=0,#REF!=2,#REF!=3,#REF!=4)</formula>
    </cfRule>
  </conditionalFormatting>
  <conditionalFormatting sqref="C12:D12">
    <cfRule type="expression" dxfId="8" priority="96" stopIfTrue="1">
      <formula>ISERROR(INDIRECT(#REF!))</formula>
    </cfRule>
  </conditionalFormatting>
  <conditionalFormatting sqref="I36:I41">
    <cfRule type="expression" dxfId="7" priority="7" stopIfTrue="1">
      <formula>#REF!=1</formula>
    </cfRule>
    <cfRule type="expression" dxfId="6" priority="8" stopIfTrue="1">
      <formula>OR(#REF!=0,#REF!=2,#REF!=3,#REF!=4)</formula>
    </cfRule>
  </conditionalFormatting>
  <conditionalFormatting sqref="I43:I50">
    <cfRule type="expression" dxfId="5" priority="5" stopIfTrue="1">
      <formula>#REF!=1</formula>
    </cfRule>
    <cfRule type="expression" dxfId="4" priority="6" stopIfTrue="1">
      <formula>OR(#REF!=0,#REF!=2,#REF!=3,#REF!=4)</formula>
    </cfRule>
  </conditionalFormatting>
  <conditionalFormatting sqref="I52:I56">
    <cfRule type="expression" dxfId="3" priority="3" stopIfTrue="1">
      <formula>#REF!=1</formula>
    </cfRule>
    <cfRule type="expression" dxfId="2" priority="4" stopIfTrue="1">
      <formula>OR(#REF!=0,#REF!=2,#REF!=3,#REF!=4)</formula>
    </cfRule>
  </conditionalFormatting>
  <conditionalFormatting sqref="I58:I59">
    <cfRule type="expression" dxfId="1" priority="1" stopIfTrue="1">
      <formula>#REF!=1</formula>
    </cfRule>
    <cfRule type="expression" dxfId="0" priority="2" stopIfTrue="1">
      <formula>OR(#REF!=0,#REF!=2,#REF!=3,#REF!=4)</formula>
    </cfRule>
  </conditionalFormatting>
  <dataValidations count="3">
    <dataValidation allowBlank="1" showInputMessage="1" showErrorMessage="1" prompt="Para Orçamento Proposto, o Preço Unitário é resultado do produto do Custo Unitário pelo BDI._x000a_Para Orçamento Licitado, deve ser preenchido na Coluna AL." sqref="I16:I59" xr:uid="{E8546061-022B-4F51-98EB-4135F25D2FB3}"/>
    <dataValidation allowBlank="1" showInputMessage="1" showErrorMessage="1" prompt="A entrada de quantidades é feita na coluna AJ se acompanhamento por BM, ou na aba &quot;Memória de Cálculo/PLQ&quot; se acompanhamento por PLE." sqref="H16:H59" xr:uid="{D1BDFBAD-151F-41A5-88FC-712D0F470003}"/>
    <dataValidation type="list" allowBlank="1" sqref="D16:D59" xr:uid="{E8357597-A929-46BD-9F96-3F179E3D6B74}">
      <formula1>"SINAPI,SINAPI-I,SICRO,Composição,Cotação"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</dc:creator>
  <cp:lastModifiedBy>Secretaria de Obras</cp:lastModifiedBy>
  <cp:lastPrinted>2024-04-17T18:05:33Z</cp:lastPrinted>
  <dcterms:created xsi:type="dcterms:W3CDTF">2015-06-05T18:19:34Z</dcterms:created>
  <dcterms:modified xsi:type="dcterms:W3CDTF">2024-04-17T18:06:16Z</dcterms:modified>
</cp:coreProperties>
</file>