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IKMF0IV\Users\Danilo\OneDrive - MUNICIPIO DE SERRA NEGRA\4. Obras2026\1. Planejamento_obras\Instalacao_luminarias_emergencia\"/>
    </mc:Choice>
  </mc:AlternateContent>
  <xr:revisionPtr revIDLastSave="0" documentId="13_ncr:1_{4B2AAEB6-1B04-48BE-A735-5A74AE1A24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Area" localSheetId="0">'Orçamento Sintético'!$A$1:$L$22</definedName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18" i="1" s="1"/>
  <c r="L13" i="1"/>
  <c r="L11" i="1" s="1"/>
  <c r="L14" i="1"/>
  <c r="L15" i="1"/>
  <c r="L16" i="1"/>
  <c r="L12" i="1"/>
  <c r="L9" i="1"/>
  <c r="L10" i="1"/>
  <c r="L8" i="1"/>
  <c r="L7" i="1" s="1"/>
  <c r="L6" i="1"/>
</calcChain>
</file>

<file path=xl/sharedStrings.xml><?xml version="1.0" encoding="utf-8"?>
<sst xmlns="http://schemas.openxmlformats.org/spreadsheetml/2006/main" count="84" uniqueCount="67">
  <si>
    <t>Obra</t>
  </si>
  <si>
    <t>Bancos</t>
  </si>
  <si>
    <t>B.D.I.</t>
  </si>
  <si>
    <t>Encargos Sociais</t>
  </si>
  <si>
    <t>Contratação de Empresa Especializada para Fornecimento e Instalação de Luminárias de Emergência</t>
  </si>
  <si>
    <t xml:space="preserve">SINAPI - 12/2025 - São Paulo
SIURB - 07/2025 - São Paulo
CPOS/CDHU - 01/2026 - São Paulo
</t>
  </si>
  <si>
    <t>20,34%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</si>
  <si>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</si>
  <si>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</si>
  <si>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</si>
  <si>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</si>
  <si>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</si>
  <si>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</si>
  <si>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</si>
  <si>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</si>
  <si>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</si>
  <si>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</si>
  <si>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</si>
  <si>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</si>
  <si>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</si>
  <si>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</si>
  <si>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</si>
  <si>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</si>
  <si>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</si>
  <si>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97665 </t>
  </si>
  <si>
    <t>SINAPI</t>
  </si>
  <si>
    <t>REMOÇÃO DE LUMINÁRIAS, DE FORMA MANUAL, SEM REAPROVEITAMENTO. AF_09/2023</t>
  </si>
  <si>
    <t>UN</t>
  </si>
  <si>
    <t xml:space="preserve"> 2 </t>
  </si>
  <si>
    <t>Luminárias de Emergência</t>
  </si>
  <si>
    <t xml:space="preserve"> 2.1 </t>
  </si>
  <si>
    <t xml:space="preserve"> 97599 </t>
  </si>
  <si>
    <t>LUMINÁRIA DE EMERGÊNCIA, COM 30 LÂMPADAS LED DE 2 W, SEM REATOR - FORNECIMENTO E INSTALAÇÃO. AF_09/2024</t>
  </si>
  <si>
    <t xml:space="preserve"> 2.2 </t>
  </si>
  <si>
    <t xml:space="preserve"> 50.05.312 </t>
  </si>
  <si>
    <t>CPOS/CDHU</t>
  </si>
  <si>
    <t>un</t>
  </si>
  <si>
    <t xml:space="preserve"> 2.3 </t>
  </si>
  <si>
    <t xml:space="preserve"> 109 </t>
  </si>
  <si>
    <t>Próprio</t>
  </si>
  <si>
    <t>Luminária de emergência LED com placa de balizamento "SAÍDA", face única, cor verde-escuro - Fornecimento e Instalação</t>
  </si>
  <si>
    <t xml:space="preserve"> 3 </t>
  </si>
  <si>
    <t>Serviços Complementares</t>
  </si>
  <si>
    <t xml:space="preserve"> 3.1 </t>
  </si>
  <si>
    <t xml:space="preserve"> 91924 </t>
  </si>
  <si>
    <t>CABO DE COBRE FLEXÍVEL ISOLADO, 1,5 MM², ANTI-CHAMA 450/750 V, PARA CIRCUITOS TERMINAIS - FORNECIMENTO E INSTALAÇÃO. AF_03/2023</t>
  </si>
  <si>
    <t>M</t>
  </si>
  <si>
    <t xml:space="preserve"> 3.2 </t>
  </si>
  <si>
    <t xml:space="preserve"> 9002012 </t>
  </si>
  <si>
    <t>SIURB</t>
  </si>
  <si>
    <t>ELETRODUTO DE AÇO GALVANIZADO ELETROLÍTICO, TIPO LEVE I - 1"</t>
  </si>
  <si>
    <t xml:space="preserve"> 3.3 </t>
  </si>
  <si>
    <t xml:space="preserve"> 37.13.600 </t>
  </si>
  <si>
    <t>DISJUNTOR TERMOMAGNÉTICO, UNIPOLAR 127/220 V, CORRENTE DE 10 A ATÉ 30 A</t>
  </si>
  <si>
    <t xml:space="preserve"> 3.4 </t>
  </si>
  <si>
    <t xml:space="preserve"> 40.01.020 </t>
  </si>
  <si>
    <t>CAIXA DE FERRO ESTAMPADA 4´ X 2´</t>
  </si>
  <si>
    <t xml:space="preserve"> 3.5 </t>
  </si>
  <si>
    <t xml:space="preserve"> 9082010 </t>
  </si>
  <si>
    <t>TOMADA SIMPLES DE EMBUTIR - 110/220V</t>
  </si>
  <si>
    <t>Total sem BDI</t>
  </si>
  <si>
    <t>Total do BDI</t>
  </si>
  <si>
    <t>Total Geral</t>
  </si>
  <si>
    <t>BLOCO AUTÔNOMO DE ILUMINAÇÃO DE EMERGÊNCIA LED, FLUXO LUMINOSO DE 2.000 ATÉ 3.000 LÚMENS, EQUIPADO COM 2 FARÓIS</t>
  </si>
  <si>
    <t>Cidade, data</t>
  </si>
  <si>
    <t>_______________________________________________________________
(Responsável pela Proposta)</t>
  </si>
  <si>
    <t>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</si>
</sst>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3" fillId="4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center" vertical="top" wrapText="1"/>
    </xf>
    <xf numFmtId="0" fontId="5" fillId="6" borderId="4" xfId="0" applyFont="1" applyFill="1" applyBorder="1" applyAlignment="1">
      <alignment horizontal="right" vertical="top" wrapText="1"/>
    </xf>
    <xf numFmtId="0" fontId="6" fillId="7" borderId="5" xfId="0" applyFont="1" applyFill="1" applyBorder="1" applyAlignment="1">
      <alignment horizontal="left" vertical="top" wrapText="1"/>
    </xf>
    <xf numFmtId="0" fontId="6" fillId="7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right" vertical="top" wrapText="1"/>
    </xf>
    <xf numFmtId="4" fontId="9" fillId="10" borderId="1" xfId="0" applyNumberFormat="1" applyFont="1" applyFill="1" applyBorder="1" applyAlignment="1">
      <alignment horizontal="right" vertical="top" wrapText="1"/>
    </xf>
    <xf numFmtId="164" fontId="10" fillId="11" borderId="6" xfId="0" applyNumberFormat="1" applyFont="1" applyFill="1" applyBorder="1" applyAlignment="1">
      <alignment horizontal="right" vertical="top" wrapText="1"/>
    </xf>
    <xf numFmtId="0" fontId="11" fillId="12" borderId="5" xfId="0" applyFont="1" applyFill="1" applyBorder="1" applyAlignment="1">
      <alignment horizontal="left" vertical="top" wrapText="1"/>
    </xf>
    <xf numFmtId="0" fontId="11" fillId="12" borderId="1" xfId="0" applyFont="1" applyFill="1" applyBorder="1" applyAlignment="1">
      <alignment horizontal="left" vertical="top" wrapText="1"/>
    </xf>
    <xf numFmtId="0" fontId="12" fillId="13" borderId="1" xfId="0" applyFont="1" applyFill="1" applyBorder="1" applyAlignment="1">
      <alignment horizontal="center" vertical="top" wrapText="1"/>
    </xf>
    <xf numFmtId="4" fontId="13" fillId="14" borderId="1" xfId="0" applyNumberFormat="1" applyFont="1" applyFill="1" applyBorder="1" applyAlignment="1">
      <alignment horizontal="right" vertical="top" wrapText="1"/>
    </xf>
    <xf numFmtId="4" fontId="14" fillId="15" borderId="1" xfId="0" applyNumberFormat="1" applyFont="1" applyFill="1" applyBorder="1" applyAlignment="1">
      <alignment horizontal="right" vertical="top" wrapText="1"/>
    </xf>
    <xf numFmtId="164" fontId="15" fillId="16" borderId="6" xfId="0" applyNumberFormat="1" applyFont="1" applyFill="1" applyBorder="1" applyAlignment="1">
      <alignment horizontal="right" vertical="top" wrapText="1"/>
    </xf>
    <xf numFmtId="4" fontId="8" fillId="9" borderId="1" xfId="0" applyNumberFormat="1" applyFont="1" applyFill="1" applyBorder="1" applyAlignment="1">
      <alignment horizontal="right" vertical="top" wrapText="1"/>
    </xf>
    <xf numFmtId="0" fontId="11" fillId="12" borderId="7" xfId="0" applyFont="1" applyFill="1" applyBorder="1" applyAlignment="1">
      <alignment horizontal="left" vertical="top" wrapText="1"/>
    </xf>
    <xf numFmtId="0" fontId="11" fillId="12" borderId="8" xfId="0" applyFont="1" applyFill="1" applyBorder="1" applyAlignment="1">
      <alignment horizontal="left" vertical="top" wrapText="1"/>
    </xf>
    <xf numFmtId="0" fontId="12" fillId="13" borderId="8" xfId="0" applyFont="1" applyFill="1" applyBorder="1" applyAlignment="1">
      <alignment horizontal="center" vertical="top" wrapText="1"/>
    </xf>
    <xf numFmtId="4" fontId="13" fillId="14" borderId="8" xfId="0" applyNumberFormat="1" applyFont="1" applyFill="1" applyBorder="1" applyAlignment="1">
      <alignment horizontal="right" vertical="top" wrapText="1"/>
    </xf>
    <xf numFmtId="4" fontId="14" fillId="15" borderId="8" xfId="0" applyNumberFormat="1" applyFont="1" applyFill="1" applyBorder="1" applyAlignment="1">
      <alignment horizontal="right" vertical="top" wrapText="1"/>
    </xf>
    <xf numFmtId="164" fontId="15" fillId="16" borderId="9" xfId="0" applyNumberFormat="1" applyFont="1" applyFill="1" applyBorder="1" applyAlignment="1">
      <alignment horizontal="right" vertical="top" wrapText="1"/>
    </xf>
    <xf numFmtId="0" fontId="18" fillId="19" borderId="0" xfId="0" applyFont="1" applyFill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0" fillId="2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6" fillId="19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4" fontId="19" fillId="20" borderId="0" xfId="0" applyNumberFormat="1" applyFont="1" applyFill="1" applyAlignment="1">
      <alignment vertical="top" wrapText="1"/>
    </xf>
    <xf numFmtId="0" fontId="18" fillId="19" borderId="0" xfId="0" applyFont="1" applyFill="1" applyAlignment="1">
      <alignment vertical="top" wrapText="1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1715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tabSelected="1" showWhiteSpace="0" view="pageBreakPreview" zoomScaleNormal="100" zoomScaleSheetLayoutView="100" workbookViewId="0">
      <selection activeCell="C2" sqref="C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  <col min="11" max="11" width="11.875" customWidth="1"/>
    <col min="12" max="12" width="12.375" customWidth="1"/>
  </cols>
  <sheetData>
    <row r="1" spans="1:12" ht="15" x14ac:dyDescent="0.2">
      <c r="A1" s="1"/>
      <c r="B1" s="1"/>
      <c r="C1" s="1"/>
      <c r="D1" s="1" t="s">
        <v>0</v>
      </c>
      <c r="E1" s="38" t="s">
        <v>1</v>
      </c>
      <c r="F1" s="38"/>
      <c r="G1" s="38" t="s">
        <v>2</v>
      </c>
      <c r="H1" s="38"/>
      <c r="I1" s="38" t="s">
        <v>3</v>
      </c>
      <c r="J1" s="38"/>
    </row>
    <row r="2" spans="1:12" ht="80.099999999999994" customHeight="1" x14ac:dyDescent="0.2">
      <c r="A2" s="2"/>
      <c r="B2" s="2"/>
      <c r="C2" s="2"/>
      <c r="D2" s="2" t="s">
        <v>4</v>
      </c>
      <c r="E2" s="32" t="s">
        <v>5</v>
      </c>
      <c r="F2" s="32"/>
      <c r="G2" s="32" t="s">
        <v>6</v>
      </c>
      <c r="H2" s="32"/>
      <c r="I2" s="32" t="s">
        <v>7</v>
      </c>
      <c r="J2" s="32"/>
    </row>
    <row r="3" spans="1:12" ht="15" x14ac:dyDescent="0.25">
      <c r="A3" s="36" t="s">
        <v>8</v>
      </c>
      <c r="B3" s="35"/>
      <c r="C3" s="35"/>
      <c r="D3" s="35"/>
      <c r="E3" s="35"/>
      <c r="F3" s="35"/>
      <c r="G3" s="35"/>
      <c r="H3" s="35"/>
      <c r="I3" s="35"/>
      <c r="J3" s="35"/>
      <c r="K3" s="41" t="s">
        <v>66</v>
      </c>
      <c r="L3" s="42"/>
    </row>
    <row r="4" spans="1:12" ht="30" customHeight="1" x14ac:dyDescent="0.2">
      <c r="A4" s="7" t="s">
        <v>9</v>
      </c>
      <c r="B4" s="8" t="s">
        <v>10</v>
      </c>
      <c r="C4" s="9" t="s">
        <v>11</v>
      </c>
      <c r="D4" s="9" t="s">
        <v>12</v>
      </c>
      <c r="E4" s="10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11" t="s">
        <v>18</v>
      </c>
      <c r="K4" s="8" t="s">
        <v>16</v>
      </c>
      <c r="L4" s="8" t="s">
        <v>17</v>
      </c>
    </row>
    <row r="5" spans="1:12" ht="24" customHeight="1" x14ac:dyDescent="0.2">
      <c r="A5" s="12" t="s">
        <v>19</v>
      </c>
      <c r="B5" s="13" t="s">
        <v>20</v>
      </c>
      <c r="C5" s="13"/>
      <c r="D5" s="13" t="s">
        <v>21</v>
      </c>
      <c r="E5" s="14"/>
      <c r="F5" s="15"/>
      <c r="G5" s="15" t="s">
        <v>22</v>
      </c>
      <c r="H5" s="16">
        <v>538.20000000000005</v>
      </c>
      <c r="I5" s="16">
        <v>538.20000000000005</v>
      </c>
      <c r="J5" s="17">
        <v>7.7640042758284414E-3</v>
      </c>
      <c r="K5" s="16"/>
      <c r="L5" s="16">
        <f>SUM(L6)</f>
        <v>0</v>
      </c>
    </row>
    <row r="6" spans="1:12" ht="26.1" customHeight="1" x14ac:dyDescent="0.2">
      <c r="A6" s="18" t="s">
        <v>23</v>
      </c>
      <c r="B6" s="19" t="s">
        <v>24</v>
      </c>
      <c r="C6" s="19" t="s">
        <v>25</v>
      </c>
      <c r="D6" s="19" t="s">
        <v>26</v>
      </c>
      <c r="E6" s="20" t="s">
        <v>27</v>
      </c>
      <c r="F6" s="21">
        <v>180</v>
      </c>
      <c r="G6" s="22">
        <v>2.4900000000000002</v>
      </c>
      <c r="H6" s="22">
        <v>2.99</v>
      </c>
      <c r="I6" s="22">
        <v>538.20000000000005</v>
      </c>
      <c r="J6" s="23">
        <v>7.7640042758284414E-3</v>
      </c>
      <c r="K6" s="22"/>
      <c r="L6" s="22">
        <f>TRUNC(F6*K6,2)</f>
        <v>0</v>
      </c>
    </row>
    <row r="7" spans="1:12" x14ac:dyDescent="0.2">
      <c r="A7" s="12" t="s">
        <v>28</v>
      </c>
      <c r="B7" s="13" t="s">
        <v>20</v>
      </c>
      <c r="C7" s="13"/>
      <c r="D7" s="13" t="s">
        <v>29</v>
      </c>
      <c r="E7" s="14"/>
      <c r="F7" s="24"/>
      <c r="G7" s="15" t="s">
        <v>22</v>
      </c>
      <c r="H7" s="16">
        <v>11162.4</v>
      </c>
      <c r="I7" s="16">
        <v>11162.4</v>
      </c>
      <c r="J7" s="17">
        <v>0.16102735289577741</v>
      </c>
      <c r="K7" s="16"/>
      <c r="L7" s="16">
        <f>SUM(L8:L10)</f>
        <v>0</v>
      </c>
    </row>
    <row r="8" spans="1:12" ht="25.5" x14ac:dyDescent="0.2">
      <c r="A8" s="18" t="s">
        <v>30</v>
      </c>
      <c r="B8" s="19" t="s">
        <v>31</v>
      </c>
      <c r="C8" s="19" t="s">
        <v>25</v>
      </c>
      <c r="D8" s="19" t="s">
        <v>32</v>
      </c>
      <c r="E8" s="20" t="s">
        <v>27</v>
      </c>
      <c r="F8" s="21">
        <v>180</v>
      </c>
      <c r="G8" s="22">
        <v>20.350000000000001</v>
      </c>
      <c r="H8" s="22">
        <v>24.48</v>
      </c>
      <c r="I8" s="22">
        <v>4406.3999999999996</v>
      </c>
      <c r="J8" s="23">
        <v>6.3566162097752593E-2</v>
      </c>
      <c r="K8" s="22"/>
      <c r="L8" s="22">
        <f>TRUNC(F8*K8,2)</f>
        <v>0</v>
      </c>
    </row>
    <row r="9" spans="1:12" ht="25.5" x14ac:dyDescent="0.2">
      <c r="A9" s="18" t="s">
        <v>33</v>
      </c>
      <c r="B9" s="19" t="s">
        <v>34</v>
      </c>
      <c r="C9" s="19" t="s">
        <v>35</v>
      </c>
      <c r="D9" s="19" t="s">
        <v>63</v>
      </c>
      <c r="E9" s="20" t="s">
        <v>36</v>
      </c>
      <c r="F9" s="21">
        <v>20</v>
      </c>
      <c r="G9" s="22">
        <v>219.43</v>
      </c>
      <c r="H9" s="22">
        <v>264.06</v>
      </c>
      <c r="I9" s="22">
        <v>5281.2</v>
      </c>
      <c r="J9" s="23">
        <v>7.6185914867159352E-2</v>
      </c>
      <c r="K9" s="22"/>
      <c r="L9" s="22">
        <f t="shared" ref="L9:L16" si="0">TRUNC(F9*K9,2)</f>
        <v>0</v>
      </c>
    </row>
    <row r="10" spans="1:12" ht="25.5" x14ac:dyDescent="0.2">
      <c r="A10" s="18" t="s">
        <v>37</v>
      </c>
      <c r="B10" s="19" t="s">
        <v>38</v>
      </c>
      <c r="C10" s="19" t="s">
        <v>39</v>
      </c>
      <c r="D10" s="19" t="s">
        <v>40</v>
      </c>
      <c r="E10" s="20" t="s">
        <v>27</v>
      </c>
      <c r="F10" s="21">
        <v>15</v>
      </c>
      <c r="G10" s="22">
        <v>81.709999999999994</v>
      </c>
      <c r="H10" s="22">
        <v>98.32</v>
      </c>
      <c r="I10" s="22">
        <v>1474.8</v>
      </c>
      <c r="J10" s="23">
        <v>2.127527593086545E-2</v>
      </c>
      <c r="K10" s="22"/>
      <c r="L10" s="22">
        <f t="shared" si="0"/>
        <v>0</v>
      </c>
    </row>
    <row r="11" spans="1:12" x14ac:dyDescent="0.2">
      <c r="A11" s="12" t="s">
        <v>41</v>
      </c>
      <c r="B11" s="13" t="s">
        <v>20</v>
      </c>
      <c r="C11" s="13"/>
      <c r="D11" s="13" t="s">
        <v>42</v>
      </c>
      <c r="E11" s="14"/>
      <c r="F11" s="24"/>
      <c r="G11" s="15" t="s">
        <v>22</v>
      </c>
      <c r="H11" s="16">
        <v>57619.3</v>
      </c>
      <c r="I11" s="16">
        <v>57619.3</v>
      </c>
      <c r="J11" s="17">
        <v>0.83120864282839413</v>
      </c>
      <c r="K11" s="16"/>
      <c r="L11" s="16">
        <f>SUM(L12:L16)</f>
        <v>0</v>
      </c>
    </row>
    <row r="12" spans="1:12" ht="38.25" x14ac:dyDescent="0.2">
      <c r="A12" s="18" t="s">
        <v>43</v>
      </c>
      <c r="B12" s="19" t="s">
        <v>44</v>
      </c>
      <c r="C12" s="19" t="s">
        <v>25</v>
      </c>
      <c r="D12" s="19" t="s">
        <v>45</v>
      </c>
      <c r="E12" s="20" t="s">
        <v>46</v>
      </c>
      <c r="F12" s="21">
        <v>4000</v>
      </c>
      <c r="G12" s="22">
        <v>3.49</v>
      </c>
      <c r="H12" s="22">
        <v>4.1900000000000004</v>
      </c>
      <c r="I12" s="22">
        <v>16760</v>
      </c>
      <c r="J12" s="23">
        <v>0.24177761364341263</v>
      </c>
      <c r="K12" s="22"/>
      <c r="L12" s="22">
        <f t="shared" si="0"/>
        <v>0</v>
      </c>
    </row>
    <row r="13" spans="1:12" x14ac:dyDescent="0.2">
      <c r="A13" s="18" t="s">
        <v>47</v>
      </c>
      <c r="B13" s="19" t="s">
        <v>48</v>
      </c>
      <c r="C13" s="19" t="s">
        <v>49</v>
      </c>
      <c r="D13" s="19" t="s">
        <v>50</v>
      </c>
      <c r="E13" s="20" t="s">
        <v>46</v>
      </c>
      <c r="F13" s="21">
        <v>750</v>
      </c>
      <c r="G13" s="22">
        <v>40.4</v>
      </c>
      <c r="H13" s="22">
        <v>48.61</v>
      </c>
      <c r="I13" s="22">
        <v>36457.5</v>
      </c>
      <c r="J13" s="23">
        <v>0.52593122609813348</v>
      </c>
      <c r="K13" s="22"/>
      <c r="L13" s="22">
        <f t="shared" si="0"/>
        <v>0</v>
      </c>
    </row>
    <row r="14" spans="1:12" ht="26.1" customHeight="1" x14ac:dyDescent="0.2">
      <c r="A14" s="18" t="s">
        <v>51</v>
      </c>
      <c r="B14" s="19" t="s">
        <v>52</v>
      </c>
      <c r="C14" s="19" t="s">
        <v>35</v>
      </c>
      <c r="D14" s="19" t="s">
        <v>53</v>
      </c>
      <c r="E14" s="20" t="s">
        <v>36</v>
      </c>
      <c r="F14" s="21">
        <v>25</v>
      </c>
      <c r="G14" s="22">
        <v>26.63</v>
      </c>
      <c r="H14" s="22">
        <v>32.04</v>
      </c>
      <c r="I14" s="22">
        <v>801</v>
      </c>
      <c r="J14" s="23">
        <v>1.1555123420547346E-2</v>
      </c>
      <c r="K14" s="22"/>
      <c r="L14" s="22">
        <f t="shared" si="0"/>
        <v>0</v>
      </c>
    </row>
    <row r="15" spans="1:12" x14ac:dyDescent="0.2">
      <c r="A15" s="18" t="s">
        <v>54</v>
      </c>
      <c r="B15" s="19" t="s">
        <v>55</v>
      </c>
      <c r="C15" s="19" t="s">
        <v>35</v>
      </c>
      <c r="D15" s="19" t="s">
        <v>56</v>
      </c>
      <c r="E15" s="20" t="s">
        <v>36</v>
      </c>
      <c r="F15" s="21">
        <v>80</v>
      </c>
      <c r="G15" s="22">
        <v>14.52</v>
      </c>
      <c r="H15" s="22">
        <v>17.47</v>
      </c>
      <c r="I15" s="22">
        <v>1397.6</v>
      </c>
      <c r="J15" s="23">
        <v>2.0161598617424434E-2</v>
      </c>
      <c r="K15" s="22"/>
      <c r="L15" s="22">
        <f t="shared" si="0"/>
        <v>0</v>
      </c>
    </row>
    <row r="16" spans="1:12" x14ac:dyDescent="0.2">
      <c r="A16" s="25" t="s">
        <v>57</v>
      </c>
      <c r="B16" s="26" t="s">
        <v>58</v>
      </c>
      <c r="C16" s="26" t="s">
        <v>49</v>
      </c>
      <c r="D16" s="26" t="s">
        <v>59</v>
      </c>
      <c r="E16" s="27" t="s">
        <v>27</v>
      </c>
      <c r="F16" s="28">
        <v>80</v>
      </c>
      <c r="G16" s="29">
        <v>22.89</v>
      </c>
      <c r="H16" s="29">
        <v>27.54</v>
      </c>
      <c r="I16" s="29">
        <v>2203.1999999999998</v>
      </c>
      <c r="J16" s="30">
        <v>3.1783081048876297E-2</v>
      </c>
      <c r="K16" s="29"/>
      <c r="L16" s="29">
        <f t="shared" si="0"/>
        <v>0</v>
      </c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4" x14ac:dyDescent="0.2">
      <c r="A18" s="37" t="s">
        <v>64</v>
      </c>
      <c r="B18" s="31"/>
      <c r="C18" s="31"/>
      <c r="D18" s="5"/>
      <c r="E18" s="4"/>
      <c r="F18" s="32" t="s">
        <v>60</v>
      </c>
      <c r="G18" s="31"/>
      <c r="H18" s="33">
        <v>57644</v>
      </c>
      <c r="I18" s="31"/>
      <c r="J18" s="31"/>
      <c r="L18" s="39">
        <f>SUM(L5,L7,L11)</f>
        <v>0</v>
      </c>
      <c r="M18" s="40"/>
      <c r="N18" s="40"/>
    </row>
    <row r="19" spans="1:14" x14ac:dyDescent="0.2">
      <c r="A19" s="31"/>
      <c r="B19" s="31"/>
      <c r="C19" s="31"/>
      <c r="D19" s="5"/>
      <c r="E19" s="4"/>
      <c r="F19" s="32" t="s">
        <v>61</v>
      </c>
      <c r="G19" s="31"/>
      <c r="H19" s="33">
        <v>11675.9</v>
      </c>
      <c r="I19" s="31"/>
      <c r="J19" s="31"/>
    </row>
    <row r="20" spans="1:14" x14ac:dyDescent="0.2">
      <c r="A20" s="31"/>
      <c r="B20" s="31"/>
      <c r="C20" s="31"/>
      <c r="D20" s="5"/>
      <c r="E20" s="4"/>
      <c r="F20" s="32" t="s">
        <v>62</v>
      </c>
      <c r="G20" s="31"/>
      <c r="H20" s="33">
        <v>69319.899999999994</v>
      </c>
      <c r="I20" s="31"/>
      <c r="J20" s="31"/>
    </row>
    <row r="21" spans="1:14" ht="27.75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4" ht="69.95" customHeight="1" x14ac:dyDescent="0.2">
      <c r="A22" s="34" t="s">
        <v>65</v>
      </c>
      <c r="B22" s="35"/>
      <c r="C22" s="35"/>
      <c r="D22" s="35"/>
      <c r="E22" s="35"/>
      <c r="F22" s="35"/>
      <c r="G22" s="35"/>
      <c r="H22" s="35"/>
      <c r="I22" s="35"/>
      <c r="J22" s="35"/>
    </row>
  </sheetData>
  <mergeCells count="18">
    <mergeCell ref="K3:L3"/>
    <mergeCell ref="E1:F1"/>
    <mergeCell ref="G1:H1"/>
    <mergeCell ref="I1:J1"/>
    <mergeCell ref="E2:F2"/>
    <mergeCell ref="G2:H2"/>
    <mergeCell ref="I2:J2"/>
    <mergeCell ref="A20:C20"/>
    <mergeCell ref="F20:G20"/>
    <mergeCell ref="H20:J20"/>
    <mergeCell ref="A22:J22"/>
    <mergeCell ref="A3:J3"/>
    <mergeCell ref="A18:C18"/>
    <mergeCell ref="F18:G18"/>
    <mergeCell ref="H18:J18"/>
    <mergeCell ref="A19:C19"/>
    <mergeCell ref="F19:G19"/>
    <mergeCell ref="H19:J19"/>
  </mergeCells>
  <pageMargins left="0.5" right="0.5" top="1" bottom="1" header="0.5" footer="0.5"/>
  <pageSetup paperSize="9" scale="65" fitToHeight="0" orientation="landscape" r:id="rId1"/>
  <headerFooter>
    <oddHeader>&amp;L &amp;CPrefeitura Municipal da Estancia Hidromineral de Serra Negra
CNPJ: 44.847.663/0001-11 &amp;R</oddHeader>
    <oddFooter>&amp;L &amp;CRua Nossa Senhora do Rosário, 630 Centro  -  -  / SP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Secretaria de Obras</cp:lastModifiedBy>
  <cp:revision>0</cp:revision>
  <cp:lastPrinted>2026-02-09T13:21:40Z</cp:lastPrinted>
  <dcterms:created xsi:type="dcterms:W3CDTF">2026-02-06T19:08:23Z</dcterms:created>
  <dcterms:modified xsi:type="dcterms:W3CDTF">2026-02-26T18:52:02Z</dcterms:modified>
</cp:coreProperties>
</file>