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iente\Backup 29-07-22\willian\prefeitura\prefeitura 2023\WILLIAN JORGE\2025\019.2025 TROCA DE AREIA\"/>
    </mc:Choice>
  </mc:AlternateContent>
  <bookViews>
    <workbookView xWindow="0" yWindow="0" windowWidth="22992" windowHeight="9300" tabRatio="514" activeTab="3"/>
  </bookViews>
  <sheets>
    <sheet name="PO" sheetId="1" r:id="rId1"/>
    <sheet name="CRONOGRAMA" sheetId="9" r:id="rId2"/>
    <sheet name="COMPOSICAO DE CUSTO " sheetId="7" r:id="rId3"/>
    <sheet name="BDI" sheetId="11" r:id="rId4"/>
  </sheets>
  <definedNames>
    <definedName name="_xlnm.Print_Area" localSheetId="2">'COMPOSICAO DE CUSTO '!$A$1:$G$29</definedName>
    <definedName name="_xlnm.Print_Area" localSheetId="1">CRONOGRAMA!$A$2:$F$29</definedName>
    <definedName name="_xlnm.Print_Area" localSheetId="0">PO!$A$1:$K$25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7" l="1"/>
  <c r="G21" i="7"/>
  <c r="G22" i="7"/>
  <c r="G20" i="7" l="1"/>
  <c r="G19" i="7"/>
  <c r="G18" i="7"/>
  <c r="F17" i="7"/>
  <c r="G17" i="7" s="1"/>
  <c r="G16" i="7" l="1"/>
  <c r="G17" i="1" s="1"/>
  <c r="G19" i="9" l="1"/>
  <c r="J17" i="1" l="1"/>
  <c r="K17" i="1" s="1"/>
  <c r="K18" i="1" l="1"/>
  <c r="C19" i="9"/>
  <c r="F19" i="9" l="1"/>
  <c r="H17" i="1"/>
  <c r="H18" i="1" s="1"/>
  <c r="C22" i="9" l="1"/>
  <c r="K13" i="1" l="1"/>
  <c r="L17" i="1"/>
  <c r="F20" i="9"/>
  <c r="L18" i="1" l="1"/>
  <c r="F22" i="9"/>
  <c r="G20" i="9"/>
  <c r="D19" i="9"/>
  <c r="E22" i="9" l="1"/>
  <c r="D22" i="9"/>
</calcChain>
</file>

<file path=xl/sharedStrings.xml><?xml version="1.0" encoding="utf-8"?>
<sst xmlns="http://schemas.openxmlformats.org/spreadsheetml/2006/main" count="127" uniqueCount="79">
  <si>
    <t>PLANILHA ORÇAMENTÁRIA - PO</t>
  </si>
  <si>
    <t>OBJETO:</t>
  </si>
  <si>
    <t>ENDEREÇO:</t>
  </si>
  <si>
    <t>PROPRIETÁRIO:</t>
  </si>
  <si>
    <t>Prefeitura Municipal de Morro Agudo</t>
  </si>
  <si>
    <t>DATA DE ELABORAÇÃO DO ORÇAMENTO:</t>
  </si>
  <si>
    <t>VALOR TOTAL DO ORÇAMENTO:</t>
  </si>
  <si>
    <t>BASE DE DADOS:</t>
  </si>
  <si>
    <t>FONTE</t>
  </si>
  <si>
    <t>CÓDIGO</t>
  </si>
  <si>
    <t>ITEM</t>
  </si>
  <si>
    <t>DESCRIÇÃO DO SERVIÇO</t>
  </si>
  <si>
    <t>UNI.</t>
  </si>
  <si>
    <t>QNTDE.</t>
  </si>
  <si>
    <t>P. UNITÁRIO S/ BDI</t>
  </si>
  <si>
    <t>BDI</t>
  </si>
  <si>
    <t>P. UNITÁRIO C/ BDI</t>
  </si>
  <si>
    <t>1.0</t>
  </si>
  <si>
    <t>SINAPI</t>
  </si>
  <si>
    <t xml:space="preserve">TOTAL DA OBRA </t>
  </si>
  <si>
    <t>CRONOGRAMA FÍSICO - FINANCEIRO</t>
  </si>
  <si>
    <t xml:space="preserve">DISCRIMINAÇÃO  </t>
  </si>
  <si>
    <t xml:space="preserve">VALOR DOS  </t>
  </si>
  <si>
    <t>PESO</t>
  </si>
  <si>
    <t>MÊS -  01</t>
  </si>
  <si>
    <t>DE SERVIÇOS</t>
  </si>
  <si>
    <t>SERVIÇOS (R$)</t>
  </si>
  <si>
    <t>%</t>
  </si>
  <si>
    <t>(%)</t>
  </si>
  <si>
    <t>Valor</t>
  </si>
  <si>
    <t>Total</t>
  </si>
  <si>
    <t>(%) Acum.</t>
  </si>
  <si>
    <t>Acumulado</t>
  </si>
  <si>
    <t xml:space="preserve">Willian Jorge </t>
  </si>
  <si>
    <t>Assessor de planejamento urbano</t>
  </si>
  <si>
    <t>engenheiro civil</t>
  </si>
  <si>
    <t>CREA/SP:506.924.223-1</t>
  </si>
  <si>
    <t>PREÇO MEDIO</t>
  </si>
  <si>
    <t>V. TOTAL/ S/BDI</t>
  </si>
  <si>
    <t>V. TOTAL C/ BDI</t>
  </si>
  <si>
    <t>BDI  já incluso na proposta</t>
  </si>
  <si>
    <t>PREFEITURA MUNICIPAL DE MORRO AGUDO</t>
  </si>
  <si>
    <t>Estado de São Paulo</t>
  </si>
  <si>
    <t>Fone (16) 3851-1400</t>
  </si>
  <si>
    <t>Praça Martinico Prado nº 1.626 - Centro</t>
  </si>
  <si>
    <t>Morro Agudo - SP</t>
  </si>
  <si>
    <t>COMPOSIÇÃO</t>
  </si>
  <si>
    <t>Serviço referente a material e mao de obra para retirada da areia existente, carga descarga e transporte e colocação de areia nova.</t>
  </si>
  <si>
    <t>M³</t>
  </si>
  <si>
    <t>CDHU</t>
  </si>
  <si>
    <t xml:space="preserve">B.01.000.010146 </t>
  </si>
  <si>
    <t xml:space="preserve">Servente para colocação da areia </t>
  </si>
  <si>
    <t>h</t>
  </si>
  <si>
    <t xml:space="preserve">B.04.000.020503 </t>
  </si>
  <si>
    <t>Areia média lavada (a granel caçamba fechada)</t>
  </si>
  <si>
    <t>m³</t>
  </si>
  <si>
    <t>05.08.060</t>
  </si>
  <si>
    <t>Transporte de solo de 1ª e 2ª categoria por caminhão para distâncias superiores ao 5° km até o 10° km ( referente ao transporte do recinto ate as escolas e depois das escola ate o ponto de descarte)</t>
  </si>
  <si>
    <t xml:space="preserve">Servente  para retirada  da areia </t>
  </si>
  <si>
    <t>MINICARREGADEIRA SOBRE RODAS, POTÊNCIA LÍQUIDA DE 47 HP, CAPACIDADE NOMINAL DE OPERAÇÃO DE 646 KG - CHP DIURNO. AF_06/2015</t>
  </si>
  <si>
    <t>CHP</t>
  </si>
  <si>
    <t>Objeto: Contratação de empresa especializada, com fornecimento de material e mão de obra para  para retirada da areia existente, carga descarga, transporte e colocação de areia nova.</t>
  </si>
  <si>
    <t xml:space="preserve">Endereço: Predios publicos escolares conforme termo de referencia </t>
  </si>
  <si>
    <t>composicao</t>
  </si>
  <si>
    <t>Base de Dados: CDHU E SINAPI BDI= 23%</t>
  </si>
  <si>
    <t>Contratação de empresa especializada, com fornecimento de material e mão de obra para  para retirada da areia existente, carga descarga, transporte e colocação de areia nova.</t>
  </si>
  <si>
    <t xml:space="preserve">Predios publicos escolares conforme termo de referencia </t>
  </si>
  <si>
    <t>Praça Martinico Prado nº 1.626 - Centro - CEP - 14.640-000</t>
  </si>
  <si>
    <t xml:space="preserve">                 ADMINISTRAÇÃO:  2025/2028</t>
  </si>
  <si>
    <t>Objeto:Contratação de empresa especializada, com fornecimento de material e mão de obra para  para retirada da areia existente, carga descarga, transporte e colocação de areia nova.</t>
  </si>
  <si>
    <t>B.03.000.020505</t>
  </si>
  <si>
    <t>Cal hidratada (saco de 20 kg)</t>
  </si>
  <si>
    <t>kg</t>
  </si>
  <si>
    <t>Base de Dados: CDHU 200 E SINAPI BDI= 23%</t>
  </si>
  <si>
    <t>Data de Elaboração do Orçamento: 29/04/2026</t>
  </si>
  <si>
    <t>CDHU  200 E SINAPI BDI= 23%</t>
  </si>
  <si>
    <t>Morro Agudo SP 29 de abril de 2026</t>
  </si>
  <si>
    <t>Morro Agudo/SP 29 de abril  de 2026</t>
  </si>
  <si>
    <t>Base de Dados: Boletim CDHU 200/ SINAPI 02.2026  BDI= 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</si>
</sst>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7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43" fontId="7" fillId="0" borderId="0" applyFont="0" applyFill="0" applyBorder="0" applyAlignment="0" applyProtection="0"/>
    <xf numFmtId="0" fontId="6" fillId="0" borderId="0"/>
    <xf numFmtId="164" fontId="3" fillId="0" borderId="0" applyFont="0" applyFill="0" applyBorder="0" applyAlignment="0" applyProtection="0"/>
    <xf numFmtId="0" fontId="10" fillId="0" borderId="0"/>
  </cellStyleXfs>
  <cellXfs count="138">
    <xf numFmtId="0" fontId="0" fillId="0" borderId="0" xfId="0"/>
    <xf numFmtId="0" fontId="2" fillId="4" borderId="1" xfId="0" applyFont="1" applyFill="1" applyBorder="1" applyAlignment="1" applyProtection="1">
      <alignment horizontal="center" vertical="center"/>
      <protection locked="0"/>
    </xf>
    <xf numFmtId="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4" fontId="2" fillId="4" borderId="1" xfId="1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Border="1" applyAlignment="1" applyProtection="1">
      <alignment vertical="center"/>
      <protection locked="0"/>
    </xf>
    <xf numFmtId="2" fontId="2" fillId="4" borderId="1" xfId="0" applyNumberFormat="1" applyFont="1" applyFill="1" applyBorder="1" applyAlignment="1" applyProtection="1">
      <alignment vertical="center"/>
      <protection locked="0"/>
    </xf>
    <xf numFmtId="4" fontId="5" fillId="0" borderId="1" xfId="1" applyNumberFormat="1" applyFont="1" applyBorder="1" applyAlignment="1">
      <alignment horizontal="center" vertical="center"/>
    </xf>
    <xf numFmtId="44" fontId="0" fillId="0" borderId="1" xfId="1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horizontal="center" vertical="center"/>
    </xf>
    <xf numFmtId="4" fontId="9" fillId="0" borderId="0" xfId="1" applyNumberFormat="1" applyFont="1" applyAlignment="1">
      <alignment horizontal="center" vertical="center"/>
    </xf>
    <xf numFmtId="2" fontId="9" fillId="0" borderId="0" xfId="0" applyNumberFormat="1" applyFont="1" applyAlignment="1">
      <alignment vertical="center"/>
    </xf>
    <xf numFmtId="0" fontId="9" fillId="0" borderId="0" xfId="0" applyFont="1"/>
    <xf numFmtId="0" fontId="4" fillId="0" borderId="1" xfId="0" applyFont="1" applyBorder="1" applyAlignment="1">
      <alignment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4" fontId="9" fillId="0" borderId="1" xfId="1" applyNumberFormat="1" applyFont="1" applyBorder="1" applyAlignment="1">
      <alignment horizontal="center" vertical="center"/>
    </xf>
    <xf numFmtId="4" fontId="11" fillId="6" borderId="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vertical="center"/>
    </xf>
    <xf numFmtId="4" fontId="11" fillId="6" borderId="6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2" fontId="13" fillId="0" borderId="0" xfId="8" applyNumberFormat="1" applyFont="1"/>
    <xf numFmtId="9" fontId="13" fillId="0" borderId="0" xfId="2" applyFont="1" applyBorder="1" applyAlignment="1" applyProtection="1">
      <alignment horizontal="center"/>
    </xf>
    <xf numFmtId="44" fontId="13" fillId="0" borderId="0" xfId="1" applyFont="1" applyBorder="1" applyProtection="1"/>
    <xf numFmtId="2" fontId="13" fillId="0" borderId="0" xfId="8" applyNumberFormat="1" applyFont="1" applyAlignment="1">
      <alignment horizontal="center"/>
    </xf>
    <xf numFmtId="0" fontId="13" fillId="0" borderId="0" xfId="0" applyFont="1"/>
    <xf numFmtId="0" fontId="0" fillId="0" borderId="0" xfId="0" applyFont="1"/>
    <xf numFmtId="0" fontId="15" fillId="0" borderId="0" xfId="0" applyFont="1"/>
    <xf numFmtId="9" fontId="13" fillId="0" borderId="0" xfId="2" applyFont="1" applyAlignment="1" applyProtection="1">
      <alignment horizontal="center"/>
    </xf>
    <xf numFmtId="0" fontId="12" fillId="0" borderId="0" xfId="0" applyFont="1" applyAlignment="1">
      <alignment horizontal="left" wrapText="1"/>
    </xf>
    <xf numFmtId="2" fontId="15" fillId="6" borderId="1" xfId="8" applyNumberFormat="1" applyFont="1" applyFill="1" applyBorder="1" applyAlignment="1">
      <alignment horizontal="center" vertical="center"/>
    </xf>
    <xf numFmtId="44" fontId="15" fillId="6" borderId="1" xfId="1" applyFont="1" applyFill="1" applyBorder="1" applyAlignment="1">
      <alignment horizontal="center" vertical="center"/>
    </xf>
    <xf numFmtId="9" fontId="15" fillId="6" borderId="1" xfId="2" applyFont="1" applyFill="1" applyBorder="1" applyAlignment="1" applyProtection="1">
      <alignment horizontal="center" vertical="center"/>
      <protection locked="0"/>
    </xf>
    <xf numFmtId="9" fontId="15" fillId="6" borderId="1" xfId="2" applyFont="1" applyFill="1" applyBorder="1" applyAlignment="1">
      <alignment horizontal="center" vertical="center"/>
    </xf>
    <xf numFmtId="1" fontId="13" fillId="3" borderId="1" xfId="8" applyNumberFormat="1" applyFont="1" applyFill="1" applyBorder="1" applyAlignment="1">
      <alignment horizontal="center" vertical="center"/>
    </xf>
    <xf numFmtId="2" fontId="13" fillId="3" borderId="1" xfId="8" applyNumberFormat="1" applyFont="1" applyFill="1" applyBorder="1" applyAlignment="1">
      <alignment vertical="center"/>
    </xf>
    <xf numFmtId="10" fontId="13" fillId="3" borderId="1" xfId="2" applyNumberFormat="1" applyFont="1" applyFill="1" applyBorder="1" applyAlignment="1">
      <alignment horizontal="center" vertical="center"/>
    </xf>
    <xf numFmtId="9" fontId="13" fillId="3" borderId="1" xfId="2" applyFont="1" applyFill="1" applyBorder="1" applyAlignment="1" applyProtection="1">
      <alignment horizontal="center" vertical="center"/>
      <protection locked="0"/>
    </xf>
    <xf numFmtId="44" fontId="13" fillId="3" borderId="1" xfId="1" applyFont="1" applyFill="1" applyBorder="1" applyAlignment="1">
      <alignment vertical="center"/>
    </xf>
    <xf numFmtId="1" fontId="13" fillId="0" borderId="1" xfId="8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4" fontId="13" fillId="0" borderId="1" xfId="1" applyFont="1" applyBorder="1" applyAlignment="1">
      <alignment vertical="center"/>
    </xf>
    <xf numFmtId="10" fontId="13" fillId="0" borderId="1" xfId="2" applyNumberFormat="1" applyFont="1" applyFill="1" applyBorder="1" applyAlignment="1">
      <alignment horizontal="center" vertical="center"/>
    </xf>
    <xf numFmtId="10" fontId="13" fillId="0" borderId="1" xfId="2" applyNumberFormat="1" applyFont="1" applyFill="1" applyBorder="1" applyAlignment="1" applyProtection="1">
      <alignment horizontal="center" vertical="center"/>
      <protection locked="0"/>
    </xf>
    <xf numFmtId="44" fontId="13" fillId="0" borderId="1" xfId="1" applyFont="1" applyFill="1" applyBorder="1" applyAlignment="1">
      <alignment vertical="center"/>
    </xf>
    <xf numFmtId="10" fontId="13" fillId="0" borderId="0" xfId="0" applyNumberFormat="1" applyFont="1"/>
    <xf numFmtId="44" fontId="15" fillId="0" borderId="0" xfId="1" applyFont="1" applyFill="1" applyBorder="1" applyAlignment="1">
      <alignment vertical="center"/>
    </xf>
    <xf numFmtId="9" fontId="15" fillId="0" borderId="0" xfId="2" applyFont="1" applyFill="1" applyBorder="1" applyAlignment="1">
      <alignment horizontal="center" vertical="center"/>
    </xf>
    <xf numFmtId="44" fontId="15" fillId="0" borderId="2" xfId="1" applyFont="1" applyFill="1" applyBorder="1" applyAlignment="1">
      <alignment horizontal="center" vertical="center"/>
    </xf>
    <xf numFmtId="44" fontId="15" fillId="3" borderId="1" xfId="1" applyFont="1" applyFill="1" applyBorder="1" applyAlignment="1">
      <alignment vertical="center"/>
    </xf>
    <xf numFmtId="44" fontId="13" fillId="0" borderId="0" xfId="0" applyNumberFormat="1" applyFont="1"/>
    <xf numFmtId="1" fontId="15" fillId="0" borderId="0" xfId="8" applyNumberFormat="1" applyFont="1" applyAlignment="1">
      <alignment horizontal="right" vertical="center"/>
    </xf>
    <xf numFmtId="44" fontId="15" fillId="7" borderId="1" xfId="1" applyFont="1" applyFill="1" applyBorder="1" applyAlignment="1">
      <alignment horizontal="center" vertical="center"/>
    </xf>
    <xf numFmtId="2" fontId="15" fillId="0" borderId="1" xfId="8" applyNumberFormat="1" applyFont="1" applyBorder="1" applyAlignment="1">
      <alignment horizontal="center" vertical="center"/>
    </xf>
    <xf numFmtId="44" fontId="15" fillId="3" borderId="1" xfId="1" applyFont="1" applyFill="1" applyBorder="1" applyAlignment="1">
      <alignment horizontal="center" vertical="center"/>
    </xf>
    <xf numFmtId="9" fontId="15" fillId="0" borderId="0" xfId="2" applyFont="1" applyFill="1" applyBorder="1" applyAlignment="1">
      <alignment vertical="center"/>
    </xf>
    <xf numFmtId="44" fontId="15" fillId="0" borderId="0" xfId="1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3" fillId="0" borderId="0" xfId="0" applyFont="1" applyBorder="1"/>
    <xf numFmtId="9" fontId="13" fillId="5" borderId="0" xfId="2" applyFont="1" applyFill="1" applyBorder="1" applyAlignment="1">
      <alignment horizontal="center"/>
    </xf>
    <xf numFmtId="44" fontId="13" fillId="5" borderId="0" xfId="1" applyFont="1" applyFill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9" fontId="15" fillId="0" borderId="0" xfId="2" applyFont="1" applyBorder="1" applyAlignment="1"/>
    <xf numFmtId="0" fontId="13" fillId="0" borderId="0" xfId="0" applyFont="1" applyBorder="1" applyAlignment="1">
      <alignment horizontal="center" vertical="center"/>
    </xf>
    <xf numFmtId="9" fontId="13" fillId="0" borderId="0" xfId="2" applyFont="1" applyBorder="1" applyAlignment="1">
      <alignment horizontal="center"/>
    </xf>
    <xf numFmtId="49" fontId="13" fillId="0" borderId="0" xfId="0" applyNumberFormat="1" applyFont="1" applyAlignment="1">
      <alignment horizontal="center" vertical="center"/>
    </xf>
    <xf numFmtId="9" fontId="13" fillId="0" borderId="0" xfId="2" applyFont="1" applyAlignment="1">
      <alignment horizontal="center"/>
    </xf>
    <xf numFmtId="9" fontId="15" fillId="0" borderId="0" xfId="2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10" fontId="9" fillId="0" borderId="0" xfId="2" applyNumberFormat="1" applyFont="1"/>
    <xf numFmtId="10" fontId="9" fillId="0" borderId="0" xfId="0" applyNumberFormat="1" applyFont="1"/>
    <xf numFmtId="0" fontId="2" fillId="4" borderId="1" xfId="0" applyFont="1" applyFill="1" applyBorder="1" applyAlignment="1" applyProtection="1">
      <alignment vertical="center"/>
      <protection locked="0"/>
    </xf>
    <xf numFmtId="0" fontId="12" fillId="0" borderId="0" xfId="0" applyFont="1" applyAlignment="1">
      <alignment wrapText="1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9" fontId="13" fillId="7" borderId="1" xfId="2" applyFont="1" applyFill="1" applyBorder="1" applyAlignment="1" applyProtection="1">
      <alignment horizontal="center" vertical="center"/>
      <protection locked="0"/>
    </xf>
    <xf numFmtId="2" fontId="13" fillId="7" borderId="1" xfId="8" applyNumberFormat="1" applyFont="1" applyFill="1" applyBorder="1" applyAlignment="1">
      <alignment horizontal="center" vertical="center"/>
    </xf>
    <xf numFmtId="9" fontId="13" fillId="0" borderId="1" xfId="2" applyFont="1" applyBorder="1" applyAlignment="1">
      <alignment horizontal="center" vertical="center"/>
    </xf>
    <xf numFmtId="9" fontId="13" fillId="0" borderId="1" xfId="2" applyFont="1" applyFill="1" applyBorder="1" applyAlignment="1">
      <alignment horizontal="center" vertical="center"/>
    </xf>
    <xf numFmtId="44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44" fontId="8" fillId="0" borderId="1" xfId="1" applyFont="1" applyBorder="1"/>
    <xf numFmtId="0" fontId="0" fillId="0" borderId="1" xfId="0" applyBorder="1" applyAlignment="1">
      <alignment horizontal="center"/>
    </xf>
    <xf numFmtId="4" fontId="18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20" fillId="0" borderId="0" xfId="2" applyNumberFormat="1" applyFont="1" applyBorder="1" applyAlignment="1">
      <alignment horizontal="left" vertical="center"/>
    </xf>
    <xf numFmtId="4" fontId="3" fillId="0" borderId="0" xfId="2" applyNumberFormat="1" applyFont="1" applyBorder="1" applyAlignment="1">
      <alignment horizontal="left" vertical="center"/>
    </xf>
    <xf numFmtId="4" fontId="3" fillId="0" borderId="0" xfId="2" applyNumberFormat="1" applyFont="1" applyAlignment="1">
      <alignment horizontal="left" vertical="center"/>
    </xf>
    <xf numFmtId="4" fontId="3" fillId="0" borderId="0" xfId="0" applyNumberFormat="1" applyFont="1"/>
    <xf numFmtId="0" fontId="0" fillId="0" borderId="0" xfId="0" applyAlignment="1"/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4" fillId="3" borderId="1" xfId="3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4" fillId="0" borderId="1" xfId="3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44" fontId="5" fillId="0" borderId="1" xfId="1" applyFont="1" applyFill="1" applyBorder="1" applyAlignment="1" applyProtection="1">
      <alignment horizontal="center" vertical="center" wrapText="1"/>
      <protection locked="0"/>
    </xf>
    <xf numFmtId="0" fontId="11" fillId="6" borderId="4" xfId="0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5" fillId="3" borderId="1" xfId="3" applyFont="1" applyFill="1" applyBorder="1" applyAlignment="1" applyProtection="1">
      <alignment horizontal="right" vertical="center" wrapText="1"/>
      <protection locked="0"/>
    </xf>
    <xf numFmtId="0" fontId="5" fillId="3" borderId="1" xfId="3" applyFont="1" applyFill="1" applyBorder="1" applyAlignment="1" applyProtection="1">
      <alignment horizontal="left" vertical="center" wrapText="1"/>
      <protection locked="0"/>
    </xf>
    <xf numFmtId="10" fontId="5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4" fontId="5" fillId="0" borderId="1" xfId="3" applyNumberFormat="1" applyFont="1" applyBorder="1" applyAlignment="1" applyProtection="1">
      <alignment horizontal="right" vertical="center" wrapText="1"/>
      <protection locked="0"/>
    </xf>
    <xf numFmtId="0" fontId="16" fillId="0" borderId="0" xfId="0" applyFont="1" applyAlignment="1">
      <alignment horizontal="left" vertical="center"/>
    </xf>
    <xf numFmtId="9" fontId="15" fillId="0" borderId="0" xfId="2" applyFont="1" applyBorder="1" applyAlignment="1">
      <alignment horizontal="center"/>
    </xf>
    <xf numFmtId="0" fontId="12" fillId="0" borderId="0" xfId="0" applyFont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" fontId="15" fillId="0" borderId="0" xfId="8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4" fontId="4" fillId="0" borderId="0" xfId="0" applyNumberFormat="1" applyFont="1" applyAlignment="1">
      <alignment horizontal="left"/>
    </xf>
    <xf numFmtId="4" fontId="19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left" wrapText="1"/>
    </xf>
  </cellXfs>
  <cellStyles count="9">
    <cellStyle name="Moeda" xfId="1" builtinId="4"/>
    <cellStyle name="Moeda 2" xfId="7"/>
    <cellStyle name="Normal" xfId="0" builtinId="0"/>
    <cellStyle name="Normal 2" xfId="3"/>
    <cellStyle name="Normal 2 3" xfId="4"/>
    <cellStyle name="Normal 3 2" xfId="6"/>
    <cellStyle name="Normal_Plan1" xfId="8"/>
    <cellStyle name="Porcentagem" xfId="2" builtinId="5"/>
    <cellStyle name="Separador de milhares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411480</xdr:colOff>
      <xdr:row>0</xdr:row>
      <xdr:rowOff>83820</xdr:rowOff>
    </xdr:from>
    <xdr:to>
      <xdr:col>2</xdr:col>
      <xdr:colOff>220980</xdr:colOff>
      <xdr:row>6</xdr:row>
      <xdr:rowOff>38100</xdr:rowOff>
    </xdr:to>
    <xdr:pic>
      <xdr:nvPicPr>
        <xdr:cNvPr id="3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83820"/>
          <a:ext cx="967740" cy="1196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150042</xdr:colOff>
      <xdr:row>1</xdr:row>
      <xdr:rowOff>93980</xdr:rowOff>
    </xdr:from>
    <xdr:to>
      <xdr:col>1</xdr:col>
      <xdr:colOff>1625600</xdr:colOff>
      <xdr:row>7</xdr:row>
      <xdr:rowOff>139700</xdr:rowOff>
    </xdr:to>
    <xdr:pic>
      <xdr:nvPicPr>
        <xdr:cNvPr id="6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142" y="284480"/>
          <a:ext cx="1475558" cy="1328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63500</xdr:rowOff>
    </xdr:from>
    <xdr:to>
      <xdr:col>2</xdr:col>
      <xdr:colOff>294692</xdr:colOff>
      <xdr:row>8</xdr:row>
      <xdr:rowOff>101600</xdr:rowOff>
    </xdr:to>
    <xdr:pic>
      <xdr:nvPicPr>
        <xdr:cNvPr id="3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63500"/>
          <a:ext cx="1513892" cy="165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327659</xdr:colOff>
      <xdr:row>0</xdr:row>
      <xdr:rowOff>7620</xdr:rowOff>
    </xdr:from>
    <xdr:to>
      <xdr:col>4</xdr:col>
      <xdr:colOff>226026</xdr:colOff>
      <xdr:row>6</xdr:row>
      <xdr:rowOff>129540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59" y="7620"/>
          <a:ext cx="4500847" cy="1219200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11</xdr:row>
      <xdr:rowOff>35344</xdr:rowOff>
    </xdr:from>
    <xdr:to>
      <xdr:col>4</xdr:col>
      <xdr:colOff>571500</xdr:colOff>
      <xdr:row>38</xdr:row>
      <xdr:rowOff>101600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" y="2610904"/>
          <a:ext cx="5036820" cy="50040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view="pageBreakPreview" zoomScaleNormal="85" zoomScaleSheetLayoutView="100" workbookViewId="0">
      <selection activeCell="E21" sqref="E21"/>
    </sheetView>
  </sheetViews>
  <sheetFormatPr defaultColWidth="8.88671875" defaultRowHeight="13.8" x14ac:dyDescent="0.25"/>
  <cols>
    <col min="1" max="1" width="11.5546875" style="16" bestFit="1" customWidth="1"/>
    <col min="2" max="2" width="9.109375" style="16" bestFit="1" customWidth="1"/>
    <col min="3" max="3" width="5.77734375" style="16" customWidth="1"/>
    <col min="4" max="4" width="84.109375" style="23" customWidth="1"/>
    <col min="5" max="5" width="7.88671875" style="24" bestFit="1" customWidth="1"/>
    <col min="6" max="6" width="10.109375" style="25" bestFit="1" customWidth="1"/>
    <col min="7" max="7" width="14.109375" style="18" bestFit="1" customWidth="1"/>
    <col min="8" max="8" width="15.109375" style="18" customWidth="1"/>
    <col min="9" max="9" width="5.88671875" style="25" customWidth="1"/>
    <col min="10" max="10" width="14.44140625" style="18" customWidth="1"/>
    <col min="11" max="11" width="14.88671875" style="19" customWidth="1"/>
    <col min="12" max="12" width="21.6640625" style="21" bestFit="1" customWidth="1"/>
    <col min="13" max="16384" width="8.88671875" style="21"/>
  </cols>
  <sheetData>
    <row r="1" spans="1:11" x14ac:dyDescent="0.25">
      <c r="D1" s="17"/>
      <c r="E1" s="16"/>
      <c r="H1" s="19"/>
      <c r="I1" s="20"/>
    </row>
    <row r="2" spans="1:11" ht="21.6" x14ac:dyDescent="0.25">
      <c r="D2" s="86" t="s">
        <v>41</v>
      </c>
      <c r="E2" s="16"/>
      <c r="H2" s="19"/>
      <c r="I2" s="20"/>
    </row>
    <row r="3" spans="1:11" ht="21" x14ac:dyDescent="0.25">
      <c r="D3" s="84" t="s">
        <v>42</v>
      </c>
      <c r="E3" s="16"/>
      <c r="H3" s="19"/>
      <c r="I3" s="20"/>
    </row>
    <row r="4" spans="1:11" x14ac:dyDescent="0.25">
      <c r="D4" s="85" t="s">
        <v>43</v>
      </c>
      <c r="E4" s="16"/>
      <c r="H4" s="19"/>
      <c r="I4" s="20"/>
    </row>
    <row r="5" spans="1:11" x14ac:dyDescent="0.25">
      <c r="D5" s="85" t="s">
        <v>44</v>
      </c>
      <c r="E5" s="16"/>
      <c r="H5" s="19"/>
      <c r="I5" s="20"/>
    </row>
    <row r="6" spans="1:11" x14ac:dyDescent="0.25">
      <c r="D6" s="16" t="s">
        <v>45</v>
      </c>
      <c r="E6" s="16"/>
      <c r="H6" s="19"/>
      <c r="I6" s="20"/>
    </row>
    <row r="7" spans="1:11" x14ac:dyDescent="0.25">
      <c r="D7" s="17"/>
      <c r="E7" s="16"/>
      <c r="H7" s="19"/>
      <c r="I7" s="20"/>
    </row>
    <row r="8" spans="1:11" x14ac:dyDescent="0.25">
      <c r="A8" s="110" t="s">
        <v>0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</row>
    <row r="9" spans="1:11" x14ac:dyDescent="0.25">
      <c r="A9" s="111" t="s">
        <v>1</v>
      </c>
      <c r="B9" s="111"/>
      <c r="C9" s="111"/>
      <c r="D9" s="112" t="s">
        <v>65</v>
      </c>
      <c r="E9" s="112"/>
      <c r="F9" s="112"/>
      <c r="G9" s="112"/>
      <c r="H9" s="112"/>
      <c r="I9" s="112"/>
      <c r="J9" s="112"/>
      <c r="K9" s="112"/>
    </row>
    <row r="10" spans="1:11" x14ac:dyDescent="0.25">
      <c r="A10" s="113" t="s">
        <v>2</v>
      </c>
      <c r="B10" s="113"/>
      <c r="C10" s="113"/>
      <c r="D10" s="114" t="s">
        <v>66</v>
      </c>
      <c r="E10" s="114"/>
      <c r="F10" s="114"/>
      <c r="G10" s="114"/>
      <c r="H10" s="114"/>
      <c r="I10" s="114"/>
      <c r="J10" s="114"/>
      <c r="K10" s="114"/>
    </row>
    <row r="11" spans="1:11" x14ac:dyDescent="0.25">
      <c r="A11" s="111" t="s">
        <v>3</v>
      </c>
      <c r="B11" s="111"/>
      <c r="C11" s="111"/>
      <c r="D11" s="119" t="s">
        <v>4</v>
      </c>
      <c r="E11" s="119"/>
      <c r="F11" s="119"/>
      <c r="G11" s="119"/>
      <c r="H11" s="119"/>
      <c r="I11" s="119"/>
      <c r="J11" s="119"/>
      <c r="K11" s="119"/>
    </row>
    <row r="12" spans="1:11" x14ac:dyDescent="0.25">
      <c r="A12" s="115" t="s">
        <v>5</v>
      </c>
      <c r="B12" s="115"/>
      <c r="C12" s="115"/>
      <c r="D12" s="123">
        <v>46141</v>
      </c>
      <c r="E12" s="123"/>
      <c r="F12" s="123"/>
      <c r="G12" s="123"/>
      <c r="H12" s="123"/>
      <c r="I12" s="123"/>
      <c r="J12" s="123"/>
      <c r="K12" s="123"/>
    </row>
    <row r="13" spans="1:11" ht="30" customHeight="1" x14ac:dyDescent="0.25">
      <c r="A13" s="115" t="s">
        <v>6</v>
      </c>
      <c r="B13" s="115"/>
      <c r="C13" s="115"/>
      <c r="D13" s="116"/>
      <c r="E13" s="116"/>
      <c r="F13" s="116"/>
      <c r="G13" s="116"/>
      <c r="H13" s="116"/>
      <c r="I13" s="116"/>
      <c r="J13" s="116"/>
      <c r="K13" s="91">
        <f>K18</f>
        <v>493.37</v>
      </c>
    </row>
    <row r="14" spans="1:11" x14ac:dyDescent="0.25">
      <c r="A14" s="111" t="s">
        <v>7</v>
      </c>
      <c r="B14" s="111"/>
      <c r="C14" s="111"/>
      <c r="D14" s="120" t="s">
        <v>75</v>
      </c>
      <c r="E14" s="120"/>
      <c r="F14" s="120"/>
      <c r="G14" s="120"/>
      <c r="H14" s="121" t="s">
        <v>40</v>
      </c>
      <c r="I14" s="121"/>
      <c r="J14" s="121"/>
      <c r="K14" s="121"/>
    </row>
    <row r="15" spans="1:11" x14ac:dyDescent="0.25">
      <c r="A15" s="122"/>
      <c r="B15" s="122"/>
      <c r="C15" s="122"/>
      <c r="D15" s="122"/>
      <c r="E15" s="122"/>
      <c r="F15" s="122"/>
      <c r="G15" s="122"/>
      <c r="H15" s="122"/>
      <c r="I15" s="8"/>
      <c r="J15" s="4"/>
      <c r="K15" s="10"/>
    </row>
    <row r="16" spans="1:11" ht="27.6" x14ac:dyDescent="0.25">
      <c r="A16" s="1" t="s">
        <v>8</v>
      </c>
      <c r="B16" s="1" t="s">
        <v>9</v>
      </c>
      <c r="C16" s="1" t="s">
        <v>10</v>
      </c>
      <c r="D16" s="6" t="s">
        <v>11</v>
      </c>
      <c r="E16" s="1" t="s">
        <v>12</v>
      </c>
      <c r="F16" s="82" t="s">
        <v>13</v>
      </c>
      <c r="G16" s="2" t="s">
        <v>14</v>
      </c>
      <c r="H16" s="7" t="s">
        <v>38</v>
      </c>
      <c r="I16" s="9" t="s">
        <v>15</v>
      </c>
      <c r="J16" s="2" t="s">
        <v>16</v>
      </c>
      <c r="K16" s="7" t="s">
        <v>39</v>
      </c>
    </row>
    <row r="17" spans="1:12" ht="28.2" thickBot="1" x14ac:dyDescent="0.3">
      <c r="A17" s="12" t="s">
        <v>63</v>
      </c>
      <c r="B17" s="12">
        <v>1</v>
      </c>
      <c r="C17" s="12" t="s">
        <v>17</v>
      </c>
      <c r="D17" s="13" t="s">
        <v>47</v>
      </c>
      <c r="E17" s="12" t="s">
        <v>55</v>
      </c>
      <c r="F17" s="22">
        <v>1</v>
      </c>
      <c r="G17" s="14">
        <f>'COMPOSICAO DE CUSTO '!G16</f>
        <v>401.11</v>
      </c>
      <c r="H17" s="14">
        <f>ROUND(F17*G17,2)</f>
        <v>401.11</v>
      </c>
      <c r="I17" s="22">
        <v>1.23</v>
      </c>
      <c r="J17" s="15">
        <f>ROUND(I17*G17,2)</f>
        <v>493.37</v>
      </c>
      <c r="K17" s="26">
        <f>ROUND(J17*F17,2)</f>
        <v>493.37</v>
      </c>
      <c r="L17" s="80">
        <f>K17/$K$18</f>
        <v>1</v>
      </c>
    </row>
    <row r="18" spans="1:12" ht="14.4" thickBot="1" x14ac:dyDescent="0.3">
      <c r="A18" s="117" t="s">
        <v>19</v>
      </c>
      <c r="B18" s="118"/>
      <c r="C18" s="118"/>
      <c r="D18" s="118"/>
      <c r="E18" s="118"/>
      <c r="F18" s="118"/>
      <c r="G18" s="118"/>
      <c r="H18" s="27">
        <f>H17</f>
        <v>401.11</v>
      </c>
      <c r="I18" s="28"/>
      <c r="J18" s="27"/>
      <c r="K18" s="29">
        <f>K17</f>
        <v>493.37</v>
      </c>
      <c r="L18" s="81">
        <f>SUM(L17:L17)</f>
        <v>1</v>
      </c>
    </row>
    <row r="20" spans="1:12" ht="14.4" x14ac:dyDescent="0.25">
      <c r="D20" s="30" t="s">
        <v>76</v>
      </c>
    </row>
    <row r="21" spans="1:12" ht="51" customHeight="1" x14ac:dyDescent="0.25">
      <c r="D21" s="30"/>
    </row>
    <row r="22" spans="1:12" ht="14.4" x14ac:dyDescent="0.25">
      <c r="D22" s="31" t="s">
        <v>33</v>
      </c>
    </row>
    <row r="23" spans="1:12" ht="14.4" x14ac:dyDescent="0.25">
      <c r="D23" s="30" t="s">
        <v>34</v>
      </c>
    </row>
    <row r="24" spans="1:12" ht="14.4" x14ac:dyDescent="0.25">
      <c r="D24" s="30" t="s">
        <v>35</v>
      </c>
    </row>
    <row r="25" spans="1:12" ht="14.4" x14ac:dyDescent="0.25">
      <c r="D25" s="30" t="s">
        <v>36</v>
      </c>
    </row>
  </sheetData>
  <mergeCells count="16">
    <mergeCell ref="A13:C13"/>
    <mergeCell ref="D13:J13"/>
    <mergeCell ref="A18:G18"/>
    <mergeCell ref="A11:C11"/>
    <mergeCell ref="D11:K11"/>
    <mergeCell ref="A14:C14"/>
    <mergeCell ref="D14:G14"/>
    <mergeCell ref="H14:K14"/>
    <mergeCell ref="A15:H15"/>
    <mergeCell ref="A12:C12"/>
    <mergeCell ref="D12:K12"/>
    <mergeCell ref="A8:K8"/>
    <mergeCell ref="A9:C9"/>
    <mergeCell ref="D9:K9"/>
    <mergeCell ref="A10:C10"/>
    <mergeCell ref="D10:K10"/>
  </mergeCells>
  <pageMargins left="0.511811024" right="0.511811024" top="0.78740157499999996" bottom="0.78740157499999996" header="0.31496062000000002" footer="0.31496062000000002"/>
  <pageSetup paperSize="9" scale="70" fitToHeight="0" orientation="landscape" horizontalDpi="300" verticalDpi="300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2"/>
  <sheetViews>
    <sheetView view="pageBreakPreview" zoomScale="60" zoomScaleNormal="70" workbookViewId="0">
      <selection activeCell="E25" sqref="E25"/>
    </sheetView>
  </sheetViews>
  <sheetFormatPr defaultColWidth="11.44140625" defaultRowHeight="15" x14ac:dyDescent="0.25"/>
  <cols>
    <col min="1" max="1" width="9.88671875" style="36" customWidth="1"/>
    <col min="2" max="2" width="90.5546875" style="36" customWidth="1"/>
    <col min="3" max="3" width="21" style="36" customWidth="1"/>
    <col min="4" max="4" width="9.77734375" style="36" bestFit="1" customWidth="1"/>
    <col min="5" max="5" width="12" style="77" customWidth="1"/>
    <col min="6" max="6" width="29.21875" style="36" customWidth="1"/>
    <col min="7" max="7" width="19.33203125" style="36" bestFit="1" customWidth="1"/>
    <col min="8" max="233" width="11.44140625" style="36"/>
    <col min="234" max="234" width="9.88671875" style="36" customWidth="1"/>
    <col min="235" max="235" width="47.5546875" style="36" customWidth="1"/>
    <col min="236" max="236" width="18.109375" style="36" customWidth="1"/>
    <col min="237" max="237" width="0" style="36" hidden="1" customWidth="1"/>
    <col min="238" max="238" width="8" style="36" customWidth="1"/>
    <col min="239" max="239" width="8.44140625" style="36" customWidth="1"/>
    <col min="240" max="240" width="13.6640625" style="36" customWidth="1"/>
    <col min="241" max="241" width="8.33203125" style="36" customWidth="1"/>
    <col min="242" max="242" width="14.6640625" style="36" customWidth="1"/>
    <col min="243" max="243" width="13.44140625" style="36" bestFit="1" customWidth="1"/>
    <col min="244" max="244" width="13.33203125" style="36" customWidth="1"/>
    <col min="245" max="245" width="8.44140625" style="36" bestFit="1" customWidth="1"/>
    <col min="246" max="246" width="14.33203125" style="36" bestFit="1" customWidth="1"/>
    <col min="247" max="247" width="8.44140625" style="36" bestFit="1" customWidth="1"/>
    <col min="248" max="248" width="14.33203125" style="36" bestFit="1" customWidth="1"/>
    <col min="249" max="249" width="8.109375" style="36" bestFit="1" customWidth="1"/>
    <col min="250" max="250" width="12.44140625" style="36" bestFit="1" customWidth="1"/>
    <col min="251" max="251" width="11.44140625" style="36"/>
    <col min="252" max="252" width="12.44140625" style="36" bestFit="1" customWidth="1"/>
    <col min="253" max="253" width="11.44140625" style="36"/>
    <col min="254" max="262" width="12.33203125" style="36" customWidth="1"/>
    <col min="263" max="489" width="11.44140625" style="36"/>
    <col min="490" max="490" width="9.88671875" style="36" customWidth="1"/>
    <col min="491" max="491" width="47.5546875" style="36" customWidth="1"/>
    <col min="492" max="492" width="18.109375" style="36" customWidth="1"/>
    <col min="493" max="493" width="0" style="36" hidden="1" customWidth="1"/>
    <col min="494" max="494" width="8" style="36" customWidth="1"/>
    <col min="495" max="495" width="8.44140625" style="36" customWidth="1"/>
    <col min="496" max="496" width="13.6640625" style="36" customWidth="1"/>
    <col min="497" max="497" width="8.33203125" style="36" customWidth="1"/>
    <col min="498" max="498" width="14.6640625" style="36" customWidth="1"/>
    <col min="499" max="499" width="13.44140625" style="36" bestFit="1" customWidth="1"/>
    <col min="500" max="500" width="13.33203125" style="36" customWidth="1"/>
    <col min="501" max="501" width="8.44140625" style="36" bestFit="1" customWidth="1"/>
    <col min="502" max="502" width="14.33203125" style="36" bestFit="1" customWidth="1"/>
    <col min="503" max="503" width="8.44140625" style="36" bestFit="1" customWidth="1"/>
    <col min="504" max="504" width="14.33203125" style="36" bestFit="1" customWidth="1"/>
    <col min="505" max="505" width="8.109375" style="36" bestFit="1" customWidth="1"/>
    <col min="506" max="506" width="12.44140625" style="36" bestFit="1" customWidth="1"/>
    <col min="507" max="507" width="11.44140625" style="36"/>
    <col min="508" max="508" width="12.44140625" style="36" bestFit="1" customWidth="1"/>
    <col min="509" max="509" width="11.44140625" style="36"/>
    <col min="510" max="518" width="12.33203125" style="36" customWidth="1"/>
    <col min="519" max="745" width="11.44140625" style="36"/>
    <col min="746" max="746" width="9.88671875" style="36" customWidth="1"/>
    <col min="747" max="747" width="47.5546875" style="36" customWidth="1"/>
    <col min="748" max="748" width="18.109375" style="36" customWidth="1"/>
    <col min="749" max="749" width="0" style="36" hidden="1" customWidth="1"/>
    <col min="750" max="750" width="8" style="36" customWidth="1"/>
    <col min="751" max="751" width="8.44140625" style="36" customWidth="1"/>
    <col min="752" max="752" width="13.6640625" style="36" customWidth="1"/>
    <col min="753" max="753" width="8.33203125" style="36" customWidth="1"/>
    <col min="754" max="754" width="14.6640625" style="36" customWidth="1"/>
    <col min="755" max="755" width="13.44140625" style="36" bestFit="1" customWidth="1"/>
    <col min="756" max="756" width="13.33203125" style="36" customWidth="1"/>
    <col min="757" max="757" width="8.44140625" style="36" bestFit="1" customWidth="1"/>
    <col min="758" max="758" width="14.33203125" style="36" bestFit="1" customWidth="1"/>
    <col min="759" max="759" width="8.44140625" style="36" bestFit="1" customWidth="1"/>
    <col min="760" max="760" width="14.33203125" style="36" bestFit="1" customWidth="1"/>
    <col min="761" max="761" width="8.109375" style="36" bestFit="1" customWidth="1"/>
    <col min="762" max="762" width="12.44140625" style="36" bestFit="1" customWidth="1"/>
    <col min="763" max="763" width="11.44140625" style="36"/>
    <col min="764" max="764" width="12.44140625" style="36" bestFit="1" customWidth="1"/>
    <col min="765" max="765" width="11.44140625" style="36"/>
    <col min="766" max="774" width="12.33203125" style="36" customWidth="1"/>
    <col min="775" max="1001" width="11.44140625" style="36"/>
    <col min="1002" max="1002" width="9.88671875" style="36" customWidth="1"/>
    <col min="1003" max="1003" width="47.5546875" style="36" customWidth="1"/>
    <col min="1004" max="1004" width="18.109375" style="36" customWidth="1"/>
    <col min="1005" max="1005" width="0" style="36" hidden="1" customWidth="1"/>
    <col min="1006" max="1006" width="8" style="36" customWidth="1"/>
    <col min="1007" max="1007" width="8.44140625" style="36" customWidth="1"/>
    <col min="1008" max="1008" width="13.6640625" style="36" customWidth="1"/>
    <col min="1009" max="1009" width="8.33203125" style="36" customWidth="1"/>
    <col min="1010" max="1010" width="14.6640625" style="36" customWidth="1"/>
    <col min="1011" max="1011" width="13.44140625" style="36" bestFit="1" customWidth="1"/>
    <col min="1012" max="1012" width="13.33203125" style="36" customWidth="1"/>
    <col min="1013" max="1013" width="8.44140625" style="36" bestFit="1" customWidth="1"/>
    <col min="1014" max="1014" width="14.33203125" style="36" bestFit="1" customWidth="1"/>
    <col min="1015" max="1015" width="8.44140625" style="36" bestFit="1" customWidth="1"/>
    <col min="1016" max="1016" width="14.33203125" style="36" bestFit="1" customWidth="1"/>
    <col min="1017" max="1017" width="8.109375" style="36" bestFit="1" customWidth="1"/>
    <col min="1018" max="1018" width="12.44140625" style="36" bestFit="1" customWidth="1"/>
    <col min="1019" max="1019" width="11.44140625" style="36"/>
    <col min="1020" max="1020" width="12.44140625" style="36" bestFit="1" customWidth="1"/>
    <col min="1021" max="1021" width="11.44140625" style="36"/>
    <col min="1022" max="1030" width="12.33203125" style="36" customWidth="1"/>
    <col min="1031" max="1257" width="11.44140625" style="36"/>
    <col min="1258" max="1258" width="9.88671875" style="36" customWidth="1"/>
    <col min="1259" max="1259" width="47.5546875" style="36" customWidth="1"/>
    <col min="1260" max="1260" width="18.109375" style="36" customWidth="1"/>
    <col min="1261" max="1261" width="0" style="36" hidden="1" customWidth="1"/>
    <col min="1262" max="1262" width="8" style="36" customWidth="1"/>
    <col min="1263" max="1263" width="8.44140625" style="36" customWidth="1"/>
    <col min="1264" max="1264" width="13.6640625" style="36" customWidth="1"/>
    <col min="1265" max="1265" width="8.33203125" style="36" customWidth="1"/>
    <col min="1266" max="1266" width="14.6640625" style="36" customWidth="1"/>
    <col min="1267" max="1267" width="13.44140625" style="36" bestFit="1" customWidth="1"/>
    <col min="1268" max="1268" width="13.33203125" style="36" customWidth="1"/>
    <col min="1269" max="1269" width="8.44140625" style="36" bestFit="1" customWidth="1"/>
    <col min="1270" max="1270" width="14.33203125" style="36" bestFit="1" customWidth="1"/>
    <col min="1271" max="1271" width="8.44140625" style="36" bestFit="1" customWidth="1"/>
    <col min="1272" max="1272" width="14.33203125" style="36" bestFit="1" customWidth="1"/>
    <col min="1273" max="1273" width="8.109375" style="36" bestFit="1" customWidth="1"/>
    <col min="1274" max="1274" width="12.44140625" style="36" bestFit="1" customWidth="1"/>
    <col min="1275" max="1275" width="11.44140625" style="36"/>
    <col min="1276" max="1276" width="12.44140625" style="36" bestFit="1" customWidth="1"/>
    <col min="1277" max="1277" width="11.44140625" style="36"/>
    <col min="1278" max="1286" width="12.33203125" style="36" customWidth="1"/>
    <col min="1287" max="1513" width="11.44140625" style="36"/>
    <col min="1514" max="1514" width="9.88671875" style="36" customWidth="1"/>
    <col min="1515" max="1515" width="47.5546875" style="36" customWidth="1"/>
    <col min="1516" max="1516" width="18.109375" style="36" customWidth="1"/>
    <col min="1517" max="1517" width="0" style="36" hidden="1" customWidth="1"/>
    <col min="1518" max="1518" width="8" style="36" customWidth="1"/>
    <col min="1519" max="1519" width="8.44140625" style="36" customWidth="1"/>
    <col min="1520" max="1520" width="13.6640625" style="36" customWidth="1"/>
    <col min="1521" max="1521" width="8.33203125" style="36" customWidth="1"/>
    <col min="1522" max="1522" width="14.6640625" style="36" customWidth="1"/>
    <col min="1523" max="1523" width="13.44140625" style="36" bestFit="1" customWidth="1"/>
    <col min="1524" max="1524" width="13.33203125" style="36" customWidth="1"/>
    <col min="1525" max="1525" width="8.44140625" style="36" bestFit="1" customWidth="1"/>
    <col min="1526" max="1526" width="14.33203125" style="36" bestFit="1" customWidth="1"/>
    <col min="1527" max="1527" width="8.44140625" style="36" bestFit="1" customWidth="1"/>
    <col min="1528" max="1528" width="14.33203125" style="36" bestFit="1" customWidth="1"/>
    <col min="1529" max="1529" width="8.109375" style="36" bestFit="1" customWidth="1"/>
    <col min="1530" max="1530" width="12.44140625" style="36" bestFit="1" customWidth="1"/>
    <col min="1531" max="1531" width="11.44140625" style="36"/>
    <col min="1532" max="1532" width="12.44140625" style="36" bestFit="1" customWidth="1"/>
    <col min="1533" max="1533" width="11.44140625" style="36"/>
    <col min="1534" max="1542" width="12.33203125" style="36" customWidth="1"/>
    <col min="1543" max="1769" width="11.44140625" style="36"/>
    <col min="1770" max="1770" width="9.88671875" style="36" customWidth="1"/>
    <col min="1771" max="1771" width="47.5546875" style="36" customWidth="1"/>
    <col min="1772" max="1772" width="18.109375" style="36" customWidth="1"/>
    <col min="1773" max="1773" width="0" style="36" hidden="1" customWidth="1"/>
    <col min="1774" max="1774" width="8" style="36" customWidth="1"/>
    <col min="1775" max="1775" width="8.44140625" style="36" customWidth="1"/>
    <col min="1776" max="1776" width="13.6640625" style="36" customWidth="1"/>
    <col min="1777" max="1777" width="8.33203125" style="36" customWidth="1"/>
    <col min="1778" max="1778" width="14.6640625" style="36" customWidth="1"/>
    <col min="1779" max="1779" width="13.44140625" style="36" bestFit="1" customWidth="1"/>
    <col min="1780" max="1780" width="13.33203125" style="36" customWidth="1"/>
    <col min="1781" max="1781" width="8.44140625" style="36" bestFit="1" customWidth="1"/>
    <col min="1782" max="1782" width="14.33203125" style="36" bestFit="1" customWidth="1"/>
    <col min="1783" max="1783" width="8.44140625" style="36" bestFit="1" customWidth="1"/>
    <col min="1784" max="1784" width="14.33203125" style="36" bestFit="1" customWidth="1"/>
    <col min="1785" max="1785" width="8.109375" style="36" bestFit="1" customWidth="1"/>
    <col min="1786" max="1786" width="12.44140625" style="36" bestFit="1" customWidth="1"/>
    <col min="1787" max="1787" width="11.44140625" style="36"/>
    <col min="1788" max="1788" width="12.44140625" style="36" bestFit="1" customWidth="1"/>
    <col min="1789" max="1789" width="11.44140625" style="36"/>
    <col min="1790" max="1798" width="12.33203125" style="36" customWidth="1"/>
    <col min="1799" max="2025" width="11.44140625" style="36"/>
    <col min="2026" max="2026" width="9.88671875" style="36" customWidth="1"/>
    <col min="2027" max="2027" width="47.5546875" style="36" customWidth="1"/>
    <col min="2028" max="2028" width="18.109375" style="36" customWidth="1"/>
    <col min="2029" max="2029" width="0" style="36" hidden="1" customWidth="1"/>
    <col min="2030" max="2030" width="8" style="36" customWidth="1"/>
    <col min="2031" max="2031" width="8.44140625" style="36" customWidth="1"/>
    <col min="2032" max="2032" width="13.6640625" style="36" customWidth="1"/>
    <col min="2033" max="2033" width="8.33203125" style="36" customWidth="1"/>
    <col min="2034" max="2034" width="14.6640625" style="36" customWidth="1"/>
    <col min="2035" max="2035" width="13.44140625" style="36" bestFit="1" customWidth="1"/>
    <col min="2036" max="2036" width="13.33203125" style="36" customWidth="1"/>
    <col min="2037" max="2037" width="8.44140625" style="36" bestFit="1" customWidth="1"/>
    <col min="2038" max="2038" width="14.33203125" style="36" bestFit="1" customWidth="1"/>
    <col min="2039" max="2039" width="8.44140625" style="36" bestFit="1" customWidth="1"/>
    <col min="2040" max="2040" width="14.33203125" style="36" bestFit="1" customWidth="1"/>
    <col min="2041" max="2041" width="8.109375" style="36" bestFit="1" customWidth="1"/>
    <col min="2042" max="2042" width="12.44140625" style="36" bestFit="1" customWidth="1"/>
    <col min="2043" max="2043" width="11.44140625" style="36"/>
    <col min="2044" max="2044" width="12.44140625" style="36" bestFit="1" customWidth="1"/>
    <col min="2045" max="2045" width="11.44140625" style="36"/>
    <col min="2046" max="2054" width="12.33203125" style="36" customWidth="1"/>
    <col min="2055" max="2281" width="11.44140625" style="36"/>
    <col min="2282" max="2282" width="9.88671875" style="36" customWidth="1"/>
    <col min="2283" max="2283" width="47.5546875" style="36" customWidth="1"/>
    <col min="2284" max="2284" width="18.109375" style="36" customWidth="1"/>
    <col min="2285" max="2285" width="0" style="36" hidden="1" customWidth="1"/>
    <col min="2286" max="2286" width="8" style="36" customWidth="1"/>
    <col min="2287" max="2287" width="8.44140625" style="36" customWidth="1"/>
    <col min="2288" max="2288" width="13.6640625" style="36" customWidth="1"/>
    <col min="2289" max="2289" width="8.33203125" style="36" customWidth="1"/>
    <col min="2290" max="2290" width="14.6640625" style="36" customWidth="1"/>
    <col min="2291" max="2291" width="13.44140625" style="36" bestFit="1" customWidth="1"/>
    <col min="2292" max="2292" width="13.33203125" style="36" customWidth="1"/>
    <col min="2293" max="2293" width="8.44140625" style="36" bestFit="1" customWidth="1"/>
    <col min="2294" max="2294" width="14.33203125" style="36" bestFit="1" customWidth="1"/>
    <col min="2295" max="2295" width="8.44140625" style="36" bestFit="1" customWidth="1"/>
    <col min="2296" max="2296" width="14.33203125" style="36" bestFit="1" customWidth="1"/>
    <col min="2297" max="2297" width="8.109375" style="36" bestFit="1" customWidth="1"/>
    <col min="2298" max="2298" width="12.44140625" style="36" bestFit="1" customWidth="1"/>
    <col min="2299" max="2299" width="11.44140625" style="36"/>
    <col min="2300" max="2300" width="12.44140625" style="36" bestFit="1" customWidth="1"/>
    <col min="2301" max="2301" width="11.44140625" style="36"/>
    <col min="2302" max="2310" width="12.33203125" style="36" customWidth="1"/>
    <col min="2311" max="2537" width="11.44140625" style="36"/>
    <col min="2538" max="2538" width="9.88671875" style="36" customWidth="1"/>
    <col min="2539" max="2539" width="47.5546875" style="36" customWidth="1"/>
    <col min="2540" max="2540" width="18.109375" style="36" customWidth="1"/>
    <col min="2541" max="2541" width="0" style="36" hidden="1" customWidth="1"/>
    <col min="2542" max="2542" width="8" style="36" customWidth="1"/>
    <col min="2543" max="2543" width="8.44140625" style="36" customWidth="1"/>
    <col min="2544" max="2544" width="13.6640625" style="36" customWidth="1"/>
    <col min="2545" max="2545" width="8.33203125" style="36" customWidth="1"/>
    <col min="2546" max="2546" width="14.6640625" style="36" customWidth="1"/>
    <col min="2547" max="2547" width="13.44140625" style="36" bestFit="1" customWidth="1"/>
    <col min="2548" max="2548" width="13.33203125" style="36" customWidth="1"/>
    <col min="2549" max="2549" width="8.44140625" style="36" bestFit="1" customWidth="1"/>
    <col min="2550" max="2550" width="14.33203125" style="36" bestFit="1" customWidth="1"/>
    <col min="2551" max="2551" width="8.44140625" style="36" bestFit="1" customWidth="1"/>
    <col min="2552" max="2552" width="14.33203125" style="36" bestFit="1" customWidth="1"/>
    <col min="2553" max="2553" width="8.109375" style="36" bestFit="1" customWidth="1"/>
    <col min="2554" max="2554" width="12.44140625" style="36" bestFit="1" customWidth="1"/>
    <col min="2555" max="2555" width="11.44140625" style="36"/>
    <col min="2556" max="2556" width="12.44140625" style="36" bestFit="1" customWidth="1"/>
    <col min="2557" max="2557" width="11.44140625" style="36"/>
    <col min="2558" max="2566" width="12.33203125" style="36" customWidth="1"/>
    <col min="2567" max="2793" width="11.44140625" style="36"/>
    <col min="2794" max="2794" width="9.88671875" style="36" customWidth="1"/>
    <col min="2795" max="2795" width="47.5546875" style="36" customWidth="1"/>
    <col min="2796" max="2796" width="18.109375" style="36" customWidth="1"/>
    <col min="2797" max="2797" width="0" style="36" hidden="1" customWidth="1"/>
    <col min="2798" max="2798" width="8" style="36" customWidth="1"/>
    <col min="2799" max="2799" width="8.44140625" style="36" customWidth="1"/>
    <col min="2800" max="2800" width="13.6640625" style="36" customWidth="1"/>
    <col min="2801" max="2801" width="8.33203125" style="36" customWidth="1"/>
    <col min="2802" max="2802" width="14.6640625" style="36" customWidth="1"/>
    <col min="2803" max="2803" width="13.44140625" style="36" bestFit="1" customWidth="1"/>
    <col min="2804" max="2804" width="13.33203125" style="36" customWidth="1"/>
    <col min="2805" max="2805" width="8.44140625" style="36" bestFit="1" customWidth="1"/>
    <col min="2806" max="2806" width="14.33203125" style="36" bestFit="1" customWidth="1"/>
    <col min="2807" max="2807" width="8.44140625" style="36" bestFit="1" customWidth="1"/>
    <col min="2808" max="2808" width="14.33203125" style="36" bestFit="1" customWidth="1"/>
    <col min="2809" max="2809" width="8.109375" style="36" bestFit="1" customWidth="1"/>
    <col min="2810" max="2810" width="12.44140625" style="36" bestFit="1" customWidth="1"/>
    <col min="2811" max="2811" width="11.44140625" style="36"/>
    <col min="2812" max="2812" width="12.44140625" style="36" bestFit="1" customWidth="1"/>
    <col min="2813" max="2813" width="11.44140625" style="36"/>
    <col min="2814" max="2822" width="12.33203125" style="36" customWidth="1"/>
    <col min="2823" max="3049" width="11.44140625" style="36"/>
    <col min="3050" max="3050" width="9.88671875" style="36" customWidth="1"/>
    <col min="3051" max="3051" width="47.5546875" style="36" customWidth="1"/>
    <col min="3052" max="3052" width="18.109375" style="36" customWidth="1"/>
    <col min="3053" max="3053" width="0" style="36" hidden="1" customWidth="1"/>
    <col min="3054" max="3054" width="8" style="36" customWidth="1"/>
    <col min="3055" max="3055" width="8.44140625" style="36" customWidth="1"/>
    <col min="3056" max="3056" width="13.6640625" style="36" customWidth="1"/>
    <col min="3057" max="3057" width="8.33203125" style="36" customWidth="1"/>
    <col min="3058" max="3058" width="14.6640625" style="36" customWidth="1"/>
    <col min="3059" max="3059" width="13.44140625" style="36" bestFit="1" customWidth="1"/>
    <col min="3060" max="3060" width="13.33203125" style="36" customWidth="1"/>
    <col min="3061" max="3061" width="8.44140625" style="36" bestFit="1" customWidth="1"/>
    <col min="3062" max="3062" width="14.33203125" style="36" bestFit="1" customWidth="1"/>
    <col min="3063" max="3063" width="8.44140625" style="36" bestFit="1" customWidth="1"/>
    <col min="3064" max="3064" width="14.33203125" style="36" bestFit="1" customWidth="1"/>
    <col min="3065" max="3065" width="8.109375" style="36" bestFit="1" customWidth="1"/>
    <col min="3066" max="3066" width="12.44140625" style="36" bestFit="1" customWidth="1"/>
    <col min="3067" max="3067" width="11.44140625" style="36"/>
    <col min="3068" max="3068" width="12.44140625" style="36" bestFit="1" customWidth="1"/>
    <col min="3069" max="3069" width="11.44140625" style="36"/>
    <col min="3070" max="3078" width="12.33203125" style="36" customWidth="1"/>
    <col min="3079" max="3305" width="11.44140625" style="36"/>
    <col min="3306" max="3306" width="9.88671875" style="36" customWidth="1"/>
    <col min="3307" max="3307" width="47.5546875" style="36" customWidth="1"/>
    <col min="3308" max="3308" width="18.109375" style="36" customWidth="1"/>
    <col min="3309" max="3309" width="0" style="36" hidden="1" customWidth="1"/>
    <col min="3310" max="3310" width="8" style="36" customWidth="1"/>
    <col min="3311" max="3311" width="8.44140625" style="36" customWidth="1"/>
    <col min="3312" max="3312" width="13.6640625" style="36" customWidth="1"/>
    <col min="3313" max="3313" width="8.33203125" style="36" customWidth="1"/>
    <col min="3314" max="3314" width="14.6640625" style="36" customWidth="1"/>
    <col min="3315" max="3315" width="13.44140625" style="36" bestFit="1" customWidth="1"/>
    <col min="3316" max="3316" width="13.33203125" style="36" customWidth="1"/>
    <col min="3317" max="3317" width="8.44140625" style="36" bestFit="1" customWidth="1"/>
    <col min="3318" max="3318" width="14.33203125" style="36" bestFit="1" customWidth="1"/>
    <col min="3319" max="3319" width="8.44140625" style="36" bestFit="1" customWidth="1"/>
    <col min="3320" max="3320" width="14.33203125" style="36" bestFit="1" customWidth="1"/>
    <col min="3321" max="3321" width="8.109375" style="36" bestFit="1" customWidth="1"/>
    <col min="3322" max="3322" width="12.44140625" style="36" bestFit="1" customWidth="1"/>
    <col min="3323" max="3323" width="11.44140625" style="36"/>
    <col min="3324" max="3324" width="12.44140625" style="36" bestFit="1" customWidth="1"/>
    <col min="3325" max="3325" width="11.44140625" style="36"/>
    <col min="3326" max="3334" width="12.33203125" style="36" customWidth="1"/>
    <col min="3335" max="3561" width="11.44140625" style="36"/>
    <col min="3562" max="3562" width="9.88671875" style="36" customWidth="1"/>
    <col min="3563" max="3563" width="47.5546875" style="36" customWidth="1"/>
    <col min="3564" max="3564" width="18.109375" style="36" customWidth="1"/>
    <col min="3565" max="3565" width="0" style="36" hidden="1" customWidth="1"/>
    <col min="3566" max="3566" width="8" style="36" customWidth="1"/>
    <col min="3567" max="3567" width="8.44140625" style="36" customWidth="1"/>
    <col min="3568" max="3568" width="13.6640625" style="36" customWidth="1"/>
    <col min="3569" max="3569" width="8.33203125" style="36" customWidth="1"/>
    <col min="3570" max="3570" width="14.6640625" style="36" customWidth="1"/>
    <col min="3571" max="3571" width="13.44140625" style="36" bestFit="1" customWidth="1"/>
    <col min="3572" max="3572" width="13.33203125" style="36" customWidth="1"/>
    <col min="3573" max="3573" width="8.44140625" style="36" bestFit="1" customWidth="1"/>
    <col min="3574" max="3574" width="14.33203125" style="36" bestFit="1" customWidth="1"/>
    <col min="3575" max="3575" width="8.44140625" style="36" bestFit="1" customWidth="1"/>
    <col min="3576" max="3576" width="14.33203125" style="36" bestFit="1" customWidth="1"/>
    <col min="3577" max="3577" width="8.109375" style="36" bestFit="1" customWidth="1"/>
    <col min="3578" max="3578" width="12.44140625" style="36" bestFit="1" customWidth="1"/>
    <col min="3579" max="3579" width="11.44140625" style="36"/>
    <col min="3580" max="3580" width="12.44140625" style="36" bestFit="1" customWidth="1"/>
    <col min="3581" max="3581" width="11.44140625" style="36"/>
    <col min="3582" max="3590" width="12.33203125" style="36" customWidth="1"/>
    <col min="3591" max="3817" width="11.44140625" style="36"/>
    <col min="3818" max="3818" width="9.88671875" style="36" customWidth="1"/>
    <col min="3819" max="3819" width="47.5546875" style="36" customWidth="1"/>
    <col min="3820" max="3820" width="18.109375" style="36" customWidth="1"/>
    <col min="3821" max="3821" width="0" style="36" hidden="1" customWidth="1"/>
    <col min="3822" max="3822" width="8" style="36" customWidth="1"/>
    <col min="3823" max="3823" width="8.44140625" style="36" customWidth="1"/>
    <col min="3824" max="3824" width="13.6640625" style="36" customWidth="1"/>
    <col min="3825" max="3825" width="8.33203125" style="36" customWidth="1"/>
    <col min="3826" max="3826" width="14.6640625" style="36" customWidth="1"/>
    <col min="3827" max="3827" width="13.44140625" style="36" bestFit="1" customWidth="1"/>
    <col min="3828" max="3828" width="13.33203125" style="36" customWidth="1"/>
    <col min="3829" max="3829" width="8.44140625" style="36" bestFit="1" customWidth="1"/>
    <col min="3830" max="3830" width="14.33203125" style="36" bestFit="1" customWidth="1"/>
    <col min="3831" max="3831" width="8.44140625" style="36" bestFit="1" customWidth="1"/>
    <col min="3832" max="3832" width="14.33203125" style="36" bestFit="1" customWidth="1"/>
    <col min="3833" max="3833" width="8.109375" style="36" bestFit="1" customWidth="1"/>
    <col min="3834" max="3834" width="12.44140625" style="36" bestFit="1" customWidth="1"/>
    <col min="3835" max="3835" width="11.44140625" style="36"/>
    <col min="3836" max="3836" width="12.44140625" style="36" bestFit="1" customWidth="1"/>
    <col min="3837" max="3837" width="11.44140625" style="36"/>
    <col min="3838" max="3846" width="12.33203125" style="36" customWidth="1"/>
    <col min="3847" max="4073" width="11.44140625" style="36"/>
    <col min="4074" max="4074" width="9.88671875" style="36" customWidth="1"/>
    <col min="4075" max="4075" width="47.5546875" style="36" customWidth="1"/>
    <col min="4076" max="4076" width="18.109375" style="36" customWidth="1"/>
    <col min="4077" max="4077" width="0" style="36" hidden="1" customWidth="1"/>
    <col min="4078" max="4078" width="8" style="36" customWidth="1"/>
    <col min="4079" max="4079" width="8.44140625" style="36" customWidth="1"/>
    <col min="4080" max="4080" width="13.6640625" style="36" customWidth="1"/>
    <col min="4081" max="4081" width="8.33203125" style="36" customWidth="1"/>
    <col min="4082" max="4082" width="14.6640625" style="36" customWidth="1"/>
    <col min="4083" max="4083" width="13.44140625" style="36" bestFit="1" customWidth="1"/>
    <col min="4084" max="4084" width="13.33203125" style="36" customWidth="1"/>
    <col min="4085" max="4085" width="8.44140625" style="36" bestFit="1" customWidth="1"/>
    <col min="4086" max="4086" width="14.33203125" style="36" bestFit="1" customWidth="1"/>
    <col min="4087" max="4087" width="8.44140625" style="36" bestFit="1" customWidth="1"/>
    <col min="4088" max="4088" width="14.33203125" style="36" bestFit="1" customWidth="1"/>
    <col min="4089" max="4089" width="8.109375" style="36" bestFit="1" customWidth="1"/>
    <col min="4090" max="4090" width="12.44140625" style="36" bestFit="1" customWidth="1"/>
    <col min="4091" max="4091" width="11.44140625" style="36"/>
    <col min="4092" max="4092" width="12.44140625" style="36" bestFit="1" customWidth="1"/>
    <col min="4093" max="4093" width="11.44140625" style="36"/>
    <col min="4094" max="4102" width="12.33203125" style="36" customWidth="1"/>
    <col min="4103" max="4329" width="11.44140625" style="36"/>
    <col min="4330" max="4330" width="9.88671875" style="36" customWidth="1"/>
    <col min="4331" max="4331" width="47.5546875" style="36" customWidth="1"/>
    <col min="4332" max="4332" width="18.109375" style="36" customWidth="1"/>
    <col min="4333" max="4333" width="0" style="36" hidden="1" customWidth="1"/>
    <col min="4334" max="4334" width="8" style="36" customWidth="1"/>
    <col min="4335" max="4335" width="8.44140625" style="36" customWidth="1"/>
    <col min="4336" max="4336" width="13.6640625" style="36" customWidth="1"/>
    <col min="4337" max="4337" width="8.33203125" style="36" customWidth="1"/>
    <col min="4338" max="4338" width="14.6640625" style="36" customWidth="1"/>
    <col min="4339" max="4339" width="13.44140625" style="36" bestFit="1" customWidth="1"/>
    <col min="4340" max="4340" width="13.33203125" style="36" customWidth="1"/>
    <col min="4341" max="4341" width="8.44140625" style="36" bestFit="1" customWidth="1"/>
    <col min="4342" max="4342" width="14.33203125" style="36" bestFit="1" customWidth="1"/>
    <col min="4343" max="4343" width="8.44140625" style="36" bestFit="1" customWidth="1"/>
    <col min="4344" max="4344" width="14.33203125" style="36" bestFit="1" customWidth="1"/>
    <col min="4345" max="4345" width="8.109375" style="36" bestFit="1" customWidth="1"/>
    <col min="4346" max="4346" width="12.44140625" style="36" bestFit="1" customWidth="1"/>
    <col min="4347" max="4347" width="11.44140625" style="36"/>
    <col min="4348" max="4348" width="12.44140625" style="36" bestFit="1" customWidth="1"/>
    <col min="4349" max="4349" width="11.44140625" style="36"/>
    <col min="4350" max="4358" width="12.33203125" style="36" customWidth="1"/>
    <col min="4359" max="4585" width="11.44140625" style="36"/>
    <col min="4586" max="4586" width="9.88671875" style="36" customWidth="1"/>
    <col min="4587" max="4587" width="47.5546875" style="36" customWidth="1"/>
    <col min="4588" max="4588" width="18.109375" style="36" customWidth="1"/>
    <col min="4589" max="4589" width="0" style="36" hidden="1" customWidth="1"/>
    <col min="4590" max="4590" width="8" style="36" customWidth="1"/>
    <col min="4591" max="4591" width="8.44140625" style="36" customWidth="1"/>
    <col min="4592" max="4592" width="13.6640625" style="36" customWidth="1"/>
    <col min="4593" max="4593" width="8.33203125" style="36" customWidth="1"/>
    <col min="4594" max="4594" width="14.6640625" style="36" customWidth="1"/>
    <col min="4595" max="4595" width="13.44140625" style="36" bestFit="1" customWidth="1"/>
    <col min="4596" max="4596" width="13.33203125" style="36" customWidth="1"/>
    <col min="4597" max="4597" width="8.44140625" style="36" bestFit="1" customWidth="1"/>
    <col min="4598" max="4598" width="14.33203125" style="36" bestFit="1" customWidth="1"/>
    <col min="4599" max="4599" width="8.44140625" style="36" bestFit="1" customWidth="1"/>
    <col min="4600" max="4600" width="14.33203125" style="36" bestFit="1" customWidth="1"/>
    <col min="4601" max="4601" width="8.109375" style="36" bestFit="1" customWidth="1"/>
    <col min="4602" max="4602" width="12.44140625" style="36" bestFit="1" customWidth="1"/>
    <col min="4603" max="4603" width="11.44140625" style="36"/>
    <col min="4604" max="4604" width="12.44140625" style="36" bestFit="1" customWidth="1"/>
    <col min="4605" max="4605" width="11.44140625" style="36"/>
    <col min="4606" max="4614" width="12.33203125" style="36" customWidth="1"/>
    <col min="4615" max="4841" width="11.44140625" style="36"/>
    <col min="4842" max="4842" width="9.88671875" style="36" customWidth="1"/>
    <col min="4843" max="4843" width="47.5546875" style="36" customWidth="1"/>
    <col min="4844" max="4844" width="18.109375" style="36" customWidth="1"/>
    <col min="4845" max="4845" width="0" style="36" hidden="1" customWidth="1"/>
    <col min="4846" max="4846" width="8" style="36" customWidth="1"/>
    <col min="4847" max="4847" width="8.44140625" style="36" customWidth="1"/>
    <col min="4848" max="4848" width="13.6640625" style="36" customWidth="1"/>
    <col min="4849" max="4849" width="8.33203125" style="36" customWidth="1"/>
    <col min="4850" max="4850" width="14.6640625" style="36" customWidth="1"/>
    <col min="4851" max="4851" width="13.44140625" style="36" bestFit="1" customWidth="1"/>
    <col min="4852" max="4852" width="13.33203125" style="36" customWidth="1"/>
    <col min="4853" max="4853" width="8.44140625" style="36" bestFit="1" customWidth="1"/>
    <col min="4854" max="4854" width="14.33203125" style="36" bestFit="1" customWidth="1"/>
    <col min="4855" max="4855" width="8.44140625" style="36" bestFit="1" customWidth="1"/>
    <col min="4856" max="4856" width="14.33203125" style="36" bestFit="1" customWidth="1"/>
    <col min="4857" max="4857" width="8.109375" style="36" bestFit="1" customWidth="1"/>
    <col min="4858" max="4858" width="12.44140625" style="36" bestFit="1" customWidth="1"/>
    <col min="4859" max="4859" width="11.44140625" style="36"/>
    <col min="4860" max="4860" width="12.44140625" style="36" bestFit="1" customWidth="1"/>
    <col min="4861" max="4861" width="11.44140625" style="36"/>
    <col min="4862" max="4870" width="12.33203125" style="36" customWidth="1"/>
    <col min="4871" max="5097" width="11.44140625" style="36"/>
    <col min="5098" max="5098" width="9.88671875" style="36" customWidth="1"/>
    <col min="5099" max="5099" width="47.5546875" style="36" customWidth="1"/>
    <col min="5100" max="5100" width="18.109375" style="36" customWidth="1"/>
    <col min="5101" max="5101" width="0" style="36" hidden="1" customWidth="1"/>
    <col min="5102" max="5102" width="8" style="36" customWidth="1"/>
    <col min="5103" max="5103" width="8.44140625" style="36" customWidth="1"/>
    <col min="5104" max="5104" width="13.6640625" style="36" customWidth="1"/>
    <col min="5105" max="5105" width="8.33203125" style="36" customWidth="1"/>
    <col min="5106" max="5106" width="14.6640625" style="36" customWidth="1"/>
    <col min="5107" max="5107" width="13.44140625" style="36" bestFit="1" customWidth="1"/>
    <col min="5108" max="5108" width="13.33203125" style="36" customWidth="1"/>
    <col min="5109" max="5109" width="8.44140625" style="36" bestFit="1" customWidth="1"/>
    <col min="5110" max="5110" width="14.33203125" style="36" bestFit="1" customWidth="1"/>
    <col min="5111" max="5111" width="8.44140625" style="36" bestFit="1" customWidth="1"/>
    <col min="5112" max="5112" width="14.33203125" style="36" bestFit="1" customWidth="1"/>
    <col min="5113" max="5113" width="8.109375" style="36" bestFit="1" customWidth="1"/>
    <col min="5114" max="5114" width="12.44140625" style="36" bestFit="1" customWidth="1"/>
    <col min="5115" max="5115" width="11.44140625" style="36"/>
    <col min="5116" max="5116" width="12.44140625" style="36" bestFit="1" customWidth="1"/>
    <col min="5117" max="5117" width="11.44140625" style="36"/>
    <col min="5118" max="5126" width="12.33203125" style="36" customWidth="1"/>
    <col min="5127" max="5353" width="11.44140625" style="36"/>
    <col min="5354" max="5354" width="9.88671875" style="36" customWidth="1"/>
    <col min="5355" max="5355" width="47.5546875" style="36" customWidth="1"/>
    <col min="5356" max="5356" width="18.109375" style="36" customWidth="1"/>
    <col min="5357" max="5357" width="0" style="36" hidden="1" customWidth="1"/>
    <col min="5358" max="5358" width="8" style="36" customWidth="1"/>
    <col min="5359" max="5359" width="8.44140625" style="36" customWidth="1"/>
    <col min="5360" max="5360" width="13.6640625" style="36" customWidth="1"/>
    <col min="5361" max="5361" width="8.33203125" style="36" customWidth="1"/>
    <col min="5362" max="5362" width="14.6640625" style="36" customWidth="1"/>
    <col min="5363" max="5363" width="13.44140625" style="36" bestFit="1" customWidth="1"/>
    <col min="5364" max="5364" width="13.33203125" style="36" customWidth="1"/>
    <col min="5365" max="5365" width="8.44140625" style="36" bestFit="1" customWidth="1"/>
    <col min="5366" max="5366" width="14.33203125" style="36" bestFit="1" customWidth="1"/>
    <col min="5367" max="5367" width="8.44140625" style="36" bestFit="1" customWidth="1"/>
    <col min="5368" max="5368" width="14.33203125" style="36" bestFit="1" customWidth="1"/>
    <col min="5369" max="5369" width="8.109375" style="36" bestFit="1" customWidth="1"/>
    <col min="5370" max="5370" width="12.44140625" style="36" bestFit="1" customWidth="1"/>
    <col min="5371" max="5371" width="11.44140625" style="36"/>
    <col min="5372" max="5372" width="12.44140625" style="36" bestFit="1" customWidth="1"/>
    <col min="5373" max="5373" width="11.44140625" style="36"/>
    <col min="5374" max="5382" width="12.33203125" style="36" customWidth="1"/>
    <col min="5383" max="5609" width="11.44140625" style="36"/>
    <col min="5610" max="5610" width="9.88671875" style="36" customWidth="1"/>
    <col min="5611" max="5611" width="47.5546875" style="36" customWidth="1"/>
    <col min="5612" max="5612" width="18.109375" style="36" customWidth="1"/>
    <col min="5613" max="5613" width="0" style="36" hidden="1" customWidth="1"/>
    <col min="5614" max="5614" width="8" style="36" customWidth="1"/>
    <col min="5615" max="5615" width="8.44140625" style="36" customWidth="1"/>
    <col min="5616" max="5616" width="13.6640625" style="36" customWidth="1"/>
    <col min="5617" max="5617" width="8.33203125" style="36" customWidth="1"/>
    <col min="5618" max="5618" width="14.6640625" style="36" customWidth="1"/>
    <col min="5619" max="5619" width="13.44140625" style="36" bestFit="1" customWidth="1"/>
    <col min="5620" max="5620" width="13.33203125" style="36" customWidth="1"/>
    <col min="5621" max="5621" width="8.44140625" style="36" bestFit="1" customWidth="1"/>
    <col min="5622" max="5622" width="14.33203125" style="36" bestFit="1" customWidth="1"/>
    <col min="5623" max="5623" width="8.44140625" style="36" bestFit="1" customWidth="1"/>
    <col min="5624" max="5624" width="14.33203125" style="36" bestFit="1" customWidth="1"/>
    <col min="5625" max="5625" width="8.109375" style="36" bestFit="1" customWidth="1"/>
    <col min="5626" max="5626" width="12.44140625" style="36" bestFit="1" customWidth="1"/>
    <col min="5627" max="5627" width="11.44140625" style="36"/>
    <col min="5628" max="5628" width="12.44140625" style="36" bestFit="1" customWidth="1"/>
    <col min="5629" max="5629" width="11.44140625" style="36"/>
    <col min="5630" max="5638" width="12.33203125" style="36" customWidth="1"/>
    <col min="5639" max="5865" width="11.44140625" style="36"/>
    <col min="5866" max="5866" width="9.88671875" style="36" customWidth="1"/>
    <col min="5867" max="5867" width="47.5546875" style="36" customWidth="1"/>
    <col min="5868" max="5868" width="18.109375" style="36" customWidth="1"/>
    <col min="5869" max="5869" width="0" style="36" hidden="1" customWidth="1"/>
    <col min="5870" max="5870" width="8" style="36" customWidth="1"/>
    <col min="5871" max="5871" width="8.44140625" style="36" customWidth="1"/>
    <col min="5872" max="5872" width="13.6640625" style="36" customWidth="1"/>
    <col min="5873" max="5873" width="8.33203125" style="36" customWidth="1"/>
    <col min="5874" max="5874" width="14.6640625" style="36" customWidth="1"/>
    <col min="5875" max="5875" width="13.44140625" style="36" bestFit="1" customWidth="1"/>
    <col min="5876" max="5876" width="13.33203125" style="36" customWidth="1"/>
    <col min="5877" max="5877" width="8.44140625" style="36" bestFit="1" customWidth="1"/>
    <col min="5878" max="5878" width="14.33203125" style="36" bestFit="1" customWidth="1"/>
    <col min="5879" max="5879" width="8.44140625" style="36" bestFit="1" customWidth="1"/>
    <col min="5880" max="5880" width="14.33203125" style="36" bestFit="1" customWidth="1"/>
    <col min="5881" max="5881" width="8.109375" style="36" bestFit="1" customWidth="1"/>
    <col min="5882" max="5882" width="12.44140625" style="36" bestFit="1" customWidth="1"/>
    <col min="5883" max="5883" width="11.44140625" style="36"/>
    <col min="5884" max="5884" width="12.44140625" style="36" bestFit="1" customWidth="1"/>
    <col min="5885" max="5885" width="11.44140625" style="36"/>
    <col min="5886" max="5894" width="12.33203125" style="36" customWidth="1"/>
    <col min="5895" max="6121" width="11.44140625" style="36"/>
    <col min="6122" max="6122" width="9.88671875" style="36" customWidth="1"/>
    <col min="6123" max="6123" width="47.5546875" style="36" customWidth="1"/>
    <col min="6124" max="6124" width="18.109375" style="36" customWidth="1"/>
    <col min="6125" max="6125" width="0" style="36" hidden="1" customWidth="1"/>
    <col min="6126" max="6126" width="8" style="36" customWidth="1"/>
    <col min="6127" max="6127" width="8.44140625" style="36" customWidth="1"/>
    <col min="6128" max="6128" width="13.6640625" style="36" customWidth="1"/>
    <col min="6129" max="6129" width="8.33203125" style="36" customWidth="1"/>
    <col min="6130" max="6130" width="14.6640625" style="36" customWidth="1"/>
    <col min="6131" max="6131" width="13.44140625" style="36" bestFit="1" customWidth="1"/>
    <col min="6132" max="6132" width="13.33203125" style="36" customWidth="1"/>
    <col min="6133" max="6133" width="8.44140625" style="36" bestFit="1" customWidth="1"/>
    <col min="6134" max="6134" width="14.33203125" style="36" bestFit="1" customWidth="1"/>
    <col min="6135" max="6135" width="8.44140625" style="36" bestFit="1" customWidth="1"/>
    <col min="6136" max="6136" width="14.33203125" style="36" bestFit="1" customWidth="1"/>
    <col min="6137" max="6137" width="8.109375" style="36" bestFit="1" customWidth="1"/>
    <col min="6138" max="6138" width="12.44140625" style="36" bestFit="1" customWidth="1"/>
    <col min="6139" max="6139" width="11.44140625" style="36"/>
    <col min="6140" max="6140" width="12.44140625" style="36" bestFit="1" customWidth="1"/>
    <col min="6141" max="6141" width="11.44140625" style="36"/>
    <col min="6142" max="6150" width="12.33203125" style="36" customWidth="1"/>
    <col min="6151" max="6377" width="11.44140625" style="36"/>
    <col min="6378" max="6378" width="9.88671875" style="36" customWidth="1"/>
    <col min="6379" max="6379" width="47.5546875" style="36" customWidth="1"/>
    <col min="6380" max="6380" width="18.109375" style="36" customWidth="1"/>
    <col min="6381" max="6381" width="0" style="36" hidden="1" customWidth="1"/>
    <col min="6382" max="6382" width="8" style="36" customWidth="1"/>
    <col min="6383" max="6383" width="8.44140625" style="36" customWidth="1"/>
    <col min="6384" max="6384" width="13.6640625" style="36" customWidth="1"/>
    <col min="6385" max="6385" width="8.33203125" style="36" customWidth="1"/>
    <col min="6386" max="6386" width="14.6640625" style="36" customWidth="1"/>
    <col min="6387" max="6387" width="13.44140625" style="36" bestFit="1" customWidth="1"/>
    <col min="6388" max="6388" width="13.33203125" style="36" customWidth="1"/>
    <col min="6389" max="6389" width="8.44140625" style="36" bestFit="1" customWidth="1"/>
    <col min="6390" max="6390" width="14.33203125" style="36" bestFit="1" customWidth="1"/>
    <col min="6391" max="6391" width="8.44140625" style="36" bestFit="1" customWidth="1"/>
    <col min="6392" max="6392" width="14.33203125" style="36" bestFit="1" customWidth="1"/>
    <col min="6393" max="6393" width="8.109375" style="36" bestFit="1" customWidth="1"/>
    <col min="6394" max="6394" width="12.44140625" style="36" bestFit="1" customWidth="1"/>
    <col min="6395" max="6395" width="11.44140625" style="36"/>
    <col min="6396" max="6396" width="12.44140625" style="36" bestFit="1" customWidth="1"/>
    <col min="6397" max="6397" width="11.44140625" style="36"/>
    <col min="6398" max="6406" width="12.33203125" style="36" customWidth="1"/>
    <col min="6407" max="6633" width="11.44140625" style="36"/>
    <col min="6634" max="6634" width="9.88671875" style="36" customWidth="1"/>
    <col min="6635" max="6635" width="47.5546875" style="36" customWidth="1"/>
    <col min="6636" max="6636" width="18.109375" style="36" customWidth="1"/>
    <col min="6637" max="6637" width="0" style="36" hidden="1" customWidth="1"/>
    <col min="6638" max="6638" width="8" style="36" customWidth="1"/>
    <col min="6639" max="6639" width="8.44140625" style="36" customWidth="1"/>
    <col min="6640" max="6640" width="13.6640625" style="36" customWidth="1"/>
    <col min="6641" max="6641" width="8.33203125" style="36" customWidth="1"/>
    <col min="6642" max="6642" width="14.6640625" style="36" customWidth="1"/>
    <col min="6643" max="6643" width="13.44140625" style="36" bestFit="1" customWidth="1"/>
    <col min="6644" max="6644" width="13.33203125" style="36" customWidth="1"/>
    <col min="6645" max="6645" width="8.44140625" style="36" bestFit="1" customWidth="1"/>
    <col min="6646" max="6646" width="14.33203125" style="36" bestFit="1" customWidth="1"/>
    <col min="6647" max="6647" width="8.44140625" style="36" bestFit="1" customWidth="1"/>
    <col min="6648" max="6648" width="14.33203125" style="36" bestFit="1" customWidth="1"/>
    <col min="6649" max="6649" width="8.109375" style="36" bestFit="1" customWidth="1"/>
    <col min="6650" max="6650" width="12.44140625" style="36" bestFit="1" customWidth="1"/>
    <col min="6651" max="6651" width="11.44140625" style="36"/>
    <col min="6652" max="6652" width="12.44140625" style="36" bestFit="1" customWidth="1"/>
    <col min="6653" max="6653" width="11.44140625" style="36"/>
    <col min="6654" max="6662" width="12.33203125" style="36" customWidth="1"/>
    <col min="6663" max="6889" width="11.44140625" style="36"/>
    <col min="6890" max="6890" width="9.88671875" style="36" customWidth="1"/>
    <col min="6891" max="6891" width="47.5546875" style="36" customWidth="1"/>
    <col min="6892" max="6892" width="18.109375" style="36" customWidth="1"/>
    <col min="6893" max="6893" width="0" style="36" hidden="1" customWidth="1"/>
    <col min="6894" max="6894" width="8" style="36" customWidth="1"/>
    <col min="6895" max="6895" width="8.44140625" style="36" customWidth="1"/>
    <col min="6896" max="6896" width="13.6640625" style="36" customWidth="1"/>
    <col min="6897" max="6897" width="8.33203125" style="36" customWidth="1"/>
    <col min="6898" max="6898" width="14.6640625" style="36" customWidth="1"/>
    <col min="6899" max="6899" width="13.44140625" style="36" bestFit="1" customWidth="1"/>
    <col min="6900" max="6900" width="13.33203125" style="36" customWidth="1"/>
    <col min="6901" max="6901" width="8.44140625" style="36" bestFit="1" customWidth="1"/>
    <col min="6902" max="6902" width="14.33203125" style="36" bestFit="1" customWidth="1"/>
    <col min="6903" max="6903" width="8.44140625" style="36" bestFit="1" customWidth="1"/>
    <col min="6904" max="6904" width="14.33203125" style="36" bestFit="1" customWidth="1"/>
    <col min="6905" max="6905" width="8.109375" style="36" bestFit="1" customWidth="1"/>
    <col min="6906" max="6906" width="12.44140625" style="36" bestFit="1" customWidth="1"/>
    <col min="6907" max="6907" width="11.44140625" style="36"/>
    <col min="6908" max="6908" width="12.44140625" style="36" bestFit="1" customWidth="1"/>
    <col min="6909" max="6909" width="11.44140625" style="36"/>
    <col min="6910" max="6918" width="12.33203125" style="36" customWidth="1"/>
    <col min="6919" max="7145" width="11.44140625" style="36"/>
    <col min="7146" max="7146" width="9.88671875" style="36" customWidth="1"/>
    <col min="7147" max="7147" width="47.5546875" style="36" customWidth="1"/>
    <col min="7148" max="7148" width="18.109375" style="36" customWidth="1"/>
    <col min="7149" max="7149" width="0" style="36" hidden="1" customWidth="1"/>
    <col min="7150" max="7150" width="8" style="36" customWidth="1"/>
    <col min="7151" max="7151" width="8.44140625" style="36" customWidth="1"/>
    <col min="7152" max="7152" width="13.6640625" style="36" customWidth="1"/>
    <col min="7153" max="7153" width="8.33203125" style="36" customWidth="1"/>
    <col min="7154" max="7154" width="14.6640625" style="36" customWidth="1"/>
    <col min="7155" max="7155" width="13.44140625" style="36" bestFit="1" customWidth="1"/>
    <col min="7156" max="7156" width="13.33203125" style="36" customWidth="1"/>
    <col min="7157" max="7157" width="8.44140625" style="36" bestFit="1" customWidth="1"/>
    <col min="7158" max="7158" width="14.33203125" style="36" bestFit="1" customWidth="1"/>
    <col min="7159" max="7159" width="8.44140625" style="36" bestFit="1" customWidth="1"/>
    <col min="7160" max="7160" width="14.33203125" style="36" bestFit="1" customWidth="1"/>
    <col min="7161" max="7161" width="8.109375" style="36" bestFit="1" customWidth="1"/>
    <col min="7162" max="7162" width="12.44140625" style="36" bestFit="1" customWidth="1"/>
    <col min="7163" max="7163" width="11.44140625" style="36"/>
    <col min="7164" max="7164" width="12.44140625" style="36" bestFit="1" customWidth="1"/>
    <col min="7165" max="7165" width="11.44140625" style="36"/>
    <col min="7166" max="7174" width="12.33203125" style="36" customWidth="1"/>
    <col min="7175" max="7401" width="11.44140625" style="36"/>
    <col min="7402" max="7402" width="9.88671875" style="36" customWidth="1"/>
    <col min="7403" max="7403" width="47.5546875" style="36" customWidth="1"/>
    <col min="7404" max="7404" width="18.109375" style="36" customWidth="1"/>
    <col min="7405" max="7405" width="0" style="36" hidden="1" customWidth="1"/>
    <col min="7406" max="7406" width="8" style="36" customWidth="1"/>
    <col min="7407" max="7407" width="8.44140625" style="36" customWidth="1"/>
    <col min="7408" max="7408" width="13.6640625" style="36" customWidth="1"/>
    <col min="7409" max="7409" width="8.33203125" style="36" customWidth="1"/>
    <col min="7410" max="7410" width="14.6640625" style="36" customWidth="1"/>
    <col min="7411" max="7411" width="13.44140625" style="36" bestFit="1" customWidth="1"/>
    <col min="7412" max="7412" width="13.33203125" style="36" customWidth="1"/>
    <col min="7413" max="7413" width="8.44140625" style="36" bestFit="1" customWidth="1"/>
    <col min="7414" max="7414" width="14.33203125" style="36" bestFit="1" customWidth="1"/>
    <col min="7415" max="7415" width="8.44140625" style="36" bestFit="1" customWidth="1"/>
    <col min="7416" max="7416" width="14.33203125" style="36" bestFit="1" customWidth="1"/>
    <col min="7417" max="7417" width="8.109375" style="36" bestFit="1" customWidth="1"/>
    <col min="7418" max="7418" width="12.44140625" style="36" bestFit="1" customWidth="1"/>
    <col min="7419" max="7419" width="11.44140625" style="36"/>
    <col min="7420" max="7420" width="12.44140625" style="36" bestFit="1" customWidth="1"/>
    <col min="7421" max="7421" width="11.44140625" style="36"/>
    <col min="7422" max="7430" width="12.33203125" style="36" customWidth="1"/>
    <col min="7431" max="7657" width="11.44140625" style="36"/>
    <col min="7658" max="7658" width="9.88671875" style="36" customWidth="1"/>
    <col min="7659" max="7659" width="47.5546875" style="36" customWidth="1"/>
    <col min="7660" max="7660" width="18.109375" style="36" customWidth="1"/>
    <col min="7661" max="7661" width="0" style="36" hidden="1" customWidth="1"/>
    <col min="7662" max="7662" width="8" style="36" customWidth="1"/>
    <col min="7663" max="7663" width="8.44140625" style="36" customWidth="1"/>
    <col min="7664" max="7664" width="13.6640625" style="36" customWidth="1"/>
    <col min="7665" max="7665" width="8.33203125" style="36" customWidth="1"/>
    <col min="7666" max="7666" width="14.6640625" style="36" customWidth="1"/>
    <col min="7667" max="7667" width="13.44140625" style="36" bestFit="1" customWidth="1"/>
    <col min="7668" max="7668" width="13.33203125" style="36" customWidth="1"/>
    <col min="7669" max="7669" width="8.44140625" style="36" bestFit="1" customWidth="1"/>
    <col min="7670" max="7670" width="14.33203125" style="36" bestFit="1" customWidth="1"/>
    <col min="7671" max="7671" width="8.44140625" style="36" bestFit="1" customWidth="1"/>
    <col min="7672" max="7672" width="14.33203125" style="36" bestFit="1" customWidth="1"/>
    <col min="7673" max="7673" width="8.109375" style="36" bestFit="1" customWidth="1"/>
    <col min="7674" max="7674" width="12.44140625" style="36" bestFit="1" customWidth="1"/>
    <col min="7675" max="7675" width="11.44140625" style="36"/>
    <col min="7676" max="7676" width="12.44140625" style="36" bestFit="1" customWidth="1"/>
    <col min="7677" max="7677" width="11.44140625" style="36"/>
    <col min="7678" max="7686" width="12.33203125" style="36" customWidth="1"/>
    <col min="7687" max="7913" width="11.44140625" style="36"/>
    <col min="7914" max="7914" width="9.88671875" style="36" customWidth="1"/>
    <col min="7915" max="7915" width="47.5546875" style="36" customWidth="1"/>
    <col min="7916" max="7916" width="18.109375" style="36" customWidth="1"/>
    <col min="7917" max="7917" width="0" style="36" hidden="1" customWidth="1"/>
    <col min="7918" max="7918" width="8" style="36" customWidth="1"/>
    <col min="7919" max="7919" width="8.44140625" style="36" customWidth="1"/>
    <col min="7920" max="7920" width="13.6640625" style="36" customWidth="1"/>
    <col min="7921" max="7921" width="8.33203125" style="36" customWidth="1"/>
    <col min="7922" max="7922" width="14.6640625" style="36" customWidth="1"/>
    <col min="7923" max="7923" width="13.44140625" style="36" bestFit="1" customWidth="1"/>
    <col min="7924" max="7924" width="13.33203125" style="36" customWidth="1"/>
    <col min="7925" max="7925" width="8.44140625" style="36" bestFit="1" customWidth="1"/>
    <col min="7926" max="7926" width="14.33203125" style="36" bestFit="1" customWidth="1"/>
    <col min="7927" max="7927" width="8.44140625" style="36" bestFit="1" customWidth="1"/>
    <col min="7928" max="7928" width="14.33203125" style="36" bestFit="1" customWidth="1"/>
    <col min="7929" max="7929" width="8.109375" style="36" bestFit="1" customWidth="1"/>
    <col min="7930" max="7930" width="12.44140625" style="36" bestFit="1" customWidth="1"/>
    <col min="7931" max="7931" width="11.44140625" style="36"/>
    <col min="7932" max="7932" width="12.44140625" style="36" bestFit="1" customWidth="1"/>
    <col min="7933" max="7933" width="11.44140625" style="36"/>
    <col min="7934" max="7942" width="12.33203125" style="36" customWidth="1"/>
    <col min="7943" max="8169" width="11.44140625" style="36"/>
    <col min="8170" max="8170" width="9.88671875" style="36" customWidth="1"/>
    <col min="8171" max="8171" width="47.5546875" style="36" customWidth="1"/>
    <col min="8172" max="8172" width="18.109375" style="36" customWidth="1"/>
    <col min="8173" max="8173" width="0" style="36" hidden="1" customWidth="1"/>
    <col min="8174" max="8174" width="8" style="36" customWidth="1"/>
    <col min="8175" max="8175" width="8.44140625" style="36" customWidth="1"/>
    <col min="8176" max="8176" width="13.6640625" style="36" customWidth="1"/>
    <col min="8177" max="8177" width="8.33203125" style="36" customWidth="1"/>
    <col min="8178" max="8178" width="14.6640625" style="36" customWidth="1"/>
    <col min="8179" max="8179" width="13.44140625" style="36" bestFit="1" customWidth="1"/>
    <col min="8180" max="8180" width="13.33203125" style="36" customWidth="1"/>
    <col min="8181" max="8181" width="8.44140625" style="36" bestFit="1" customWidth="1"/>
    <col min="8182" max="8182" width="14.33203125" style="36" bestFit="1" customWidth="1"/>
    <col min="8183" max="8183" width="8.44140625" style="36" bestFit="1" customWidth="1"/>
    <col min="8184" max="8184" width="14.33203125" style="36" bestFit="1" customWidth="1"/>
    <col min="8185" max="8185" width="8.109375" style="36" bestFit="1" customWidth="1"/>
    <col min="8186" max="8186" width="12.44140625" style="36" bestFit="1" customWidth="1"/>
    <col min="8187" max="8187" width="11.44140625" style="36"/>
    <col min="8188" max="8188" width="12.44140625" style="36" bestFit="1" customWidth="1"/>
    <col min="8189" max="8189" width="11.44140625" style="36"/>
    <col min="8190" max="8198" width="12.33203125" style="36" customWidth="1"/>
    <col min="8199" max="8425" width="11.44140625" style="36"/>
    <col min="8426" max="8426" width="9.88671875" style="36" customWidth="1"/>
    <col min="8427" max="8427" width="47.5546875" style="36" customWidth="1"/>
    <col min="8428" max="8428" width="18.109375" style="36" customWidth="1"/>
    <col min="8429" max="8429" width="0" style="36" hidden="1" customWidth="1"/>
    <col min="8430" max="8430" width="8" style="36" customWidth="1"/>
    <col min="8431" max="8431" width="8.44140625" style="36" customWidth="1"/>
    <col min="8432" max="8432" width="13.6640625" style="36" customWidth="1"/>
    <col min="8433" max="8433" width="8.33203125" style="36" customWidth="1"/>
    <col min="8434" max="8434" width="14.6640625" style="36" customWidth="1"/>
    <col min="8435" max="8435" width="13.44140625" style="36" bestFit="1" customWidth="1"/>
    <col min="8436" max="8436" width="13.33203125" style="36" customWidth="1"/>
    <col min="8437" max="8437" width="8.44140625" style="36" bestFit="1" customWidth="1"/>
    <col min="8438" max="8438" width="14.33203125" style="36" bestFit="1" customWidth="1"/>
    <col min="8439" max="8439" width="8.44140625" style="36" bestFit="1" customWidth="1"/>
    <col min="8440" max="8440" width="14.33203125" style="36" bestFit="1" customWidth="1"/>
    <col min="8441" max="8441" width="8.109375" style="36" bestFit="1" customWidth="1"/>
    <col min="8442" max="8442" width="12.44140625" style="36" bestFit="1" customWidth="1"/>
    <col min="8443" max="8443" width="11.44140625" style="36"/>
    <col min="8444" max="8444" width="12.44140625" style="36" bestFit="1" customWidth="1"/>
    <col min="8445" max="8445" width="11.44140625" style="36"/>
    <col min="8446" max="8454" width="12.33203125" style="36" customWidth="1"/>
    <col min="8455" max="8681" width="11.44140625" style="36"/>
    <col min="8682" max="8682" width="9.88671875" style="36" customWidth="1"/>
    <col min="8683" max="8683" width="47.5546875" style="36" customWidth="1"/>
    <col min="8684" max="8684" width="18.109375" style="36" customWidth="1"/>
    <col min="8685" max="8685" width="0" style="36" hidden="1" customWidth="1"/>
    <col min="8686" max="8686" width="8" style="36" customWidth="1"/>
    <col min="8687" max="8687" width="8.44140625" style="36" customWidth="1"/>
    <col min="8688" max="8688" width="13.6640625" style="36" customWidth="1"/>
    <col min="8689" max="8689" width="8.33203125" style="36" customWidth="1"/>
    <col min="8690" max="8690" width="14.6640625" style="36" customWidth="1"/>
    <col min="8691" max="8691" width="13.44140625" style="36" bestFit="1" customWidth="1"/>
    <col min="8692" max="8692" width="13.33203125" style="36" customWidth="1"/>
    <col min="8693" max="8693" width="8.44140625" style="36" bestFit="1" customWidth="1"/>
    <col min="8694" max="8694" width="14.33203125" style="36" bestFit="1" customWidth="1"/>
    <col min="8695" max="8695" width="8.44140625" style="36" bestFit="1" customWidth="1"/>
    <col min="8696" max="8696" width="14.33203125" style="36" bestFit="1" customWidth="1"/>
    <col min="8697" max="8697" width="8.109375" style="36" bestFit="1" customWidth="1"/>
    <col min="8698" max="8698" width="12.44140625" style="36" bestFit="1" customWidth="1"/>
    <col min="8699" max="8699" width="11.44140625" style="36"/>
    <col min="8700" max="8700" width="12.44140625" style="36" bestFit="1" customWidth="1"/>
    <col min="8701" max="8701" width="11.44140625" style="36"/>
    <col min="8702" max="8710" width="12.33203125" style="36" customWidth="1"/>
    <col min="8711" max="8937" width="11.44140625" style="36"/>
    <col min="8938" max="8938" width="9.88671875" style="36" customWidth="1"/>
    <col min="8939" max="8939" width="47.5546875" style="36" customWidth="1"/>
    <col min="8940" max="8940" width="18.109375" style="36" customWidth="1"/>
    <col min="8941" max="8941" width="0" style="36" hidden="1" customWidth="1"/>
    <col min="8942" max="8942" width="8" style="36" customWidth="1"/>
    <col min="8943" max="8943" width="8.44140625" style="36" customWidth="1"/>
    <col min="8944" max="8944" width="13.6640625" style="36" customWidth="1"/>
    <col min="8945" max="8945" width="8.33203125" style="36" customWidth="1"/>
    <col min="8946" max="8946" width="14.6640625" style="36" customWidth="1"/>
    <col min="8947" max="8947" width="13.44140625" style="36" bestFit="1" customWidth="1"/>
    <col min="8948" max="8948" width="13.33203125" style="36" customWidth="1"/>
    <col min="8949" max="8949" width="8.44140625" style="36" bestFit="1" customWidth="1"/>
    <col min="8950" max="8950" width="14.33203125" style="36" bestFit="1" customWidth="1"/>
    <col min="8951" max="8951" width="8.44140625" style="36" bestFit="1" customWidth="1"/>
    <col min="8952" max="8952" width="14.33203125" style="36" bestFit="1" customWidth="1"/>
    <col min="8953" max="8953" width="8.109375" style="36" bestFit="1" customWidth="1"/>
    <col min="8954" max="8954" width="12.44140625" style="36" bestFit="1" customWidth="1"/>
    <col min="8955" max="8955" width="11.44140625" style="36"/>
    <col min="8956" max="8956" width="12.44140625" style="36" bestFit="1" customWidth="1"/>
    <col min="8957" max="8957" width="11.44140625" style="36"/>
    <col min="8958" max="8966" width="12.33203125" style="36" customWidth="1"/>
    <col min="8967" max="9193" width="11.44140625" style="36"/>
    <col min="9194" max="9194" width="9.88671875" style="36" customWidth="1"/>
    <col min="9195" max="9195" width="47.5546875" style="36" customWidth="1"/>
    <col min="9196" max="9196" width="18.109375" style="36" customWidth="1"/>
    <col min="9197" max="9197" width="0" style="36" hidden="1" customWidth="1"/>
    <col min="9198" max="9198" width="8" style="36" customWidth="1"/>
    <col min="9199" max="9199" width="8.44140625" style="36" customWidth="1"/>
    <col min="9200" max="9200" width="13.6640625" style="36" customWidth="1"/>
    <col min="9201" max="9201" width="8.33203125" style="36" customWidth="1"/>
    <col min="9202" max="9202" width="14.6640625" style="36" customWidth="1"/>
    <col min="9203" max="9203" width="13.44140625" style="36" bestFit="1" customWidth="1"/>
    <col min="9204" max="9204" width="13.33203125" style="36" customWidth="1"/>
    <col min="9205" max="9205" width="8.44140625" style="36" bestFit="1" customWidth="1"/>
    <col min="9206" max="9206" width="14.33203125" style="36" bestFit="1" customWidth="1"/>
    <col min="9207" max="9207" width="8.44140625" style="36" bestFit="1" customWidth="1"/>
    <col min="9208" max="9208" width="14.33203125" style="36" bestFit="1" customWidth="1"/>
    <col min="9209" max="9209" width="8.109375" style="36" bestFit="1" customWidth="1"/>
    <col min="9210" max="9210" width="12.44140625" style="36" bestFit="1" customWidth="1"/>
    <col min="9211" max="9211" width="11.44140625" style="36"/>
    <col min="9212" max="9212" width="12.44140625" style="36" bestFit="1" customWidth="1"/>
    <col min="9213" max="9213" width="11.44140625" style="36"/>
    <col min="9214" max="9222" width="12.33203125" style="36" customWidth="1"/>
    <col min="9223" max="9449" width="11.44140625" style="36"/>
    <col min="9450" max="9450" width="9.88671875" style="36" customWidth="1"/>
    <col min="9451" max="9451" width="47.5546875" style="36" customWidth="1"/>
    <col min="9452" max="9452" width="18.109375" style="36" customWidth="1"/>
    <col min="9453" max="9453" width="0" style="36" hidden="1" customWidth="1"/>
    <col min="9454" max="9454" width="8" style="36" customWidth="1"/>
    <col min="9455" max="9455" width="8.44140625" style="36" customWidth="1"/>
    <col min="9456" max="9456" width="13.6640625" style="36" customWidth="1"/>
    <col min="9457" max="9457" width="8.33203125" style="36" customWidth="1"/>
    <col min="9458" max="9458" width="14.6640625" style="36" customWidth="1"/>
    <col min="9459" max="9459" width="13.44140625" style="36" bestFit="1" customWidth="1"/>
    <col min="9460" max="9460" width="13.33203125" style="36" customWidth="1"/>
    <col min="9461" max="9461" width="8.44140625" style="36" bestFit="1" customWidth="1"/>
    <col min="9462" max="9462" width="14.33203125" style="36" bestFit="1" customWidth="1"/>
    <col min="9463" max="9463" width="8.44140625" style="36" bestFit="1" customWidth="1"/>
    <col min="9464" max="9464" width="14.33203125" style="36" bestFit="1" customWidth="1"/>
    <col min="9465" max="9465" width="8.109375" style="36" bestFit="1" customWidth="1"/>
    <col min="9466" max="9466" width="12.44140625" style="36" bestFit="1" customWidth="1"/>
    <col min="9467" max="9467" width="11.44140625" style="36"/>
    <col min="9468" max="9468" width="12.44140625" style="36" bestFit="1" customWidth="1"/>
    <col min="9469" max="9469" width="11.44140625" style="36"/>
    <col min="9470" max="9478" width="12.33203125" style="36" customWidth="1"/>
    <col min="9479" max="9705" width="11.44140625" style="36"/>
    <col min="9706" max="9706" width="9.88671875" style="36" customWidth="1"/>
    <col min="9707" max="9707" width="47.5546875" style="36" customWidth="1"/>
    <col min="9708" max="9708" width="18.109375" style="36" customWidth="1"/>
    <col min="9709" max="9709" width="0" style="36" hidden="1" customWidth="1"/>
    <col min="9710" max="9710" width="8" style="36" customWidth="1"/>
    <col min="9711" max="9711" width="8.44140625" style="36" customWidth="1"/>
    <col min="9712" max="9712" width="13.6640625" style="36" customWidth="1"/>
    <col min="9713" max="9713" width="8.33203125" style="36" customWidth="1"/>
    <col min="9714" max="9714" width="14.6640625" style="36" customWidth="1"/>
    <col min="9715" max="9715" width="13.44140625" style="36" bestFit="1" customWidth="1"/>
    <col min="9716" max="9716" width="13.33203125" style="36" customWidth="1"/>
    <col min="9717" max="9717" width="8.44140625" style="36" bestFit="1" customWidth="1"/>
    <col min="9718" max="9718" width="14.33203125" style="36" bestFit="1" customWidth="1"/>
    <col min="9719" max="9719" width="8.44140625" style="36" bestFit="1" customWidth="1"/>
    <col min="9720" max="9720" width="14.33203125" style="36" bestFit="1" customWidth="1"/>
    <col min="9721" max="9721" width="8.109375" style="36" bestFit="1" customWidth="1"/>
    <col min="9722" max="9722" width="12.44140625" style="36" bestFit="1" customWidth="1"/>
    <col min="9723" max="9723" width="11.44140625" style="36"/>
    <col min="9724" max="9724" width="12.44140625" style="36" bestFit="1" customWidth="1"/>
    <col min="9725" max="9725" width="11.44140625" style="36"/>
    <col min="9726" max="9734" width="12.33203125" style="36" customWidth="1"/>
    <col min="9735" max="9961" width="11.44140625" style="36"/>
    <col min="9962" max="9962" width="9.88671875" style="36" customWidth="1"/>
    <col min="9963" max="9963" width="47.5546875" style="36" customWidth="1"/>
    <col min="9964" max="9964" width="18.109375" style="36" customWidth="1"/>
    <col min="9965" max="9965" width="0" style="36" hidden="1" customWidth="1"/>
    <col min="9966" max="9966" width="8" style="36" customWidth="1"/>
    <col min="9967" max="9967" width="8.44140625" style="36" customWidth="1"/>
    <col min="9968" max="9968" width="13.6640625" style="36" customWidth="1"/>
    <col min="9969" max="9969" width="8.33203125" style="36" customWidth="1"/>
    <col min="9970" max="9970" width="14.6640625" style="36" customWidth="1"/>
    <col min="9971" max="9971" width="13.44140625" style="36" bestFit="1" customWidth="1"/>
    <col min="9972" max="9972" width="13.33203125" style="36" customWidth="1"/>
    <col min="9973" max="9973" width="8.44140625" style="36" bestFit="1" customWidth="1"/>
    <col min="9974" max="9974" width="14.33203125" style="36" bestFit="1" customWidth="1"/>
    <col min="9975" max="9975" width="8.44140625" style="36" bestFit="1" customWidth="1"/>
    <col min="9976" max="9976" width="14.33203125" style="36" bestFit="1" customWidth="1"/>
    <col min="9977" max="9977" width="8.109375" style="36" bestFit="1" customWidth="1"/>
    <col min="9978" max="9978" width="12.44140625" style="36" bestFit="1" customWidth="1"/>
    <col min="9979" max="9979" width="11.44140625" style="36"/>
    <col min="9980" max="9980" width="12.44140625" style="36" bestFit="1" customWidth="1"/>
    <col min="9981" max="9981" width="11.44140625" style="36"/>
    <col min="9982" max="9990" width="12.33203125" style="36" customWidth="1"/>
    <col min="9991" max="10217" width="11.44140625" style="36"/>
    <col min="10218" max="10218" width="9.88671875" style="36" customWidth="1"/>
    <col min="10219" max="10219" width="47.5546875" style="36" customWidth="1"/>
    <col min="10220" max="10220" width="18.109375" style="36" customWidth="1"/>
    <col min="10221" max="10221" width="0" style="36" hidden="1" customWidth="1"/>
    <col min="10222" max="10222" width="8" style="36" customWidth="1"/>
    <col min="10223" max="10223" width="8.44140625" style="36" customWidth="1"/>
    <col min="10224" max="10224" width="13.6640625" style="36" customWidth="1"/>
    <col min="10225" max="10225" width="8.33203125" style="36" customWidth="1"/>
    <col min="10226" max="10226" width="14.6640625" style="36" customWidth="1"/>
    <col min="10227" max="10227" width="13.44140625" style="36" bestFit="1" customWidth="1"/>
    <col min="10228" max="10228" width="13.33203125" style="36" customWidth="1"/>
    <col min="10229" max="10229" width="8.44140625" style="36" bestFit="1" customWidth="1"/>
    <col min="10230" max="10230" width="14.33203125" style="36" bestFit="1" customWidth="1"/>
    <col min="10231" max="10231" width="8.44140625" style="36" bestFit="1" customWidth="1"/>
    <col min="10232" max="10232" width="14.33203125" style="36" bestFit="1" customWidth="1"/>
    <col min="10233" max="10233" width="8.109375" style="36" bestFit="1" customWidth="1"/>
    <col min="10234" max="10234" width="12.44140625" style="36" bestFit="1" customWidth="1"/>
    <col min="10235" max="10235" width="11.44140625" style="36"/>
    <col min="10236" max="10236" width="12.44140625" style="36" bestFit="1" customWidth="1"/>
    <col min="10237" max="10237" width="11.44140625" style="36"/>
    <col min="10238" max="10246" width="12.33203125" style="36" customWidth="1"/>
    <col min="10247" max="10473" width="11.44140625" style="36"/>
    <col min="10474" max="10474" width="9.88671875" style="36" customWidth="1"/>
    <col min="10475" max="10475" width="47.5546875" style="36" customWidth="1"/>
    <col min="10476" max="10476" width="18.109375" style="36" customWidth="1"/>
    <col min="10477" max="10477" width="0" style="36" hidden="1" customWidth="1"/>
    <col min="10478" max="10478" width="8" style="36" customWidth="1"/>
    <col min="10479" max="10479" width="8.44140625" style="36" customWidth="1"/>
    <col min="10480" max="10480" width="13.6640625" style="36" customWidth="1"/>
    <col min="10481" max="10481" width="8.33203125" style="36" customWidth="1"/>
    <col min="10482" max="10482" width="14.6640625" style="36" customWidth="1"/>
    <col min="10483" max="10483" width="13.44140625" style="36" bestFit="1" customWidth="1"/>
    <col min="10484" max="10484" width="13.33203125" style="36" customWidth="1"/>
    <col min="10485" max="10485" width="8.44140625" style="36" bestFit="1" customWidth="1"/>
    <col min="10486" max="10486" width="14.33203125" style="36" bestFit="1" customWidth="1"/>
    <col min="10487" max="10487" width="8.44140625" style="36" bestFit="1" customWidth="1"/>
    <col min="10488" max="10488" width="14.33203125" style="36" bestFit="1" customWidth="1"/>
    <col min="10489" max="10489" width="8.109375" style="36" bestFit="1" customWidth="1"/>
    <col min="10490" max="10490" width="12.44140625" style="36" bestFit="1" customWidth="1"/>
    <col min="10491" max="10491" width="11.44140625" style="36"/>
    <col min="10492" max="10492" width="12.44140625" style="36" bestFit="1" customWidth="1"/>
    <col min="10493" max="10493" width="11.44140625" style="36"/>
    <col min="10494" max="10502" width="12.33203125" style="36" customWidth="1"/>
    <col min="10503" max="10729" width="11.44140625" style="36"/>
    <col min="10730" max="10730" width="9.88671875" style="36" customWidth="1"/>
    <col min="10731" max="10731" width="47.5546875" style="36" customWidth="1"/>
    <col min="10732" max="10732" width="18.109375" style="36" customWidth="1"/>
    <col min="10733" max="10733" width="0" style="36" hidden="1" customWidth="1"/>
    <col min="10734" max="10734" width="8" style="36" customWidth="1"/>
    <col min="10735" max="10735" width="8.44140625" style="36" customWidth="1"/>
    <col min="10736" max="10736" width="13.6640625" style="36" customWidth="1"/>
    <col min="10737" max="10737" width="8.33203125" style="36" customWidth="1"/>
    <col min="10738" max="10738" width="14.6640625" style="36" customWidth="1"/>
    <col min="10739" max="10739" width="13.44140625" style="36" bestFit="1" customWidth="1"/>
    <col min="10740" max="10740" width="13.33203125" style="36" customWidth="1"/>
    <col min="10741" max="10741" width="8.44140625" style="36" bestFit="1" customWidth="1"/>
    <col min="10742" max="10742" width="14.33203125" style="36" bestFit="1" customWidth="1"/>
    <col min="10743" max="10743" width="8.44140625" style="36" bestFit="1" customWidth="1"/>
    <col min="10744" max="10744" width="14.33203125" style="36" bestFit="1" customWidth="1"/>
    <col min="10745" max="10745" width="8.109375" style="36" bestFit="1" customWidth="1"/>
    <col min="10746" max="10746" width="12.44140625" style="36" bestFit="1" customWidth="1"/>
    <col min="10747" max="10747" width="11.44140625" style="36"/>
    <col min="10748" max="10748" width="12.44140625" style="36" bestFit="1" customWidth="1"/>
    <col min="10749" max="10749" width="11.44140625" style="36"/>
    <col min="10750" max="10758" width="12.33203125" style="36" customWidth="1"/>
    <col min="10759" max="10985" width="11.44140625" style="36"/>
    <col min="10986" max="10986" width="9.88671875" style="36" customWidth="1"/>
    <col min="10987" max="10987" width="47.5546875" style="36" customWidth="1"/>
    <col min="10988" max="10988" width="18.109375" style="36" customWidth="1"/>
    <col min="10989" max="10989" width="0" style="36" hidden="1" customWidth="1"/>
    <col min="10990" max="10990" width="8" style="36" customWidth="1"/>
    <col min="10991" max="10991" width="8.44140625" style="36" customWidth="1"/>
    <col min="10992" max="10992" width="13.6640625" style="36" customWidth="1"/>
    <col min="10993" max="10993" width="8.33203125" style="36" customWidth="1"/>
    <col min="10994" max="10994" width="14.6640625" style="36" customWidth="1"/>
    <col min="10995" max="10995" width="13.44140625" style="36" bestFit="1" customWidth="1"/>
    <col min="10996" max="10996" width="13.33203125" style="36" customWidth="1"/>
    <col min="10997" max="10997" width="8.44140625" style="36" bestFit="1" customWidth="1"/>
    <col min="10998" max="10998" width="14.33203125" style="36" bestFit="1" customWidth="1"/>
    <col min="10999" max="10999" width="8.44140625" style="36" bestFit="1" customWidth="1"/>
    <col min="11000" max="11000" width="14.33203125" style="36" bestFit="1" customWidth="1"/>
    <col min="11001" max="11001" width="8.109375" style="36" bestFit="1" customWidth="1"/>
    <col min="11002" max="11002" width="12.44140625" style="36" bestFit="1" customWidth="1"/>
    <col min="11003" max="11003" width="11.44140625" style="36"/>
    <col min="11004" max="11004" width="12.44140625" style="36" bestFit="1" customWidth="1"/>
    <col min="11005" max="11005" width="11.44140625" style="36"/>
    <col min="11006" max="11014" width="12.33203125" style="36" customWidth="1"/>
    <col min="11015" max="11241" width="11.44140625" style="36"/>
    <col min="11242" max="11242" width="9.88671875" style="36" customWidth="1"/>
    <col min="11243" max="11243" width="47.5546875" style="36" customWidth="1"/>
    <col min="11244" max="11244" width="18.109375" style="36" customWidth="1"/>
    <col min="11245" max="11245" width="0" style="36" hidden="1" customWidth="1"/>
    <col min="11246" max="11246" width="8" style="36" customWidth="1"/>
    <col min="11247" max="11247" width="8.44140625" style="36" customWidth="1"/>
    <col min="11248" max="11248" width="13.6640625" style="36" customWidth="1"/>
    <col min="11249" max="11249" width="8.33203125" style="36" customWidth="1"/>
    <col min="11250" max="11250" width="14.6640625" style="36" customWidth="1"/>
    <col min="11251" max="11251" width="13.44140625" style="36" bestFit="1" customWidth="1"/>
    <col min="11252" max="11252" width="13.33203125" style="36" customWidth="1"/>
    <col min="11253" max="11253" width="8.44140625" style="36" bestFit="1" customWidth="1"/>
    <col min="11254" max="11254" width="14.33203125" style="36" bestFit="1" customWidth="1"/>
    <col min="11255" max="11255" width="8.44140625" style="36" bestFit="1" customWidth="1"/>
    <col min="11256" max="11256" width="14.33203125" style="36" bestFit="1" customWidth="1"/>
    <col min="11257" max="11257" width="8.109375" style="36" bestFit="1" customWidth="1"/>
    <col min="11258" max="11258" width="12.44140625" style="36" bestFit="1" customWidth="1"/>
    <col min="11259" max="11259" width="11.44140625" style="36"/>
    <col min="11260" max="11260" width="12.44140625" style="36" bestFit="1" customWidth="1"/>
    <col min="11261" max="11261" width="11.44140625" style="36"/>
    <col min="11262" max="11270" width="12.33203125" style="36" customWidth="1"/>
    <col min="11271" max="11497" width="11.44140625" style="36"/>
    <col min="11498" max="11498" width="9.88671875" style="36" customWidth="1"/>
    <col min="11499" max="11499" width="47.5546875" style="36" customWidth="1"/>
    <col min="11500" max="11500" width="18.109375" style="36" customWidth="1"/>
    <col min="11501" max="11501" width="0" style="36" hidden="1" customWidth="1"/>
    <col min="11502" max="11502" width="8" style="36" customWidth="1"/>
    <col min="11503" max="11503" width="8.44140625" style="36" customWidth="1"/>
    <col min="11504" max="11504" width="13.6640625" style="36" customWidth="1"/>
    <col min="11505" max="11505" width="8.33203125" style="36" customWidth="1"/>
    <col min="11506" max="11506" width="14.6640625" style="36" customWidth="1"/>
    <col min="11507" max="11507" width="13.44140625" style="36" bestFit="1" customWidth="1"/>
    <col min="11508" max="11508" width="13.33203125" style="36" customWidth="1"/>
    <col min="11509" max="11509" width="8.44140625" style="36" bestFit="1" customWidth="1"/>
    <col min="11510" max="11510" width="14.33203125" style="36" bestFit="1" customWidth="1"/>
    <col min="11511" max="11511" width="8.44140625" style="36" bestFit="1" customWidth="1"/>
    <col min="11512" max="11512" width="14.33203125" style="36" bestFit="1" customWidth="1"/>
    <col min="11513" max="11513" width="8.109375" style="36" bestFit="1" customWidth="1"/>
    <col min="11514" max="11514" width="12.44140625" style="36" bestFit="1" customWidth="1"/>
    <col min="11515" max="11515" width="11.44140625" style="36"/>
    <col min="11516" max="11516" width="12.44140625" style="36" bestFit="1" customWidth="1"/>
    <col min="11517" max="11517" width="11.44140625" style="36"/>
    <col min="11518" max="11526" width="12.33203125" style="36" customWidth="1"/>
    <col min="11527" max="11753" width="11.44140625" style="36"/>
    <col min="11754" max="11754" width="9.88671875" style="36" customWidth="1"/>
    <col min="11755" max="11755" width="47.5546875" style="36" customWidth="1"/>
    <col min="11756" max="11756" width="18.109375" style="36" customWidth="1"/>
    <col min="11757" max="11757" width="0" style="36" hidden="1" customWidth="1"/>
    <col min="11758" max="11758" width="8" style="36" customWidth="1"/>
    <col min="11759" max="11759" width="8.44140625" style="36" customWidth="1"/>
    <col min="11760" max="11760" width="13.6640625" style="36" customWidth="1"/>
    <col min="11761" max="11761" width="8.33203125" style="36" customWidth="1"/>
    <col min="11762" max="11762" width="14.6640625" style="36" customWidth="1"/>
    <col min="11763" max="11763" width="13.44140625" style="36" bestFit="1" customWidth="1"/>
    <col min="11764" max="11764" width="13.33203125" style="36" customWidth="1"/>
    <col min="11765" max="11765" width="8.44140625" style="36" bestFit="1" customWidth="1"/>
    <col min="11766" max="11766" width="14.33203125" style="36" bestFit="1" customWidth="1"/>
    <col min="11767" max="11767" width="8.44140625" style="36" bestFit="1" customWidth="1"/>
    <col min="11768" max="11768" width="14.33203125" style="36" bestFit="1" customWidth="1"/>
    <col min="11769" max="11769" width="8.109375" style="36" bestFit="1" customWidth="1"/>
    <col min="11770" max="11770" width="12.44140625" style="36" bestFit="1" customWidth="1"/>
    <col min="11771" max="11771" width="11.44140625" style="36"/>
    <col min="11772" max="11772" width="12.44140625" style="36" bestFit="1" customWidth="1"/>
    <col min="11773" max="11773" width="11.44140625" style="36"/>
    <col min="11774" max="11782" width="12.33203125" style="36" customWidth="1"/>
    <col min="11783" max="12009" width="11.44140625" style="36"/>
    <col min="12010" max="12010" width="9.88671875" style="36" customWidth="1"/>
    <col min="12011" max="12011" width="47.5546875" style="36" customWidth="1"/>
    <col min="12012" max="12012" width="18.109375" style="36" customWidth="1"/>
    <col min="12013" max="12013" width="0" style="36" hidden="1" customWidth="1"/>
    <col min="12014" max="12014" width="8" style="36" customWidth="1"/>
    <col min="12015" max="12015" width="8.44140625" style="36" customWidth="1"/>
    <col min="12016" max="12016" width="13.6640625" style="36" customWidth="1"/>
    <col min="12017" max="12017" width="8.33203125" style="36" customWidth="1"/>
    <col min="12018" max="12018" width="14.6640625" style="36" customWidth="1"/>
    <col min="12019" max="12019" width="13.44140625" style="36" bestFit="1" customWidth="1"/>
    <col min="12020" max="12020" width="13.33203125" style="36" customWidth="1"/>
    <col min="12021" max="12021" width="8.44140625" style="36" bestFit="1" customWidth="1"/>
    <col min="12022" max="12022" width="14.33203125" style="36" bestFit="1" customWidth="1"/>
    <col min="12023" max="12023" width="8.44140625" style="36" bestFit="1" customWidth="1"/>
    <col min="12024" max="12024" width="14.33203125" style="36" bestFit="1" customWidth="1"/>
    <col min="12025" max="12025" width="8.109375" style="36" bestFit="1" customWidth="1"/>
    <col min="12026" max="12026" width="12.44140625" style="36" bestFit="1" customWidth="1"/>
    <col min="12027" max="12027" width="11.44140625" style="36"/>
    <col min="12028" max="12028" width="12.44140625" style="36" bestFit="1" customWidth="1"/>
    <col min="12029" max="12029" width="11.44140625" style="36"/>
    <col min="12030" max="12038" width="12.33203125" style="36" customWidth="1"/>
    <col min="12039" max="12265" width="11.44140625" style="36"/>
    <col min="12266" max="12266" width="9.88671875" style="36" customWidth="1"/>
    <col min="12267" max="12267" width="47.5546875" style="36" customWidth="1"/>
    <col min="12268" max="12268" width="18.109375" style="36" customWidth="1"/>
    <col min="12269" max="12269" width="0" style="36" hidden="1" customWidth="1"/>
    <col min="12270" max="12270" width="8" style="36" customWidth="1"/>
    <col min="12271" max="12271" width="8.44140625" style="36" customWidth="1"/>
    <col min="12272" max="12272" width="13.6640625" style="36" customWidth="1"/>
    <col min="12273" max="12273" width="8.33203125" style="36" customWidth="1"/>
    <col min="12274" max="12274" width="14.6640625" style="36" customWidth="1"/>
    <col min="12275" max="12275" width="13.44140625" style="36" bestFit="1" customWidth="1"/>
    <col min="12276" max="12276" width="13.33203125" style="36" customWidth="1"/>
    <col min="12277" max="12277" width="8.44140625" style="36" bestFit="1" customWidth="1"/>
    <col min="12278" max="12278" width="14.33203125" style="36" bestFit="1" customWidth="1"/>
    <col min="12279" max="12279" width="8.44140625" style="36" bestFit="1" customWidth="1"/>
    <col min="12280" max="12280" width="14.33203125" style="36" bestFit="1" customWidth="1"/>
    <col min="12281" max="12281" width="8.109375" style="36" bestFit="1" customWidth="1"/>
    <col min="12282" max="12282" width="12.44140625" style="36" bestFit="1" customWidth="1"/>
    <col min="12283" max="12283" width="11.44140625" style="36"/>
    <col min="12284" max="12284" width="12.44140625" style="36" bestFit="1" customWidth="1"/>
    <col min="12285" max="12285" width="11.44140625" style="36"/>
    <col min="12286" max="12294" width="12.33203125" style="36" customWidth="1"/>
    <col min="12295" max="12521" width="11.44140625" style="36"/>
    <col min="12522" max="12522" width="9.88671875" style="36" customWidth="1"/>
    <col min="12523" max="12523" width="47.5546875" style="36" customWidth="1"/>
    <col min="12524" max="12524" width="18.109375" style="36" customWidth="1"/>
    <col min="12525" max="12525" width="0" style="36" hidden="1" customWidth="1"/>
    <col min="12526" max="12526" width="8" style="36" customWidth="1"/>
    <col min="12527" max="12527" width="8.44140625" style="36" customWidth="1"/>
    <col min="12528" max="12528" width="13.6640625" style="36" customWidth="1"/>
    <col min="12529" max="12529" width="8.33203125" style="36" customWidth="1"/>
    <col min="12530" max="12530" width="14.6640625" style="36" customWidth="1"/>
    <col min="12531" max="12531" width="13.44140625" style="36" bestFit="1" customWidth="1"/>
    <col min="12532" max="12532" width="13.33203125" style="36" customWidth="1"/>
    <col min="12533" max="12533" width="8.44140625" style="36" bestFit="1" customWidth="1"/>
    <col min="12534" max="12534" width="14.33203125" style="36" bestFit="1" customWidth="1"/>
    <col min="12535" max="12535" width="8.44140625" style="36" bestFit="1" customWidth="1"/>
    <col min="12536" max="12536" width="14.33203125" style="36" bestFit="1" customWidth="1"/>
    <col min="12537" max="12537" width="8.109375" style="36" bestFit="1" customWidth="1"/>
    <col min="12538" max="12538" width="12.44140625" style="36" bestFit="1" customWidth="1"/>
    <col min="12539" max="12539" width="11.44140625" style="36"/>
    <col min="12540" max="12540" width="12.44140625" style="36" bestFit="1" customWidth="1"/>
    <col min="12541" max="12541" width="11.44140625" style="36"/>
    <col min="12542" max="12550" width="12.33203125" style="36" customWidth="1"/>
    <col min="12551" max="12777" width="11.44140625" style="36"/>
    <col min="12778" max="12778" width="9.88671875" style="36" customWidth="1"/>
    <col min="12779" max="12779" width="47.5546875" style="36" customWidth="1"/>
    <col min="12780" max="12780" width="18.109375" style="36" customWidth="1"/>
    <col min="12781" max="12781" width="0" style="36" hidden="1" customWidth="1"/>
    <col min="12782" max="12782" width="8" style="36" customWidth="1"/>
    <col min="12783" max="12783" width="8.44140625" style="36" customWidth="1"/>
    <col min="12784" max="12784" width="13.6640625" style="36" customWidth="1"/>
    <col min="12785" max="12785" width="8.33203125" style="36" customWidth="1"/>
    <col min="12786" max="12786" width="14.6640625" style="36" customWidth="1"/>
    <col min="12787" max="12787" width="13.44140625" style="36" bestFit="1" customWidth="1"/>
    <col min="12788" max="12788" width="13.33203125" style="36" customWidth="1"/>
    <col min="12789" max="12789" width="8.44140625" style="36" bestFit="1" customWidth="1"/>
    <col min="12790" max="12790" width="14.33203125" style="36" bestFit="1" customWidth="1"/>
    <col min="12791" max="12791" width="8.44140625" style="36" bestFit="1" customWidth="1"/>
    <col min="12792" max="12792" width="14.33203125" style="36" bestFit="1" customWidth="1"/>
    <col min="12793" max="12793" width="8.109375" style="36" bestFit="1" customWidth="1"/>
    <col min="12794" max="12794" width="12.44140625" style="36" bestFit="1" customWidth="1"/>
    <col min="12795" max="12795" width="11.44140625" style="36"/>
    <col min="12796" max="12796" width="12.44140625" style="36" bestFit="1" customWidth="1"/>
    <col min="12797" max="12797" width="11.44140625" style="36"/>
    <col min="12798" max="12806" width="12.33203125" style="36" customWidth="1"/>
    <col min="12807" max="13033" width="11.44140625" style="36"/>
    <col min="13034" max="13034" width="9.88671875" style="36" customWidth="1"/>
    <col min="13035" max="13035" width="47.5546875" style="36" customWidth="1"/>
    <col min="13036" max="13036" width="18.109375" style="36" customWidth="1"/>
    <col min="13037" max="13037" width="0" style="36" hidden="1" customWidth="1"/>
    <col min="13038" max="13038" width="8" style="36" customWidth="1"/>
    <col min="13039" max="13039" width="8.44140625" style="36" customWidth="1"/>
    <col min="13040" max="13040" width="13.6640625" style="36" customWidth="1"/>
    <col min="13041" max="13041" width="8.33203125" style="36" customWidth="1"/>
    <col min="13042" max="13042" width="14.6640625" style="36" customWidth="1"/>
    <col min="13043" max="13043" width="13.44140625" style="36" bestFit="1" customWidth="1"/>
    <col min="13044" max="13044" width="13.33203125" style="36" customWidth="1"/>
    <col min="13045" max="13045" width="8.44140625" style="36" bestFit="1" customWidth="1"/>
    <col min="13046" max="13046" width="14.33203125" style="36" bestFit="1" customWidth="1"/>
    <col min="13047" max="13047" width="8.44140625" style="36" bestFit="1" customWidth="1"/>
    <col min="13048" max="13048" width="14.33203125" style="36" bestFit="1" customWidth="1"/>
    <col min="13049" max="13049" width="8.109375" style="36" bestFit="1" customWidth="1"/>
    <col min="13050" max="13050" width="12.44140625" style="36" bestFit="1" customWidth="1"/>
    <col min="13051" max="13051" width="11.44140625" style="36"/>
    <col min="13052" max="13052" width="12.44140625" style="36" bestFit="1" customWidth="1"/>
    <col min="13053" max="13053" width="11.44140625" style="36"/>
    <col min="13054" max="13062" width="12.33203125" style="36" customWidth="1"/>
    <col min="13063" max="13289" width="11.44140625" style="36"/>
    <col min="13290" max="13290" width="9.88671875" style="36" customWidth="1"/>
    <col min="13291" max="13291" width="47.5546875" style="36" customWidth="1"/>
    <col min="13292" max="13292" width="18.109375" style="36" customWidth="1"/>
    <col min="13293" max="13293" width="0" style="36" hidden="1" customWidth="1"/>
    <col min="13294" max="13294" width="8" style="36" customWidth="1"/>
    <col min="13295" max="13295" width="8.44140625" style="36" customWidth="1"/>
    <col min="13296" max="13296" width="13.6640625" style="36" customWidth="1"/>
    <col min="13297" max="13297" width="8.33203125" style="36" customWidth="1"/>
    <col min="13298" max="13298" width="14.6640625" style="36" customWidth="1"/>
    <col min="13299" max="13299" width="13.44140625" style="36" bestFit="1" customWidth="1"/>
    <col min="13300" max="13300" width="13.33203125" style="36" customWidth="1"/>
    <col min="13301" max="13301" width="8.44140625" style="36" bestFit="1" customWidth="1"/>
    <col min="13302" max="13302" width="14.33203125" style="36" bestFit="1" customWidth="1"/>
    <col min="13303" max="13303" width="8.44140625" style="36" bestFit="1" customWidth="1"/>
    <col min="13304" max="13304" width="14.33203125" style="36" bestFit="1" customWidth="1"/>
    <col min="13305" max="13305" width="8.109375" style="36" bestFit="1" customWidth="1"/>
    <col min="13306" max="13306" width="12.44140625" style="36" bestFit="1" customWidth="1"/>
    <col min="13307" max="13307" width="11.44140625" style="36"/>
    <col min="13308" max="13308" width="12.44140625" style="36" bestFit="1" customWidth="1"/>
    <col min="13309" max="13309" width="11.44140625" style="36"/>
    <col min="13310" max="13318" width="12.33203125" style="36" customWidth="1"/>
    <col min="13319" max="13545" width="11.44140625" style="36"/>
    <col min="13546" max="13546" width="9.88671875" style="36" customWidth="1"/>
    <col min="13547" max="13547" width="47.5546875" style="36" customWidth="1"/>
    <col min="13548" max="13548" width="18.109375" style="36" customWidth="1"/>
    <col min="13549" max="13549" width="0" style="36" hidden="1" customWidth="1"/>
    <col min="13550" max="13550" width="8" style="36" customWidth="1"/>
    <col min="13551" max="13551" width="8.44140625" style="36" customWidth="1"/>
    <col min="13552" max="13552" width="13.6640625" style="36" customWidth="1"/>
    <col min="13553" max="13553" width="8.33203125" style="36" customWidth="1"/>
    <col min="13554" max="13554" width="14.6640625" style="36" customWidth="1"/>
    <col min="13555" max="13555" width="13.44140625" style="36" bestFit="1" customWidth="1"/>
    <col min="13556" max="13556" width="13.33203125" style="36" customWidth="1"/>
    <col min="13557" max="13557" width="8.44140625" style="36" bestFit="1" customWidth="1"/>
    <col min="13558" max="13558" width="14.33203125" style="36" bestFit="1" customWidth="1"/>
    <col min="13559" max="13559" width="8.44140625" style="36" bestFit="1" customWidth="1"/>
    <col min="13560" max="13560" width="14.33203125" style="36" bestFit="1" customWidth="1"/>
    <col min="13561" max="13561" width="8.109375" style="36" bestFit="1" customWidth="1"/>
    <col min="13562" max="13562" width="12.44140625" style="36" bestFit="1" customWidth="1"/>
    <col min="13563" max="13563" width="11.44140625" style="36"/>
    <col min="13564" max="13564" width="12.44140625" style="36" bestFit="1" customWidth="1"/>
    <col min="13565" max="13565" width="11.44140625" style="36"/>
    <col min="13566" max="13574" width="12.33203125" style="36" customWidth="1"/>
    <col min="13575" max="13801" width="11.44140625" style="36"/>
    <col min="13802" max="13802" width="9.88671875" style="36" customWidth="1"/>
    <col min="13803" max="13803" width="47.5546875" style="36" customWidth="1"/>
    <col min="13804" max="13804" width="18.109375" style="36" customWidth="1"/>
    <col min="13805" max="13805" width="0" style="36" hidden="1" customWidth="1"/>
    <col min="13806" max="13806" width="8" style="36" customWidth="1"/>
    <col min="13807" max="13807" width="8.44140625" style="36" customWidth="1"/>
    <col min="13808" max="13808" width="13.6640625" style="36" customWidth="1"/>
    <col min="13809" max="13809" width="8.33203125" style="36" customWidth="1"/>
    <col min="13810" max="13810" width="14.6640625" style="36" customWidth="1"/>
    <col min="13811" max="13811" width="13.44140625" style="36" bestFit="1" customWidth="1"/>
    <col min="13812" max="13812" width="13.33203125" style="36" customWidth="1"/>
    <col min="13813" max="13813" width="8.44140625" style="36" bestFit="1" customWidth="1"/>
    <col min="13814" max="13814" width="14.33203125" style="36" bestFit="1" customWidth="1"/>
    <col min="13815" max="13815" width="8.44140625" style="36" bestFit="1" customWidth="1"/>
    <col min="13816" max="13816" width="14.33203125" style="36" bestFit="1" customWidth="1"/>
    <col min="13817" max="13817" width="8.109375" style="36" bestFit="1" customWidth="1"/>
    <col min="13818" max="13818" width="12.44140625" style="36" bestFit="1" customWidth="1"/>
    <col min="13819" max="13819" width="11.44140625" style="36"/>
    <col min="13820" max="13820" width="12.44140625" style="36" bestFit="1" customWidth="1"/>
    <col min="13821" max="13821" width="11.44140625" style="36"/>
    <col min="13822" max="13830" width="12.33203125" style="36" customWidth="1"/>
    <col min="13831" max="14057" width="11.44140625" style="36"/>
    <col min="14058" max="14058" width="9.88671875" style="36" customWidth="1"/>
    <col min="14059" max="14059" width="47.5546875" style="36" customWidth="1"/>
    <col min="14060" max="14060" width="18.109375" style="36" customWidth="1"/>
    <col min="14061" max="14061" width="0" style="36" hidden="1" customWidth="1"/>
    <col min="14062" max="14062" width="8" style="36" customWidth="1"/>
    <col min="14063" max="14063" width="8.44140625" style="36" customWidth="1"/>
    <col min="14064" max="14064" width="13.6640625" style="36" customWidth="1"/>
    <col min="14065" max="14065" width="8.33203125" style="36" customWidth="1"/>
    <col min="14066" max="14066" width="14.6640625" style="36" customWidth="1"/>
    <col min="14067" max="14067" width="13.44140625" style="36" bestFit="1" customWidth="1"/>
    <col min="14068" max="14068" width="13.33203125" style="36" customWidth="1"/>
    <col min="14069" max="14069" width="8.44140625" style="36" bestFit="1" customWidth="1"/>
    <col min="14070" max="14070" width="14.33203125" style="36" bestFit="1" customWidth="1"/>
    <col min="14071" max="14071" width="8.44140625" style="36" bestFit="1" customWidth="1"/>
    <col min="14072" max="14072" width="14.33203125" style="36" bestFit="1" customWidth="1"/>
    <col min="14073" max="14073" width="8.109375" style="36" bestFit="1" customWidth="1"/>
    <col min="14074" max="14074" width="12.44140625" style="36" bestFit="1" customWidth="1"/>
    <col min="14075" max="14075" width="11.44140625" style="36"/>
    <col min="14076" max="14076" width="12.44140625" style="36" bestFit="1" customWidth="1"/>
    <col min="14077" max="14077" width="11.44140625" style="36"/>
    <col min="14078" max="14086" width="12.33203125" style="36" customWidth="1"/>
    <col min="14087" max="14313" width="11.44140625" style="36"/>
    <col min="14314" max="14314" width="9.88671875" style="36" customWidth="1"/>
    <col min="14315" max="14315" width="47.5546875" style="36" customWidth="1"/>
    <col min="14316" max="14316" width="18.109375" style="36" customWidth="1"/>
    <col min="14317" max="14317" width="0" style="36" hidden="1" customWidth="1"/>
    <col min="14318" max="14318" width="8" style="36" customWidth="1"/>
    <col min="14319" max="14319" width="8.44140625" style="36" customWidth="1"/>
    <col min="14320" max="14320" width="13.6640625" style="36" customWidth="1"/>
    <col min="14321" max="14321" width="8.33203125" style="36" customWidth="1"/>
    <col min="14322" max="14322" width="14.6640625" style="36" customWidth="1"/>
    <col min="14323" max="14323" width="13.44140625" style="36" bestFit="1" customWidth="1"/>
    <col min="14324" max="14324" width="13.33203125" style="36" customWidth="1"/>
    <col min="14325" max="14325" width="8.44140625" style="36" bestFit="1" customWidth="1"/>
    <col min="14326" max="14326" width="14.33203125" style="36" bestFit="1" customWidth="1"/>
    <col min="14327" max="14327" width="8.44140625" style="36" bestFit="1" customWidth="1"/>
    <col min="14328" max="14328" width="14.33203125" style="36" bestFit="1" customWidth="1"/>
    <col min="14329" max="14329" width="8.109375" style="36" bestFit="1" customWidth="1"/>
    <col min="14330" max="14330" width="12.44140625" style="36" bestFit="1" customWidth="1"/>
    <col min="14331" max="14331" width="11.44140625" style="36"/>
    <col min="14332" max="14332" width="12.44140625" style="36" bestFit="1" customWidth="1"/>
    <col min="14333" max="14333" width="11.44140625" style="36"/>
    <col min="14334" max="14342" width="12.33203125" style="36" customWidth="1"/>
    <col min="14343" max="14569" width="11.44140625" style="36"/>
    <col min="14570" max="14570" width="9.88671875" style="36" customWidth="1"/>
    <col min="14571" max="14571" width="47.5546875" style="36" customWidth="1"/>
    <col min="14572" max="14572" width="18.109375" style="36" customWidth="1"/>
    <col min="14573" max="14573" width="0" style="36" hidden="1" customWidth="1"/>
    <col min="14574" max="14574" width="8" style="36" customWidth="1"/>
    <col min="14575" max="14575" width="8.44140625" style="36" customWidth="1"/>
    <col min="14576" max="14576" width="13.6640625" style="36" customWidth="1"/>
    <col min="14577" max="14577" width="8.33203125" style="36" customWidth="1"/>
    <col min="14578" max="14578" width="14.6640625" style="36" customWidth="1"/>
    <col min="14579" max="14579" width="13.44140625" style="36" bestFit="1" customWidth="1"/>
    <col min="14580" max="14580" width="13.33203125" style="36" customWidth="1"/>
    <col min="14581" max="14581" width="8.44140625" style="36" bestFit="1" customWidth="1"/>
    <col min="14582" max="14582" width="14.33203125" style="36" bestFit="1" customWidth="1"/>
    <col min="14583" max="14583" width="8.44140625" style="36" bestFit="1" customWidth="1"/>
    <col min="14584" max="14584" width="14.33203125" style="36" bestFit="1" customWidth="1"/>
    <col min="14585" max="14585" width="8.109375" style="36" bestFit="1" customWidth="1"/>
    <col min="14586" max="14586" width="12.44140625" style="36" bestFit="1" customWidth="1"/>
    <col min="14587" max="14587" width="11.44140625" style="36"/>
    <col min="14588" max="14588" width="12.44140625" style="36" bestFit="1" customWidth="1"/>
    <col min="14589" max="14589" width="11.44140625" style="36"/>
    <col min="14590" max="14598" width="12.33203125" style="36" customWidth="1"/>
    <col min="14599" max="14825" width="11.44140625" style="36"/>
    <col min="14826" max="14826" width="9.88671875" style="36" customWidth="1"/>
    <col min="14827" max="14827" width="47.5546875" style="36" customWidth="1"/>
    <col min="14828" max="14828" width="18.109375" style="36" customWidth="1"/>
    <col min="14829" max="14829" width="0" style="36" hidden="1" customWidth="1"/>
    <col min="14830" max="14830" width="8" style="36" customWidth="1"/>
    <col min="14831" max="14831" width="8.44140625" style="36" customWidth="1"/>
    <col min="14832" max="14832" width="13.6640625" style="36" customWidth="1"/>
    <col min="14833" max="14833" width="8.33203125" style="36" customWidth="1"/>
    <col min="14834" max="14834" width="14.6640625" style="36" customWidth="1"/>
    <col min="14835" max="14835" width="13.44140625" style="36" bestFit="1" customWidth="1"/>
    <col min="14836" max="14836" width="13.33203125" style="36" customWidth="1"/>
    <col min="14837" max="14837" width="8.44140625" style="36" bestFit="1" customWidth="1"/>
    <col min="14838" max="14838" width="14.33203125" style="36" bestFit="1" customWidth="1"/>
    <col min="14839" max="14839" width="8.44140625" style="36" bestFit="1" customWidth="1"/>
    <col min="14840" max="14840" width="14.33203125" style="36" bestFit="1" customWidth="1"/>
    <col min="14841" max="14841" width="8.109375" style="36" bestFit="1" customWidth="1"/>
    <col min="14842" max="14842" width="12.44140625" style="36" bestFit="1" customWidth="1"/>
    <col min="14843" max="14843" width="11.44140625" style="36"/>
    <col min="14844" max="14844" width="12.44140625" style="36" bestFit="1" customWidth="1"/>
    <col min="14845" max="14845" width="11.44140625" style="36"/>
    <col min="14846" max="14854" width="12.33203125" style="36" customWidth="1"/>
    <col min="14855" max="15081" width="11.44140625" style="36"/>
    <col min="15082" max="15082" width="9.88671875" style="36" customWidth="1"/>
    <col min="15083" max="15083" width="47.5546875" style="36" customWidth="1"/>
    <col min="15084" max="15084" width="18.109375" style="36" customWidth="1"/>
    <col min="15085" max="15085" width="0" style="36" hidden="1" customWidth="1"/>
    <col min="15086" max="15086" width="8" style="36" customWidth="1"/>
    <col min="15087" max="15087" width="8.44140625" style="36" customWidth="1"/>
    <col min="15088" max="15088" width="13.6640625" style="36" customWidth="1"/>
    <col min="15089" max="15089" width="8.33203125" style="36" customWidth="1"/>
    <col min="15090" max="15090" width="14.6640625" style="36" customWidth="1"/>
    <col min="15091" max="15091" width="13.44140625" style="36" bestFit="1" customWidth="1"/>
    <col min="15092" max="15092" width="13.33203125" style="36" customWidth="1"/>
    <col min="15093" max="15093" width="8.44140625" style="36" bestFit="1" customWidth="1"/>
    <col min="15094" max="15094" width="14.33203125" style="36" bestFit="1" customWidth="1"/>
    <col min="15095" max="15095" width="8.44140625" style="36" bestFit="1" customWidth="1"/>
    <col min="15096" max="15096" width="14.33203125" style="36" bestFit="1" customWidth="1"/>
    <col min="15097" max="15097" width="8.109375" style="36" bestFit="1" customWidth="1"/>
    <col min="15098" max="15098" width="12.44140625" style="36" bestFit="1" customWidth="1"/>
    <col min="15099" max="15099" width="11.44140625" style="36"/>
    <col min="15100" max="15100" width="12.44140625" style="36" bestFit="1" customWidth="1"/>
    <col min="15101" max="15101" width="11.44140625" style="36"/>
    <col min="15102" max="15110" width="12.33203125" style="36" customWidth="1"/>
    <col min="15111" max="15337" width="11.44140625" style="36"/>
    <col min="15338" max="15338" width="9.88671875" style="36" customWidth="1"/>
    <col min="15339" max="15339" width="47.5546875" style="36" customWidth="1"/>
    <col min="15340" max="15340" width="18.109375" style="36" customWidth="1"/>
    <col min="15341" max="15341" width="0" style="36" hidden="1" customWidth="1"/>
    <col min="15342" max="15342" width="8" style="36" customWidth="1"/>
    <col min="15343" max="15343" width="8.44140625" style="36" customWidth="1"/>
    <col min="15344" max="15344" width="13.6640625" style="36" customWidth="1"/>
    <col min="15345" max="15345" width="8.33203125" style="36" customWidth="1"/>
    <col min="15346" max="15346" width="14.6640625" style="36" customWidth="1"/>
    <col min="15347" max="15347" width="13.44140625" style="36" bestFit="1" customWidth="1"/>
    <col min="15348" max="15348" width="13.33203125" style="36" customWidth="1"/>
    <col min="15349" max="15349" width="8.44140625" style="36" bestFit="1" customWidth="1"/>
    <col min="15350" max="15350" width="14.33203125" style="36" bestFit="1" customWidth="1"/>
    <col min="15351" max="15351" width="8.44140625" style="36" bestFit="1" customWidth="1"/>
    <col min="15352" max="15352" width="14.33203125" style="36" bestFit="1" customWidth="1"/>
    <col min="15353" max="15353" width="8.109375" style="36" bestFit="1" customWidth="1"/>
    <col min="15354" max="15354" width="12.44140625" style="36" bestFit="1" customWidth="1"/>
    <col min="15355" max="15355" width="11.44140625" style="36"/>
    <col min="15356" max="15356" width="12.44140625" style="36" bestFit="1" customWidth="1"/>
    <col min="15357" max="15357" width="11.44140625" style="36"/>
    <col min="15358" max="15366" width="12.33203125" style="36" customWidth="1"/>
    <col min="15367" max="15593" width="11.44140625" style="36"/>
    <col min="15594" max="15594" width="9.88671875" style="36" customWidth="1"/>
    <col min="15595" max="15595" width="47.5546875" style="36" customWidth="1"/>
    <col min="15596" max="15596" width="18.109375" style="36" customWidth="1"/>
    <col min="15597" max="15597" width="0" style="36" hidden="1" customWidth="1"/>
    <col min="15598" max="15598" width="8" style="36" customWidth="1"/>
    <col min="15599" max="15599" width="8.44140625" style="36" customWidth="1"/>
    <col min="15600" max="15600" width="13.6640625" style="36" customWidth="1"/>
    <col min="15601" max="15601" width="8.33203125" style="36" customWidth="1"/>
    <col min="15602" max="15602" width="14.6640625" style="36" customWidth="1"/>
    <col min="15603" max="15603" width="13.44140625" style="36" bestFit="1" customWidth="1"/>
    <col min="15604" max="15604" width="13.33203125" style="36" customWidth="1"/>
    <col min="15605" max="15605" width="8.44140625" style="36" bestFit="1" customWidth="1"/>
    <col min="15606" max="15606" width="14.33203125" style="36" bestFit="1" customWidth="1"/>
    <col min="15607" max="15607" width="8.44140625" style="36" bestFit="1" customWidth="1"/>
    <col min="15608" max="15608" width="14.33203125" style="36" bestFit="1" customWidth="1"/>
    <col min="15609" max="15609" width="8.109375" style="36" bestFit="1" customWidth="1"/>
    <col min="15610" max="15610" width="12.44140625" style="36" bestFit="1" customWidth="1"/>
    <col min="15611" max="15611" width="11.44140625" style="36"/>
    <col min="15612" max="15612" width="12.44140625" style="36" bestFit="1" customWidth="1"/>
    <col min="15613" max="15613" width="11.44140625" style="36"/>
    <col min="15614" max="15622" width="12.33203125" style="36" customWidth="1"/>
    <col min="15623" max="15849" width="11.44140625" style="36"/>
    <col min="15850" max="15850" width="9.88671875" style="36" customWidth="1"/>
    <col min="15851" max="15851" width="47.5546875" style="36" customWidth="1"/>
    <col min="15852" max="15852" width="18.109375" style="36" customWidth="1"/>
    <col min="15853" max="15853" width="0" style="36" hidden="1" customWidth="1"/>
    <col min="15854" max="15854" width="8" style="36" customWidth="1"/>
    <col min="15855" max="15855" width="8.44140625" style="36" customWidth="1"/>
    <col min="15856" max="15856" width="13.6640625" style="36" customWidth="1"/>
    <col min="15857" max="15857" width="8.33203125" style="36" customWidth="1"/>
    <col min="15858" max="15858" width="14.6640625" style="36" customWidth="1"/>
    <col min="15859" max="15859" width="13.44140625" style="36" bestFit="1" customWidth="1"/>
    <col min="15860" max="15860" width="13.33203125" style="36" customWidth="1"/>
    <col min="15861" max="15861" width="8.44140625" style="36" bestFit="1" customWidth="1"/>
    <col min="15862" max="15862" width="14.33203125" style="36" bestFit="1" customWidth="1"/>
    <col min="15863" max="15863" width="8.44140625" style="36" bestFit="1" customWidth="1"/>
    <col min="15864" max="15864" width="14.33203125" style="36" bestFit="1" customWidth="1"/>
    <col min="15865" max="15865" width="8.109375" style="36" bestFit="1" customWidth="1"/>
    <col min="15866" max="15866" width="12.44140625" style="36" bestFit="1" customWidth="1"/>
    <col min="15867" max="15867" width="11.44140625" style="36"/>
    <col min="15868" max="15868" width="12.44140625" style="36" bestFit="1" customWidth="1"/>
    <col min="15869" max="15869" width="11.44140625" style="36"/>
    <col min="15870" max="15878" width="12.33203125" style="36" customWidth="1"/>
    <col min="15879" max="16105" width="11.44140625" style="36"/>
    <col min="16106" max="16106" width="9.88671875" style="36" customWidth="1"/>
    <col min="16107" max="16107" width="47.5546875" style="36" customWidth="1"/>
    <col min="16108" max="16108" width="18.109375" style="36" customWidth="1"/>
    <col min="16109" max="16109" width="0" style="36" hidden="1" customWidth="1"/>
    <col min="16110" max="16110" width="8" style="36" customWidth="1"/>
    <col min="16111" max="16111" width="8.44140625" style="36" customWidth="1"/>
    <col min="16112" max="16112" width="13.6640625" style="36" customWidth="1"/>
    <col min="16113" max="16113" width="8.33203125" style="36" customWidth="1"/>
    <col min="16114" max="16114" width="14.6640625" style="36" customWidth="1"/>
    <col min="16115" max="16115" width="13.44140625" style="36" bestFit="1" customWidth="1"/>
    <col min="16116" max="16116" width="13.33203125" style="36" customWidth="1"/>
    <col min="16117" max="16117" width="8.44140625" style="36" bestFit="1" customWidth="1"/>
    <col min="16118" max="16118" width="14.33203125" style="36" bestFit="1" customWidth="1"/>
    <col min="16119" max="16119" width="8.44140625" style="36" bestFit="1" customWidth="1"/>
    <col min="16120" max="16120" width="14.33203125" style="36" bestFit="1" customWidth="1"/>
    <col min="16121" max="16121" width="8.109375" style="36" bestFit="1" customWidth="1"/>
    <col min="16122" max="16122" width="12.44140625" style="36" bestFit="1" customWidth="1"/>
    <col min="16123" max="16123" width="11.44140625" style="36"/>
    <col min="16124" max="16124" width="12.44140625" style="36" bestFit="1" customWidth="1"/>
    <col min="16125" max="16125" width="11.44140625" style="36"/>
    <col min="16126" max="16134" width="12.33203125" style="36" customWidth="1"/>
    <col min="16135" max="16384" width="11.44140625" style="36"/>
  </cols>
  <sheetData>
    <row r="2" spans="1:7" x14ac:dyDescent="0.25">
      <c r="B2" s="16"/>
      <c r="C2" s="16"/>
      <c r="D2" s="16"/>
      <c r="E2" s="17"/>
    </row>
    <row r="3" spans="1:7" ht="15.6" customHeight="1" x14ac:dyDescent="0.25">
      <c r="B3" s="16"/>
      <c r="C3" s="124" t="s">
        <v>41</v>
      </c>
      <c r="D3" s="124"/>
      <c r="E3" s="124"/>
      <c r="F3" s="124"/>
    </row>
    <row r="4" spans="1:7" ht="15.6" customHeight="1" x14ac:dyDescent="0.25">
      <c r="B4" s="16"/>
      <c r="C4" s="128" t="s">
        <v>42</v>
      </c>
      <c r="D4" s="128"/>
      <c r="E4" s="128"/>
      <c r="F4" s="128"/>
    </row>
    <row r="5" spans="1:7" ht="15.6" customHeight="1" x14ac:dyDescent="0.25">
      <c r="B5" s="16"/>
      <c r="C5" s="129" t="s">
        <v>43</v>
      </c>
      <c r="D5" s="129"/>
      <c r="E5" s="129"/>
      <c r="F5" s="129"/>
    </row>
    <row r="6" spans="1:7" ht="15.6" customHeight="1" x14ac:dyDescent="0.25">
      <c r="B6" s="16"/>
      <c r="C6" s="129" t="s">
        <v>44</v>
      </c>
      <c r="D6" s="129"/>
      <c r="E6" s="129"/>
      <c r="F6" s="129"/>
    </row>
    <row r="7" spans="1:7" ht="15.6" customHeight="1" x14ac:dyDescent="0.25">
      <c r="B7" s="16"/>
      <c r="C7" s="130" t="s">
        <v>45</v>
      </c>
      <c r="D7" s="130"/>
      <c r="E7" s="130"/>
      <c r="F7" s="130"/>
    </row>
    <row r="8" spans="1:7" x14ac:dyDescent="0.25">
      <c r="B8" s="16"/>
      <c r="C8" s="16"/>
      <c r="D8" s="16"/>
      <c r="E8" s="17"/>
    </row>
    <row r="9" spans="1:7" ht="15.6" x14ac:dyDescent="0.3">
      <c r="A9" s="38" t="s">
        <v>20</v>
      </c>
      <c r="B9" s="32"/>
      <c r="D9" s="35"/>
      <c r="E9" s="39"/>
      <c r="F9" s="32"/>
    </row>
    <row r="10" spans="1:7" ht="15.6" x14ac:dyDescent="0.3">
      <c r="A10" s="38"/>
      <c r="B10" s="32"/>
      <c r="D10" s="35"/>
      <c r="E10" s="39"/>
      <c r="F10" s="32"/>
    </row>
    <row r="11" spans="1:7" ht="34.799999999999997" customHeight="1" x14ac:dyDescent="0.3">
      <c r="A11" s="126" t="s">
        <v>61</v>
      </c>
      <c r="B11" s="126"/>
      <c r="C11" s="126"/>
      <c r="D11" s="126"/>
      <c r="E11" s="126"/>
      <c r="F11" s="126"/>
    </row>
    <row r="12" spans="1:7" ht="15.6" customHeight="1" x14ac:dyDescent="0.3">
      <c r="A12" s="126" t="s">
        <v>62</v>
      </c>
      <c r="B12" s="126"/>
      <c r="C12" s="126"/>
      <c r="D12" s="126"/>
      <c r="E12" s="126"/>
      <c r="F12" s="83"/>
      <c r="G12" s="83"/>
    </row>
    <row r="13" spans="1:7" ht="15.6" x14ac:dyDescent="0.3">
      <c r="A13" s="126" t="s">
        <v>74</v>
      </c>
      <c r="B13" s="126"/>
      <c r="C13" s="126"/>
      <c r="D13" s="126"/>
      <c r="E13" s="126"/>
      <c r="F13" s="32"/>
      <c r="G13" s="33"/>
    </row>
    <row r="14" spans="1:7" ht="15.6" x14ac:dyDescent="0.3">
      <c r="A14" s="126" t="s">
        <v>64</v>
      </c>
      <c r="B14" s="126"/>
      <c r="C14" s="126"/>
      <c r="D14" s="126"/>
      <c r="E14" s="126"/>
      <c r="F14" s="126"/>
      <c r="G14" s="126"/>
    </row>
    <row r="15" spans="1:7" ht="15.6" x14ac:dyDescent="0.3">
      <c r="A15" s="40"/>
      <c r="B15" s="40"/>
      <c r="C15" s="40"/>
      <c r="D15" s="40"/>
      <c r="E15" s="40"/>
      <c r="F15" s="40"/>
    </row>
    <row r="16" spans="1:7" ht="15.6" x14ac:dyDescent="0.25">
      <c r="A16" s="41" t="s">
        <v>10</v>
      </c>
      <c r="B16" s="41" t="s">
        <v>21</v>
      </c>
      <c r="C16" s="42" t="s">
        <v>22</v>
      </c>
      <c r="D16" s="41" t="s">
        <v>23</v>
      </c>
      <c r="E16" s="43" t="s">
        <v>24</v>
      </c>
      <c r="F16" s="41"/>
    </row>
    <row r="17" spans="1:7" ht="15.6" x14ac:dyDescent="0.25">
      <c r="A17" s="41"/>
      <c r="B17" s="41" t="s">
        <v>25</v>
      </c>
      <c r="C17" s="42" t="s">
        <v>26</v>
      </c>
      <c r="D17" s="41" t="s">
        <v>27</v>
      </c>
      <c r="E17" s="44" t="s">
        <v>28</v>
      </c>
      <c r="F17" s="41" t="s">
        <v>29</v>
      </c>
    </row>
    <row r="18" spans="1:7" x14ac:dyDescent="0.25">
      <c r="A18" s="45"/>
      <c r="B18" s="46"/>
      <c r="C18" s="46"/>
      <c r="D18" s="47"/>
      <c r="E18" s="48"/>
      <c r="F18" s="49"/>
    </row>
    <row r="19" spans="1:7" ht="30" x14ac:dyDescent="0.25">
      <c r="A19" s="50" t="s">
        <v>17</v>
      </c>
      <c r="B19" s="51" t="s">
        <v>47</v>
      </c>
      <c r="C19" s="52">
        <f>PO!K17</f>
        <v>493.37</v>
      </c>
      <c r="D19" s="53">
        <f>C19/$C$22</f>
        <v>1</v>
      </c>
      <c r="E19" s="54">
        <v>1</v>
      </c>
      <c r="F19" s="55">
        <f t="shared" ref="F19" si="0">E19*$C19</f>
        <v>493.37</v>
      </c>
      <c r="G19" s="56" t="e">
        <f>SUM(E19,#REF!,#REF!,#REF!,#REF!,#REF!,#REF!,#REF!,#REF!,#REF!,#REF!,#REF!)</f>
        <v>#REF!</v>
      </c>
    </row>
    <row r="20" spans="1:7" ht="15.6" x14ac:dyDescent="0.25">
      <c r="A20" s="131"/>
      <c r="B20" s="131"/>
      <c r="C20" s="57"/>
      <c r="D20" s="58"/>
      <c r="E20" s="59"/>
      <c r="F20" s="60">
        <f>SUM(F19:F19)</f>
        <v>493.37</v>
      </c>
      <c r="G20" s="61">
        <f>SUM(F20:F20)</f>
        <v>493.37</v>
      </c>
    </row>
    <row r="21" spans="1:7" ht="15.6" x14ac:dyDescent="0.25">
      <c r="A21" s="62"/>
      <c r="B21" s="62"/>
      <c r="C21" s="63" t="s">
        <v>30</v>
      </c>
      <c r="D21" s="64"/>
      <c r="E21" s="87" t="s">
        <v>31</v>
      </c>
      <c r="F21" s="88" t="s">
        <v>32</v>
      </c>
    </row>
    <row r="22" spans="1:7" ht="15.6" x14ac:dyDescent="0.25">
      <c r="A22" s="62"/>
      <c r="B22" s="62"/>
      <c r="C22" s="65">
        <f>SUM(C19:C19)</f>
        <v>493.37</v>
      </c>
      <c r="D22" s="89">
        <f>SUM(D19:D19)</f>
        <v>1</v>
      </c>
      <c r="E22" s="90">
        <f>F22/C22</f>
        <v>1</v>
      </c>
      <c r="F22" s="65">
        <f>F20</f>
        <v>493.37</v>
      </c>
    </row>
    <row r="23" spans="1:7" ht="15.6" x14ac:dyDescent="0.25">
      <c r="A23" s="62"/>
      <c r="B23" s="62"/>
      <c r="C23" s="57"/>
      <c r="D23" s="66"/>
      <c r="E23" s="67"/>
      <c r="F23" s="57"/>
    </row>
    <row r="24" spans="1:7" ht="31.2" customHeight="1" x14ac:dyDescent="0.25">
      <c r="A24" s="62"/>
      <c r="B24" s="127" t="s">
        <v>76</v>
      </c>
      <c r="C24" s="127"/>
      <c r="D24" s="66"/>
      <c r="E24" s="67"/>
      <c r="F24" s="57"/>
    </row>
    <row r="25" spans="1:7" ht="71.400000000000006" customHeight="1" x14ac:dyDescent="0.25">
      <c r="B25" s="68"/>
      <c r="C25" s="69"/>
      <c r="D25" s="69"/>
      <c r="E25" s="70"/>
      <c r="F25" s="71"/>
    </row>
    <row r="26" spans="1:7" ht="15.6" x14ac:dyDescent="0.3">
      <c r="B26" s="72" t="s">
        <v>33</v>
      </c>
      <c r="C26" s="125"/>
      <c r="D26" s="125"/>
      <c r="E26" s="125"/>
      <c r="F26" s="125"/>
    </row>
    <row r="27" spans="1:7" ht="15.6" x14ac:dyDescent="0.3">
      <c r="B27" s="68" t="s">
        <v>34</v>
      </c>
      <c r="C27" s="73"/>
      <c r="D27" s="74"/>
      <c r="E27" s="75"/>
      <c r="F27" s="75"/>
    </row>
    <row r="28" spans="1:7" ht="15.6" x14ac:dyDescent="0.25">
      <c r="B28" s="68" t="s">
        <v>35</v>
      </c>
      <c r="C28" s="76"/>
    </row>
    <row r="29" spans="1:7" ht="15.6" x14ac:dyDescent="0.25">
      <c r="B29" s="68" t="s">
        <v>36</v>
      </c>
    </row>
    <row r="31" spans="1:7" ht="15.6" x14ac:dyDescent="0.3">
      <c r="C31" s="78"/>
    </row>
    <row r="32" spans="1:7" x14ac:dyDescent="0.25">
      <c r="C32" s="79"/>
    </row>
  </sheetData>
  <mergeCells count="12">
    <mergeCell ref="C3:F3"/>
    <mergeCell ref="C26:F26"/>
    <mergeCell ref="A11:F11"/>
    <mergeCell ref="A13:E13"/>
    <mergeCell ref="B24:C24"/>
    <mergeCell ref="C4:F4"/>
    <mergeCell ref="C5:F5"/>
    <mergeCell ref="C6:F6"/>
    <mergeCell ref="C7:F7"/>
    <mergeCell ref="A20:B20"/>
    <mergeCell ref="A14:G14"/>
    <mergeCell ref="A12:E12"/>
  </mergeCells>
  <pageMargins left="0.511811024" right="0.511811024" top="0.78740157499999996" bottom="0.78740157499999996" header="0.31496062000000002" footer="0.31496062000000002"/>
  <pageSetup paperSize="9" scale="53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view="pageBreakPreview" topLeftCell="A4" zoomScale="85" zoomScaleNormal="100" zoomScaleSheetLayoutView="85" workbookViewId="0">
      <selection activeCell="J25" sqref="J25"/>
    </sheetView>
  </sheetViews>
  <sheetFormatPr defaultRowHeight="14.4" x14ac:dyDescent="0.3"/>
  <cols>
    <col min="1" max="1" width="8.33203125" bestFit="1" customWidth="1"/>
    <col min="2" max="2" width="18.6640625" customWidth="1"/>
    <col min="3" max="3" width="86.6640625" customWidth="1"/>
    <col min="4" max="4" width="4.44140625" bestFit="1" customWidth="1"/>
    <col min="5" max="5" width="9.109375" bestFit="1" customWidth="1"/>
    <col min="6" max="6" width="10.33203125" bestFit="1" customWidth="1"/>
    <col min="7" max="7" width="14.88671875" bestFit="1" customWidth="1"/>
  </cols>
  <sheetData>
    <row r="1" spans="1:12" x14ac:dyDescent="0.3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1.6" x14ac:dyDescent="0.3">
      <c r="A2" s="37"/>
      <c r="B2" s="37"/>
      <c r="C2" s="86" t="s">
        <v>41</v>
      </c>
      <c r="D2" s="37"/>
      <c r="E2" s="37"/>
      <c r="F2" s="37"/>
      <c r="G2" s="37"/>
      <c r="H2" s="37"/>
      <c r="I2" s="37"/>
      <c r="J2" s="37"/>
      <c r="K2" s="37"/>
      <c r="L2" s="37"/>
    </row>
    <row r="3" spans="1:12" ht="21" x14ac:dyDescent="0.3">
      <c r="A3" s="37"/>
      <c r="B3" s="37"/>
      <c r="C3" s="84" t="s">
        <v>42</v>
      </c>
      <c r="D3" s="37"/>
      <c r="E3" s="37"/>
      <c r="F3" s="37"/>
      <c r="G3" s="37"/>
      <c r="H3" s="37"/>
      <c r="I3" s="37"/>
      <c r="J3" s="37"/>
      <c r="K3" s="37"/>
      <c r="L3" s="37"/>
    </row>
    <row r="4" spans="1:12" x14ac:dyDescent="0.3">
      <c r="A4" s="37"/>
      <c r="B4" s="37"/>
      <c r="C4" s="85" t="s">
        <v>43</v>
      </c>
      <c r="D4" s="37"/>
      <c r="E4" s="37"/>
      <c r="F4" s="37"/>
      <c r="G4" s="37"/>
      <c r="H4" s="37"/>
      <c r="I4" s="37"/>
      <c r="J4" s="37"/>
      <c r="K4" s="37"/>
      <c r="L4" s="37"/>
    </row>
    <row r="5" spans="1:12" x14ac:dyDescent="0.3">
      <c r="A5" s="37"/>
      <c r="B5" s="37"/>
      <c r="C5" s="85" t="s">
        <v>44</v>
      </c>
      <c r="D5" s="37"/>
      <c r="E5" s="37"/>
      <c r="F5" s="37"/>
      <c r="G5" s="37"/>
      <c r="H5" s="37"/>
      <c r="I5" s="37"/>
      <c r="J5" s="37"/>
      <c r="K5" s="37"/>
      <c r="L5" s="37"/>
    </row>
    <row r="6" spans="1:12" x14ac:dyDescent="0.3">
      <c r="A6" s="37"/>
      <c r="B6" s="37"/>
      <c r="C6" s="16" t="s">
        <v>45</v>
      </c>
      <c r="D6" s="37"/>
      <c r="E6" s="37"/>
      <c r="F6" s="37"/>
      <c r="G6" s="37"/>
      <c r="H6" s="37"/>
      <c r="I6" s="37"/>
      <c r="J6" s="37"/>
      <c r="K6" s="37"/>
      <c r="L6" s="37"/>
    </row>
    <row r="7" spans="1:12" x14ac:dyDescent="0.3">
      <c r="A7" s="37"/>
      <c r="B7" s="37"/>
      <c r="C7" s="16"/>
      <c r="D7" s="37"/>
      <c r="E7" s="37"/>
      <c r="F7" s="37"/>
      <c r="G7" s="37"/>
      <c r="H7" s="37"/>
      <c r="I7" s="37"/>
      <c r="J7" s="37"/>
      <c r="K7" s="37"/>
      <c r="L7" s="37"/>
    </row>
    <row r="8" spans="1:12" x14ac:dyDescent="0.3">
      <c r="A8" s="37"/>
      <c r="B8" s="37"/>
      <c r="C8" s="16"/>
      <c r="D8" s="37"/>
      <c r="E8" s="37"/>
      <c r="F8" s="37"/>
      <c r="G8" s="37"/>
      <c r="H8" s="37"/>
      <c r="I8" s="37"/>
      <c r="J8" s="37"/>
      <c r="K8" s="37"/>
      <c r="L8" s="37"/>
    </row>
    <row r="9" spans="1:12" x14ac:dyDescent="0.3">
      <c r="A9" s="37"/>
      <c r="B9" s="37"/>
      <c r="C9" s="16"/>
      <c r="D9" s="37"/>
      <c r="E9" s="37"/>
      <c r="F9" s="37"/>
      <c r="G9" s="37"/>
      <c r="H9" s="37"/>
      <c r="I9" s="37"/>
      <c r="J9" s="37"/>
      <c r="K9" s="37"/>
      <c r="L9" s="37"/>
    </row>
    <row r="10" spans="1:12" ht="31.8" customHeight="1" x14ac:dyDescent="0.3">
      <c r="A10" s="126" t="s">
        <v>61</v>
      </c>
      <c r="B10" s="126"/>
      <c r="C10" s="126"/>
      <c r="D10" s="126"/>
      <c r="E10" s="126"/>
      <c r="F10" s="126"/>
      <c r="G10" s="126"/>
      <c r="H10" s="83"/>
      <c r="I10" s="83"/>
      <c r="J10" s="83"/>
    </row>
    <row r="11" spans="1:12" ht="15.6" x14ac:dyDescent="0.3">
      <c r="A11" s="126" t="s">
        <v>62</v>
      </c>
      <c r="B11" s="126"/>
      <c r="C11" s="126"/>
      <c r="D11" s="126"/>
      <c r="E11" s="126"/>
      <c r="F11" s="126"/>
      <c r="G11" s="126"/>
      <c r="H11" s="83"/>
      <c r="I11" s="35"/>
      <c r="J11" s="32"/>
    </row>
    <row r="12" spans="1:12" ht="15.6" x14ac:dyDescent="0.3">
      <c r="A12" s="126" t="s">
        <v>74</v>
      </c>
      <c r="B12" s="126"/>
      <c r="C12" s="126"/>
      <c r="D12" s="126"/>
      <c r="E12" s="126"/>
      <c r="F12" s="32"/>
      <c r="G12" s="33"/>
      <c r="H12" s="34"/>
      <c r="I12" s="35"/>
      <c r="J12" s="32"/>
    </row>
    <row r="13" spans="1:12" ht="15.6" x14ac:dyDescent="0.3">
      <c r="A13" s="126" t="s">
        <v>73</v>
      </c>
      <c r="B13" s="126"/>
      <c r="C13" s="126"/>
      <c r="D13" s="126"/>
      <c r="E13" s="126"/>
      <c r="F13" s="126"/>
      <c r="G13" s="126"/>
      <c r="H13" s="34"/>
      <c r="I13" s="35"/>
      <c r="J13" s="32"/>
    </row>
    <row r="14" spans="1:12" x14ac:dyDescent="0.3">
      <c r="A14" s="132" t="s">
        <v>37</v>
      </c>
      <c r="B14" s="132"/>
      <c r="C14" s="132"/>
      <c r="D14" s="132"/>
      <c r="E14" s="132"/>
      <c r="F14" s="132"/>
      <c r="G14" s="132"/>
    </row>
    <row r="15" spans="1:12" ht="41.4" x14ac:dyDescent="0.3">
      <c r="A15" s="1" t="s">
        <v>8</v>
      </c>
      <c r="B15" s="1" t="s">
        <v>9</v>
      </c>
      <c r="C15" s="6" t="s">
        <v>11</v>
      </c>
      <c r="D15" s="1" t="s">
        <v>12</v>
      </c>
      <c r="E15" s="82" t="s">
        <v>13</v>
      </c>
      <c r="F15" s="2" t="s">
        <v>14</v>
      </c>
      <c r="G15" s="7" t="s">
        <v>38</v>
      </c>
    </row>
    <row r="16" spans="1:12" ht="28.8" x14ac:dyDescent="0.3">
      <c r="A16" s="92"/>
      <c r="B16" s="92" t="s">
        <v>46</v>
      </c>
      <c r="C16" s="93" t="s">
        <v>47</v>
      </c>
      <c r="D16" s="92" t="s">
        <v>48</v>
      </c>
      <c r="E16" s="92">
        <v>1</v>
      </c>
      <c r="F16" s="92"/>
      <c r="G16" s="94">
        <f>ROUND(SUM(G17:G22),2)</f>
        <v>401.11</v>
      </c>
    </row>
    <row r="17" spans="1:7" x14ac:dyDescent="0.3">
      <c r="A17" s="3" t="s">
        <v>49</v>
      </c>
      <c r="B17" s="95" t="s">
        <v>50</v>
      </c>
      <c r="C17" s="3" t="s">
        <v>51</v>
      </c>
      <c r="D17" s="3" t="s">
        <v>52</v>
      </c>
      <c r="E17" s="3">
        <v>2</v>
      </c>
      <c r="F17" s="3">
        <f>2.2823*9.95</f>
        <v>22.708885000000002</v>
      </c>
      <c r="G17" s="11">
        <f>ROUND(E17*F17,2)</f>
        <v>45.42</v>
      </c>
    </row>
    <row r="18" spans="1:7" x14ac:dyDescent="0.3">
      <c r="A18" s="3" t="s">
        <v>49</v>
      </c>
      <c r="B18" s="95" t="s">
        <v>53</v>
      </c>
      <c r="C18" s="3" t="s">
        <v>54</v>
      </c>
      <c r="D18" s="3" t="s">
        <v>55</v>
      </c>
      <c r="E18" s="3">
        <v>1.1000000000000001</v>
      </c>
      <c r="F18" s="3">
        <v>170</v>
      </c>
      <c r="G18" s="11">
        <f t="shared" ref="G18:G22" si="0">ROUND(E18*F18,2)</f>
        <v>187</v>
      </c>
    </row>
    <row r="19" spans="1:7" ht="28.8" x14ac:dyDescent="0.3">
      <c r="A19" s="3" t="s">
        <v>49</v>
      </c>
      <c r="B19" s="95" t="s">
        <v>56</v>
      </c>
      <c r="C19" s="5" t="s">
        <v>57</v>
      </c>
      <c r="D19" s="3" t="s">
        <v>55</v>
      </c>
      <c r="E19" s="3">
        <v>1</v>
      </c>
      <c r="F19" s="3">
        <v>20.48</v>
      </c>
      <c r="G19" s="11">
        <f t="shared" si="0"/>
        <v>20.48</v>
      </c>
    </row>
    <row r="20" spans="1:7" x14ac:dyDescent="0.3">
      <c r="A20" s="3" t="s">
        <v>49</v>
      </c>
      <c r="B20" s="95" t="s">
        <v>50</v>
      </c>
      <c r="C20" s="3" t="s">
        <v>58</v>
      </c>
      <c r="D20" s="3" t="s">
        <v>52</v>
      </c>
      <c r="E20" s="3">
        <v>2.5</v>
      </c>
      <c r="F20" s="3">
        <f>2.2823*9.95</f>
        <v>22.708885000000002</v>
      </c>
      <c r="G20" s="11">
        <f t="shared" si="0"/>
        <v>56.77</v>
      </c>
    </row>
    <row r="21" spans="1:7" x14ac:dyDescent="0.3">
      <c r="A21" s="3" t="s">
        <v>49</v>
      </c>
      <c r="B21" s="95" t="s">
        <v>70</v>
      </c>
      <c r="C21" s="3" t="s">
        <v>71</v>
      </c>
      <c r="D21" s="3" t="s">
        <v>72</v>
      </c>
      <c r="E21" s="3">
        <v>20</v>
      </c>
      <c r="F21" s="3">
        <v>0.88</v>
      </c>
      <c r="G21" s="11">
        <f t="shared" si="0"/>
        <v>17.600000000000001</v>
      </c>
    </row>
    <row r="22" spans="1:7" ht="28.8" x14ac:dyDescent="0.3">
      <c r="A22" s="3" t="s">
        <v>18</v>
      </c>
      <c r="B22" s="95">
        <v>90692</v>
      </c>
      <c r="C22" s="5" t="s">
        <v>59</v>
      </c>
      <c r="D22" s="3" t="s">
        <v>60</v>
      </c>
      <c r="E22" s="3">
        <v>0.5</v>
      </c>
      <c r="F22" s="3">
        <v>147.68</v>
      </c>
      <c r="G22" s="11">
        <f t="shared" si="0"/>
        <v>73.84</v>
      </c>
    </row>
    <row r="24" spans="1:7" x14ac:dyDescent="0.3">
      <c r="C24" s="30" t="s">
        <v>76</v>
      </c>
    </row>
    <row r="25" spans="1:7" ht="38.4" customHeight="1" x14ac:dyDescent="0.3">
      <c r="C25" s="30"/>
    </row>
    <row r="26" spans="1:7" x14ac:dyDescent="0.3">
      <c r="C26" s="31" t="s">
        <v>33</v>
      </c>
    </row>
    <row r="27" spans="1:7" x14ac:dyDescent="0.3">
      <c r="C27" s="30" t="s">
        <v>34</v>
      </c>
    </row>
    <row r="28" spans="1:7" x14ac:dyDescent="0.3">
      <c r="C28" s="30" t="s">
        <v>35</v>
      </c>
    </row>
    <row r="29" spans="1:7" x14ac:dyDescent="0.3">
      <c r="C29" s="30" t="s">
        <v>36</v>
      </c>
    </row>
  </sheetData>
  <mergeCells count="5">
    <mergeCell ref="A10:G10"/>
    <mergeCell ref="A14:G14"/>
    <mergeCell ref="A12:E12"/>
    <mergeCell ref="A13:G13"/>
    <mergeCell ref="A11:G11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colBreaks count="1" manualBreakCount="1">
    <brk id="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topLeftCell="A34" workbookViewId="0">
      <selection activeCell="B52" sqref="B52"/>
    </sheetView>
  </sheetViews>
  <sheetFormatPr defaultRowHeight="14.4" x14ac:dyDescent="0.3"/>
  <cols>
    <col min="2" max="2" width="40.44140625" customWidth="1"/>
  </cols>
  <sheetData>
    <row r="2" spans="1:5" x14ac:dyDescent="0.3">
      <c r="A2" s="96"/>
      <c r="B2" s="96"/>
      <c r="C2" s="96"/>
      <c r="D2" s="97"/>
      <c r="E2" s="96"/>
    </row>
    <row r="3" spans="1:5" x14ac:dyDescent="0.3">
      <c r="A3" s="96"/>
      <c r="B3" s="96"/>
      <c r="C3" s="96"/>
      <c r="D3" s="97"/>
      <c r="E3" s="96"/>
    </row>
    <row r="4" spans="1:5" x14ac:dyDescent="0.3">
      <c r="A4" s="96"/>
      <c r="B4" s="96"/>
      <c r="C4" s="96"/>
      <c r="D4" s="97"/>
      <c r="E4" s="96"/>
    </row>
    <row r="5" spans="1:5" x14ac:dyDescent="0.3">
      <c r="A5" s="98"/>
      <c r="B5" s="135" t="s">
        <v>67</v>
      </c>
      <c r="C5" s="135"/>
      <c r="D5" s="135"/>
      <c r="E5" s="135"/>
    </row>
    <row r="6" spans="1:5" x14ac:dyDescent="0.3">
      <c r="A6" s="98"/>
      <c r="B6" s="136" t="s">
        <v>68</v>
      </c>
      <c r="C6" s="136"/>
      <c r="D6" s="136"/>
      <c r="E6" s="136"/>
    </row>
    <row r="7" spans="1:5" x14ac:dyDescent="0.3">
      <c r="A7" s="98"/>
      <c r="B7" s="99"/>
      <c r="C7" s="99"/>
      <c r="D7" s="100"/>
      <c r="E7" s="99"/>
    </row>
    <row r="8" spans="1:5" ht="42" customHeight="1" x14ac:dyDescent="0.3">
      <c r="A8" s="137" t="s">
        <v>69</v>
      </c>
      <c r="B8" s="137"/>
      <c r="C8" s="137"/>
      <c r="D8" s="137"/>
      <c r="E8" s="137"/>
    </row>
    <row r="9" spans="1:5" x14ac:dyDescent="0.3">
      <c r="A9" s="137" t="s">
        <v>62</v>
      </c>
      <c r="B9" s="137"/>
      <c r="C9" s="137"/>
      <c r="D9" s="137"/>
      <c r="E9" s="137"/>
    </row>
    <row r="10" spans="1:5" x14ac:dyDescent="0.3">
      <c r="A10" s="137" t="s">
        <v>74</v>
      </c>
      <c r="B10" s="137"/>
      <c r="C10" s="137"/>
      <c r="D10" s="137"/>
      <c r="E10" s="137"/>
    </row>
    <row r="11" spans="1:5" x14ac:dyDescent="0.3">
      <c r="A11" s="137" t="s">
        <v>78</v>
      </c>
      <c r="B11" s="137"/>
      <c r="C11" s="137"/>
      <c r="D11" s="137"/>
      <c r="E11" s="137"/>
    </row>
    <row r="12" spans="1:5" x14ac:dyDescent="0.3">
      <c r="A12" s="96"/>
      <c r="B12" s="96"/>
      <c r="C12" s="96"/>
      <c r="D12" s="97"/>
      <c r="E12" s="96"/>
    </row>
    <row r="13" spans="1:5" x14ac:dyDescent="0.3">
      <c r="A13" s="96"/>
      <c r="B13" s="96"/>
      <c r="C13" s="96"/>
      <c r="D13" s="97"/>
      <c r="E13" s="96"/>
    </row>
    <row r="34" spans="1:5" x14ac:dyDescent="0.3">
      <c r="B34" s="101"/>
    </row>
    <row r="35" spans="1:5" x14ac:dyDescent="0.3">
      <c r="B35" s="101"/>
    </row>
    <row r="36" spans="1:5" x14ac:dyDescent="0.3">
      <c r="B36" s="102"/>
    </row>
    <row r="37" spans="1:5" x14ac:dyDescent="0.3">
      <c r="B37" s="103"/>
    </row>
    <row r="38" spans="1:5" x14ac:dyDescent="0.3">
      <c r="B38" s="104"/>
    </row>
    <row r="39" spans="1:5" x14ac:dyDescent="0.3">
      <c r="B39" s="105"/>
    </row>
    <row r="40" spans="1:5" x14ac:dyDescent="0.3">
      <c r="A40" s="106" t="s">
        <v>77</v>
      </c>
      <c r="B40" s="106"/>
      <c r="C40" s="106"/>
      <c r="D40" s="106"/>
      <c r="E40" s="106"/>
    </row>
    <row r="41" spans="1:5" x14ac:dyDescent="0.3">
      <c r="A41" s="107"/>
    </row>
    <row r="42" spans="1:5" ht="34.799999999999997" customHeight="1" x14ac:dyDescent="0.3">
      <c r="A42" s="108"/>
      <c r="B42" s="109"/>
      <c r="C42" s="109"/>
      <c r="D42" s="109"/>
      <c r="E42" s="109"/>
    </row>
    <row r="43" spans="1:5" x14ac:dyDescent="0.3">
      <c r="A43" s="133" t="s">
        <v>33</v>
      </c>
      <c r="B43" s="133"/>
      <c r="C43" s="133"/>
      <c r="D43" s="133"/>
      <c r="E43" s="133"/>
    </row>
    <row r="44" spans="1:5" x14ac:dyDescent="0.3">
      <c r="A44" s="133" t="s">
        <v>34</v>
      </c>
      <c r="B44" s="133"/>
      <c r="C44" s="133"/>
      <c r="D44" s="133"/>
      <c r="E44" s="133"/>
    </row>
    <row r="45" spans="1:5" x14ac:dyDescent="0.3">
      <c r="A45" s="134" t="s">
        <v>35</v>
      </c>
      <c r="B45" s="134"/>
      <c r="C45" s="134"/>
      <c r="D45" s="134"/>
      <c r="E45" s="134"/>
    </row>
    <row r="46" spans="1:5" x14ac:dyDescent="0.3">
      <c r="A46" s="134" t="s">
        <v>36</v>
      </c>
      <c r="B46" s="134"/>
      <c r="C46" s="134"/>
      <c r="D46" s="134"/>
      <c r="E46" s="134"/>
    </row>
  </sheetData>
  <mergeCells count="10">
    <mergeCell ref="A43:E43"/>
    <mergeCell ref="A44:E44"/>
    <mergeCell ref="A45:E45"/>
    <mergeCell ref="A46:E46"/>
    <mergeCell ref="B5:E5"/>
    <mergeCell ref="B6:E6"/>
    <mergeCell ref="A8:E8"/>
    <mergeCell ref="A9:E9"/>
    <mergeCell ref="A10:E10"/>
    <mergeCell ref="A11:E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PO</vt:lpstr>
      <vt:lpstr>CRONOGRAMA</vt:lpstr>
      <vt:lpstr>COMPOSICAO DE CUSTO </vt:lpstr>
      <vt:lpstr>BDI</vt:lpstr>
      <vt:lpstr>'COMPOSICAO DE CUSTO '!Area_de_impressao</vt:lpstr>
      <vt:lpstr>CRONOGRAMA!Area_de_impressao</vt:lpstr>
      <vt:lpstr>PO!Area_de_impressao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cp:lastPrinted>2026-04-29T19:16:36Z</cp:lastPrinted>
  <dcterms:created xsi:type="dcterms:W3CDTF">2022-10-17T11:51:52Z</dcterms:created>
  <dcterms:modified xsi:type="dcterms:W3CDTF">2026-04-29T19:19:31Z</dcterms:modified>
</cp:coreProperties>
</file>