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le.silva\Documents\Licitações 2026\Concorrência Eletrônica 04 2026 Manutenção de Proprios Publicos\"/>
    </mc:Choice>
  </mc:AlternateContent>
  <xr:revisionPtr revIDLastSave="0" documentId="13_ncr:1_{01BE8642-F6F6-4104-AAD1-95FC69D4C7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 ORÇAMENTÁRIA" sheetId="8" r:id="rId1"/>
  </sheets>
  <definedNames>
    <definedName name="_xlnm.Print_Area" localSheetId="0">'PLANILHA ORÇAMENTÁRIA'!$A$1:$I$319</definedName>
    <definedName name="_xlnm.Print_Titles" localSheetId="0">'PLANILHA ORÇAMENTÁRIA'!$4:$4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09" i="8" l="1"/>
  <c r="I309" i="8" s="1"/>
  <c r="H308" i="8"/>
  <c r="I308" i="8" s="1"/>
  <c r="H307" i="8"/>
  <c r="I307" i="8" s="1"/>
  <c r="H306" i="8"/>
  <c r="I306" i="8" s="1"/>
  <c r="H305" i="8"/>
  <c r="I305" i="8" s="1"/>
  <c r="H304" i="8"/>
  <c r="I304" i="8" s="1"/>
  <c r="H303" i="8"/>
  <c r="I303" i="8" s="1"/>
  <c r="H302" i="8"/>
  <c r="I302" i="8" s="1"/>
  <c r="H301" i="8"/>
  <c r="I301" i="8" s="1"/>
  <c r="H300" i="8"/>
  <c r="I300" i="8" s="1"/>
  <c r="H299" i="8"/>
  <c r="I299" i="8" s="1"/>
  <c r="H298" i="8"/>
  <c r="I298" i="8" s="1"/>
  <c r="H297" i="8"/>
  <c r="I297" i="8" s="1"/>
  <c r="H296" i="8"/>
  <c r="I296" i="8" s="1"/>
  <c r="H295" i="8"/>
  <c r="I295" i="8" s="1"/>
  <c r="H294" i="8"/>
  <c r="I294" i="8" s="1"/>
  <c r="H293" i="8"/>
  <c r="I293" i="8" s="1"/>
  <c r="H292" i="8"/>
  <c r="I292" i="8" s="1"/>
  <c r="H291" i="8"/>
  <c r="I291" i="8" s="1"/>
  <c r="H290" i="8"/>
  <c r="I290" i="8" s="1"/>
  <c r="H289" i="8"/>
  <c r="I289" i="8" s="1"/>
  <c r="H288" i="8"/>
  <c r="I288" i="8" s="1"/>
  <c r="H287" i="8"/>
  <c r="I287" i="8" s="1"/>
  <c r="H286" i="8"/>
  <c r="I286" i="8" s="1"/>
  <c r="H285" i="8"/>
  <c r="I285" i="8" s="1"/>
  <c r="H284" i="8"/>
  <c r="I284" i="8" s="1"/>
  <c r="H283" i="8"/>
  <c r="I283" i="8" s="1"/>
  <c r="H282" i="8"/>
  <c r="I282" i="8" s="1"/>
  <c r="H281" i="8"/>
  <c r="I281" i="8" s="1"/>
  <c r="H280" i="8"/>
  <c r="I280" i="8" s="1"/>
  <c r="H279" i="8"/>
  <c r="I279" i="8" s="1"/>
  <c r="H278" i="8"/>
  <c r="I278" i="8" s="1"/>
  <c r="H277" i="8"/>
  <c r="I277" i="8" s="1"/>
  <c r="H276" i="8"/>
  <c r="I276" i="8" s="1"/>
  <c r="H275" i="8"/>
  <c r="I275" i="8" s="1"/>
  <c r="H274" i="8"/>
  <c r="I274" i="8" s="1"/>
  <c r="H273" i="8"/>
  <c r="I273" i="8" s="1"/>
  <c r="H272" i="8"/>
  <c r="I272" i="8" s="1"/>
  <c r="H271" i="8"/>
  <c r="I271" i="8" s="1"/>
  <c r="H270" i="8"/>
  <c r="I270" i="8" s="1"/>
  <c r="H269" i="8"/>
  <c r="I269" i="8" s="1"/>
  <c r="H268" i="8"/>
  <c r="I268" i="8" s="1"/>
  <c r="H267" i="8"/>
  <c r="I267" i="8" s="1"/>
  <c r="H266" i="8"/>
  <c r="I266" i="8" s="1"/>
  <c r="H265" i="8"/>
  <c r="I265" i="8" s="1"/>
  <c r="H264" i="8"/>
  <c r="I264" i="8" s="1"/>
  <c r="H263" i="8"/>
  <c r="I263" i="8" s="1"/>
  <c r="H262" i="8"/>
  <c r="I262" i="8" s="1"/>
  <c r="H261" i="8"/>
  <c r="I261" i="8" s="1"/>
  <c r="H260" i="8"/>
  <c r="I260" i="8" s="1"/>
  <c r="H259" i="8"/>
  <c r="I259" i="8" s="1"/>
  <c r="H258" i="8"/>
  <c r="I258" i="8" s="1"/>
  <c r="H257" i="8"/>
  <c r="I257" i="8" s="1"/>
  <c r="H256" i="8"/>
  <c r="I256" i="8" s="1"/>
  <c r="H255" i="8"/>
  <c r="I255" i="8" s="1"/>
  <c r="H254" i="8"/>
  <c r="I254" i="8" s="1"/>
  <c r="H253" i="8"/>
  <c r="I253" i="8" s="1"/>
  <c r="H252" i="8"/>
  <c r="I252" i="8" s="1"/>
  <c r="H251" i="8"/>
  <c r="I251" i="8" s="1"/>
  <c r="H250" i="8"/>
  <c r="I250" i="8" s="1"/>
  <c r="H249" i="8"/>
  <c r="I249" i="8" s="1"/>
  <c r="H248" i="8"/>
  <c r="I248" i="8" s="1"/>
  <c r="H247" i="8"/>
  <c r="I247" i="8" s="1"/>
  <c r="H246" i="8"/>
  <c r="I246" i="8" s="1"/>
  <c r="H245" i="8"/>
  <c r="I245" i="8" s="1"/>
  <c r="H244" i="8"/>
  <c r="I244" i="8" s="1"/>
  <c r="H243" i="8"/>
  <c r="I243" i="8" s="1"/>
  <c r="H242" i="8"/>
  <c r="I242" i="8" s="1"/>
  <c r="H241" i="8"/>
  <c r="I241" i="8" s="1"/>
  <c r="H240" i="8"/>
  <c r="I240" i="8" s="1"/>
  <c r="H239" i="8"/>
  <c r="I239" i="8" s="1"/>
  <c r="H238" i="8"/>
  <c r="I238" i="8" s="1"/>
  <c r="H237" i="8"/>
  <c r="I237" i="8" s="1"/>
  <c r="H236" i="8"/>
  <c r="I236" i="8" s="1"/>
  <c r="H235" i="8"/>
  <c r="I235" i="8" s="1"/>
  <c r="H234" i="8"/>
  <c r="I234" i="8" s="1"/>
  <c r="H233" i="8"/>
  <c r="I233" i="8" s="1"/>
  <c r="H232" i="8"/>
  <c r="I232" i="8" s="1"/>
  <c r="H231" i="8"/>
  <c r="I231" i="8" s="1"/>
  <c r="H230" i="8"/>
  <c r="I230" i="8" s="1"/>
  <c r="H229" i="8"/>
  <c r="I229" i="8" s="1"/>
  <c r="H228" i="8"/>
  <c r="I228" i="8" s="1"/>
  <c r="H227" i="8"/>
  <c r="I227" i="8" s="1"/>
  <c r="H226" i="8"/>
  <c r="I226" i="8" s="1"/>
  <c r="H225" i="8"/>
  <c r="I225" i="8" s="1"/>
  <c r="H224" i="8"/>
  <c r="I224" i="8" s="1"/>
  <c r="H223" i="8"/>
  <c r="I223" i="8" s="1"/>
  <c r="H222" i="8"/>
  <c r="I222" i="8" s="1"/>
  <c r="H221" i="8"/>
  <c r="I221" i="8" s="1"/>
  <c r="H220" i="8"/>
  <c r="I220" i="8" s="1"/>
  <c r="H219" i="8"/>
  <c r="I219" i="8" s="1"/>
  <c r="H218" i="8"/>
  <c r="I218" i="8" s="1"/>
  <c r="H217" i="8"/>
  <c r="I217" i="8" s="1"/>
  <c r="H216" i="8"/>
  <c r="I216" i="8" s="1"/>
  <c r="H215" i="8"/>
  <c r="I215" i="8" s="1"/>
  <c r="H214" i="8"/>
  <c r="I214" i="8" s="1"/>
  <c r="H213" i="8"/>
  <c r="I213" i="8" s="1"/>
  <c r="H212" i="8"/>
  <c r="I212" i="8" s="1"/>
  <c r="H211" i="8"/>
  <c r="I211" i="8" s="1"/>
  <c r="H210" i="8"/>
  <c r="I210" i="8" s="1"/>
  <c r="H209" i="8"/>
  <c r="I209" i="8" s="1"/>
  <c r="H208" i="8"/>
  <c r="I208" i="8" s="1"/>
  <c r="H207" i="8"/>
  <c r="I207" i="8" s="1"/>
  <c r="H206" i="8"/>
  <c r="I206" i="8" s="1"/>
  <c r="H205" i="8"/>
  <c r="I205" i="8" s="1"/>
  <c r="H204" i="8"/>
  <c r="I204" i="8" s="1"/>
  <c r="H203" i="8"/>
  <c r="I203" i="8" s="1"/>
  <c r="H202" i="8"/>
  <c r="I202" i="8" s="1"/>
  <c r="H201" i="8"/>
  <c r="I201" i="8" s="1"/>
  <c r="H200" i="8"/>
  <c r="I200" i="8" s="1"/>
  <c r="H199" i="8"/>
  <c r="I199" i="8" s="1"/>
  <c r="H198" i="8"/>
  <c r="I198" i="8" s="1"/>
  <c r="H197" i="8"/>
  <c r="I197" i="8" s="1"/>
  <c r="H196" i="8"/>
  <c r="I196" i="8" s="1"/>
  <c r="H195" i="8"/>
  <c r="I195" i="8" s="1"/>
  <c r="H194" i="8"/>
  <c r="I194" i="8" s="1"/>
  <c r="H193" i="8"/>
  <c r="I193" i="8" s="1"/>
  <c r="H192" i="8"/>
  <c r="I192" i="8" s="1"/>
  <c r="H191" i="8"/>
  <c r="I191" i="8" s="1"/>
  <c r="H190" i="8"/>
  <c r="I190" i="8" s="1"/>
  <c r="H189" i="8"/>
  <c r="I189" i="8" s="1"/>
  <c r="H188" i="8"/>
  <c r="I188" i="8" s="1"/>
  <c r="H187" i="8"/>
  <c r="I187" i="8" s="1"/>
  <c r="H186" i="8"/>
  <c r="I186" i="8" s="1"/>
  <c r="H185" i="8"/>
  <c r="I185" i="8" s="1"/>
  <c r="H184" i="8"/>
  <c r="I184" i="8" s="1"/>
  <c r="H183" i="8"/>
  <c r="I183" i="8" s="1"/>
  <c r="H182" i="8"/>
  <c r="I182" i="8" s="1"/>
  <c r="H181" i="8"/>
  <c r="I181" i="8" s="1"/>
  <c r="H180" i="8"/>
  <c r="I180" i="8" s="1"/>
  <c r="H179" i="8"/>
  <c r="I179" i="8" s="1"/>
  <c r="H178" i="8"/>
  <c r="I178" i="8" s="1"/>
  <c r="H177" i="8"/>
  <c r="I177" i="8" s="1"/>
  <c r="H176" i="8"/>
  <c r="I176" i="8" s="1"/>
  <c r="H175" i="8"/>
  <c r="I175" i="8" s="1"/>
  <c r="H174" i="8"/>
  <c r="I174" i="8" s="1"/>
  <c r="H173" i="8"/>
  <c r="I173" i="8" s="1"/>
  <c r="H172" i="8"/>
  <c r="I172" i="8" s="1"/>
  <c r="H171" i="8"/>
  <c r="I171" i="8" s="1"/>
  <c r="H170" i="8"/>
  <c r="I170" i="8" s="1"/>
  <c r="H169" i="8"/>
  <c r="I169" i="8" s="1"/>
  <c r="H168" i="8"/>
  <c r="I168" i="8" s="1"/>
  <c r="H167" i="8"/>
  <c r="I167" i="8" s="1"/>
  <c r="H166" i="8"/>
  <c r="I166" i="8" s="1"/>
  <c r="H165" i="8"/>
  <c r="I165" i="8" s="1"/>
  <c r="H164" i="8"/>
  <c r="I164" i="8" s="1"/>
  <c r="H163" i="8"/>
  <c r="I163" i="8" s="1"/>
  <c r="H162" i="8"/>
  <c r="I162" i="8" s="1"/>
  <c r="H161" i="8"/>
  <c r="I161" i="8" s="1"/>
  <c r="H160" i="8"/>
  <c r="I160" i="8" s="1"/>
  <c r="H159" i="8"/>
  <c r="I159" i="8" s="1"/>
  <c r="H158" i="8"/>
  <c r="I158" i="8" s="1"/>
  <c r="H157" i="8"/>
  <c r="I157" i="8" s="1"/>
  <c r="H156" i="8"/>
  <c r="I156" i="8" s="1"/>
  <c r="H155" i="8"/>
  <c r="I155" i="8" s="1"/>
  <c r="H154" i="8"/>
  <c r="I154" i="8" s="1"/>
  <c r="H153" i="8"/>
  <c r="I153" i="8" s="1"/>
  <c r="H152" i="8"/>
  <c r="I152" i="8" s="1"/>
  <c r="H151" i="8"/>
  <c r="I151" i="8" s="1"/>
  <c r="H150" i="8"/>
  <c r="I150" i="8" s="1"/>
  <c r="H149" i="8"/>
  <c r="I149" i="8" s="1"/>
  <c r="H148" i="8"/>
  <c r="I148" i="8" s="1"/>
  <c r="H147" i="8"/>
  <c r="I147" i="8" s="1"/>
  <c r="H146" i="8"/>
  <c r="I146" i="8" s="1"/>
  <c r="H145" i="8"/>
  <c r="I145" i="8" s="1"/>
  <c r="H144" i="8"/>
  <c r="I144" i="8" s="1"/>
  <c r="H143" i="8"/>
  <c r="I143" i="8" s="1"/>
  <c r="H142" i="8"/>
  <c r="I142" i="8" s="1"/>
  <c r="H141" i="8"/>
  <c r="I141" i="8" s="1"/>
  <c r="H140" i="8"/>
  <c r="I140" i="8" s="1"/>
  <c r="H139" i="8"/>
  <c r="I139" i="8" s="1"/>
  <c r="H138" i="8"/>
  <c r="I138" i="8" s="1"/>
  <c r="H137" i="8"/>
  <c r="I137" i="8" s="1"/>
  <c r="H136" i="8"/>
  <c r="I136" i="8" s="1"/>
  <c r="H135" i="8"/>
  <c r="I135" i="8" s="1"/>
  <c r="H134" i="8"/>
  <c r="I134" i="8" s="1"/>
  <c r="H133" i="8"/>
  <c r="I133" i="8" s="1"/>
  <c r="H132" i="8"/>
  <c r="I132" i="8" s="1"/>
  <c r="H131" i="8"/>
  <c r="I131" i="8" s="1"/>
  <c r="H130" i="8"/>
  <c r="I130" i="8" s="1"/>
  <c r="H129" i="8"/>
  <c r="I129" i="8" s="1"/>
  <c r="H128" i="8"/>
  <c r="I128" i="8" s="1"/>
  <c r="H127" i="8"/>
  <c r="I127" i="8" s="1"/>
  <c r="H126" i="8"/>
  <c r="I126" i="8" s="1"/>
  <c r="H125" i="8"/>
  <c r="I125" i="8" s="1"/>
  <c r="H124" i="8"/>
  <c r="I124" i="8" s="1"/>
  <c r="H123" i="8"/>
  <c r="I123" i="8" s="1"/>
  <c r="H122" i="8"/>
  <c r="I122" i="8" s="1"/>
  <c r="H121" i="8"/>
  <c r="I121" i="8" s="1"/>
  <c r="H120" i="8"/>
  <c r="I120" i="8" s="1"/>
  <c r="H119" i="8"/>
  <c r="I119" i="8" s="1"/>
  <c r="H118" i="8"/>
  <c r="I118" i="8" s="1"/>
  <c r="H117" i="8"/>
  <c r="I117" i="8" s="1"/>
  <c r="H116" i="8"/>
  <c r="I116" i="8" s="1"/>
  <c r="H115" i="8"/>
  <c r="I115" i="8" s="1"/>
  <c r="H114" i="8"/>
  <c r="I114" i="8" s="1"/>
  <c r="H113" i="8"/>
  <c r="I113" i="8" s="1"/>
  <c r="H112" i="8"/>
  <c r="I112" i="8" s="1"/>
  <c r="H111" i="8"/>
  <c r="I111" i="8" s="1"/>
  <c r="H110" i="8"/>
  <c r="I110" i="8" s="1"/>
  <c r="H109" i="8"/>
  <c r="I109" i="8" s="1"/>
  <c r="H108" i="8"/>
  <c r="I108" i="8" s="1"/>
  <c r="H107" i="8"/>
  <c r="I107" i="8" s="1"/>
  <c r="H106" i="8"/>
  <c r="I106" i="8" s="1"/>
  <c r="H105" i="8"/>
  <c r="I105" i="8" s="1"/>
  <c r="H104" i="8"/>
  <c r="I104" i="8" s="1"/>
  <c r="H103" i="8"/>
  <c r="I103" i="8" s="1"/>
  <c r="H102" i="8"/>
  <c r="I102" i="8" s="1"/>
  <c r="H101" i="8"/>
  <c r="I101" i="8" s="1"/>
  <c r="H100" i="8"/>
  <c r="I100" i="8" s="1"/>
  <c r="H99" i="8"/>
  <c r="I99" i="8" s="1"/>
  <c r="H98" i="8"/>
  <c r="I98" i="8" s="1"/>
  <c r="H97" i="8"/>
  <c r="I97" i="8" s="1"/>
  <c r="H96" i="8"/>
  <c r="I96" i="8" s="1"/>
  <c r="H95" i="8"/>
  <c r="I95" i="8" s="1"/>
  <c r="H94" i="8"/>
  <c r="I94" i="8" s="1"/>
  <c r="H93" i="8"/>
  <c r="I93" i="8" s="1"/>
  <c r="H92" i="8"/>
  <c r="I92" i="8" s="1"/>
  <c r="H91" i="8"/>
  <c r="I91" i="8" s="1"/>
  <c r="H90" i="8"/>
  <c r="I90" i="8" s="1"/>
  <c r="H89" i="8"/>
  <c r="I89" i="8" s="1"/>
  <c r="H88" i="8"/>
  <c r="I88" i="8" s="1"/>
  <c r="H87" i="8"/>
  <c r="I87" i="8" s="1"/>
  <c r="H86" i="8"/>
  <c r="I86" i="8" s="1"/>
  <c r="H85" i="8"/>
  <c r="I85" i="8" s="1"/>
  <c r="H84" i="8"/>
  <c r="I84" i="8" s="1"/>
  <c r="H83" i="8"/>
  <c r="I83" i="8" s="1"/>
  <c r="H82" i="8"/>
  <c r="I82" i="8" s="1"/>
  <c r="H81" i="8"/>
  <c r="I81" i="8" s="1"/>
  <c r="H80" i="8"/>
  <c r="I80" i="8" s="1"/>
  <c r="H79" i="8"/>
  <c r="I79" i="8" s="1"/>
  <c r="H78" i="8"/>
  <c r="I78" i="8" s="1"/>
  <c r="H77" i="8"/>
  <c r="I77" i="8" s="1"/>
  <c r="H76" i="8"/>
  <c r="I76" i="8" s="1"/>
  <c r="H75" i="8"/>
  <c r="I75" i="8" s="1"/>
  <c r="H74" i="8"/>
  <c r="I74" i="8" s="1"/>
  <c r="H73" i="8"/>
  <c r="I73" i="8" s="1"/>
  <c r="H72" i="8"/>
  <c r="I72" i="8" s="1"/>
  <c r="H71" i="8"/>
  <c r="I71" i="8" s="1"/>
  <c r="H70" i="8"/>
  <c r="I70" i="8" s="1"/>
  <c r="H69" i="8"/>
  <c r="I69" i="8" s="1"/>
  <c r="H68" i="8"/>
  <c r="I68" i="8" s="1"/>
  <c r="H67" i="8"/>
  <c r="I67" i="8" s="1"/>
  <c r="H66" i="8"/>
  <c r="I66" i="8" s="1"/>
  <c r="H65" i="8"/>
  <c r="I65" i="8" s="1"/>
  <c r="H64" i="8"/>
  <c r="I64" i="8" s="1"/>
  <c r="H63" i="8"/>
  <c r="I63" i="8" s="1"/>
  <c r="H62" i="8"/>
  <c r="I62" i="8" s="1"/>
  <c r="H61" i="8"/>
  <c r="I61" i="8" s="1"/>
  <c r="H60" i="8"/>
  <c r="I60" i="8" s="1"/>
  <c r="H59" i="8"/>
  <c r="I59" i="8" s="1"/>
  <c r="H58" i="8"/>
  <c r="I58" i="8" s="1"/>
  <c r="H57" i="8"/>
  <c r="I57" i="8" s="1"/>
  <c r="H56" i="8"/>
  <c r="I56" i="8" s="1"/>
  <c r="H55" i="8"/>
  <c r="I55" i="8" s="1"/>
  <c r="H54" i="8"/>
  <c r="I54" i="8" s="1"/>
  <c r="H53" i="8"/>
  <c r="I53" i="8" s="1"/>
  <c r="H52" i="8"/>
  <c r="I52" i="8" s="1"/>
  <c r="H51" i="8"/>
  <c r="I51" i="8" s="1"/>
  <c r="H50" i="8"/>
  <c r="I50" i="8" s="1"/>
  <c r="H49" i="8"/>
  <c r="I49" i="8" s="1"/>
  <c r="H48" i="8"/>
  <c r="I48" i="8" s="1"/>
  <c r="H47" i="8"/>
  <c r="I47" i="8" s="1"/>
  <c r="H46" i="8"/>
  <c r="I46" i="8" s="1"/>
  <c r="H45" i="8"/>
  <c r="I45" i="8" s="1"/>
  <c r="H44" i="8"/>
  <c r="I44" i="8" s="1"/>
  <c r="H43" i="8"/>
  <c r="I43" i="8" s="1"/>
  <c r="H42" i="8"/>
  <c r="I42" i="8" s="1"/>
  <c r="H41" i="8"/>
  <c r="I41" i="8" s="1"/>
  <c r="H40" i="8"/>
  <c r="I40" i="8" s="1"/>
  <c r="H39" i="8"/>
  <c r="I39" i="8" s="1"/>
  <c r="H38" i="8"/>
  <c r="I38" i="8" s="1"/>
  <c r="H37" i="8"/>
  <c r="I37" i="8" s="1"/>
  <c r="H36" i="8"/>
  <c r="I36" i="8" s="1"/>
  <c r="H35" i="8"/>
  <c r="I35" i="8" s="1"/>
  <c r="H34" i="8"/>
  <c r="I34" i="8" s="1"/>
  <c r="H33" i="8"/>
  <c r="I33" i="8" s="1"/>
  <c r="H32" i="8"/>
  <c r="I32" i="8" s="1"/>
  <c r="H31" i="8"/>
  <c r="I31" i="8" s="1"/>
  <c r="H30" i="8"/>
  <c r="I30" i="8" s="1"/>
  <c r="H29" i="8"/>
  <c r="I29" i="8" s="1"/>
  <c r="H28" i="8"/>
  <c r="I28" i="8" s="1"/>
  <c r="H27" i="8"/>
  <c r="I27" i="8" s="1"/>
  <c r="H26" i="8"/>
  <c r="I26" i="8" s="1"/>
  <c r="H25" i="8"/>
  <c r="I25" i="8" s="1"/>
  <c r="H24" i="8"/>
  <c r="I24" i="8" s="1"/>
  <c r="H23" i="8"/>
  <c r="I23" i="8" s="1"/>
  <c r="H22" i="8"/>
  <c r="I22" i="8" s="1"/>
  <c r="H21" i="8"/>
  <c r="I21" i="8" s="1"/>
  <c r="H20" i="8"/>
  <c r="I20" i="8" s="1"/>
  <c r="H19" i="8"/>
  <c r="I19" i="8" s="1"/>
  <c r="H18" i="8"/>
  <c r="I18" i="8" s="1"/>
  <c r="H17" i="8"/>
  <c r="I17" i="8" s="1"/>
  <c r="H16" i="8"/>
  <c r="I16" i="8" s="1"/>
  <c r="H15" i="8"/>
  <c r="I15" i="8" s="1"/>
  <c r="H14" i="8"/>
  <c r="I14" i="8" s="1"/>
  <c r="H13" i="8"/>
  <c r="I13" i="8" s="1"/>
  <c r="H12" i="8"/>
  <c r="I12" i="8" s="1"/>
  <c r="H11" i="8"/>
  <c r="I11" i="8" s="1"/>
  <c r="H10" i="8"/>
  <c r="I10" i="8" s="1"/>
  <c r="H9" i="8"/>
  <c r="I9" i="8" s="1"/>
  <c r="H8" i="8"/>
  <c r="I8" i="8" s="1"/>
  <c r="H7" i="8"/>
  <c r="I7" i="8" s="1"/>
  <c r="H6" i="8"/>
  <c r="I6" i="8" s="1"/>
  <c r="H5" i="8"/>
  <c r="I5" i="8" s="1"/>
  <c r="I310" i="8" l="1"/>
  <c r="J50" i="8" l="1"/>
  <c r="J237" i="8"/>
  <c r="J85" i="8"/>
  <c r="J98" i="8"/>
  <c r="J159" i="8"/>
  <c r="J174" i="8"/>
  <c r="J190" i="8"/>
  <c r="J206" i="8"/>
  <c r="J229" i="8"/>
  <c r="J288" i="8"/>
  <c r="J303" i="8"/>
  <c r="J275" i="8"/>
  <c r="J268" i="8"/>
  <c r="J205" i="8"/>
  <c r="J213" i="8"/>
  <c r="J220" i="8"/>
  <c r="J228" i="8"/>
  <c r="J236" i="8"/>
  <c r="J244" i="8"/>
  <c r="J252" i="8"/>
  <c r="J267" i="8"/>
  <c r="J274" i="8"/>
  <c r="J282" i="8"/>
  <c r="J62" i="8"/>
  <c r="J78" i="8"/>
  <c r="J91" i="8"/>
  <c r="J105" i="8"/>
  <c r="J166" i="8"/>
  <c r="J182" i="8"/>
  <c r="J198" i="8"/>
  <c r="J221" i="8"/>
  <c r="J245" i="8"/>
  <c r="J214" i="8"/>
  <c r="J42" i="8"/>
  <c r="J253" i="8"/>
  <c r="J175" i="8"/>
  <c r="J103" i="8"/>
  <c r="J40" i="8"/>
  <c r="J101" i="8"/>
  <c r="J12" i="8"/>
  <c r="J278" i="8"/>
  <c r="J300" i="8"/>
  <c r="J158" i="8"/>
  <c r="J94" i="8"/>
  <c r="J15" i="8"/>
  <c r="J22" i="8"/>
  <c r="J19" i="8"/>
  <c r="J302" i="8"/>
  <c r="J307" i="8"/>
  <c r="J227" i="8"/>
  <c r="J133" i="8"/>
  <c r="J138" i="8"/>
  <c r="J153" i="8"/>
  <c r="J64" i="8"/>
  <c r="J234" i="8"/>
  <c r="J172" i="8"/>
  <c r="J108" i="8"/>
  <c r="J45" i="8"/>
  <c r="J82" i="8"/>
  <c r="J129" i="8"/>
  <c r="J9" i="8"/>
  <c r="J249" i="8"/>
  <c r="J186" i="8"/>
  <c r="J123" i="8"/>
  <c r="J52" i="8"/>
  <c r="J74" i="8"/>
  <c r="J137" i="8"/>
  <c r="J215" i="8"/>
  <c r="J167" i="8"/>
  <c r="J280" i="8"/>
  <c r="J86" i="8"/>
  <c r="J270" i="8"/>
  <c r="J109" i="8"/>
  <c r="J306" i="8"/>
  <c r="J43" i="8"/>
  <c r="J115" i="8"/>
  <c r="J191" i="8"/>
  <c r="J24" i="8"/>
  <c r="J173" i="8"/>
  <c r="J10" i="8"/>
  <c r="J107" i="8"/>
  <c r="J143" i="8"/>
  <c r="J199" i="8"/>
  <c r="J290" i="8"/>
  <c r="J84" i="8"/>
  <c r="J287" i="8"/>
  <c r="J238" i="8"/>
  <c r="J289" i="8"/>
  <c r="J99" i="8"/>
  <c r="J271" i="8"/>
  <c r="J65" i="8"/>
  <c r="J128" i="8"/>
  <c r="J32" i="8"/>
  <c r="J292" i="8"/>
  <c r="J295" i="8"/>
  <c r="J106" i="8"/>
  <c r="J226" i="8"/>
  <c r="J29" i="8"/>
  <c r="J241" i="8"/>
  <c r="J51" i="8"/>
  <c r="J301" i="8"/>
  <c r="J54" i="8"/>
  <c r="J284" i="8"/>
  <c r="J263" i="8"/>
  <c r="J212" i="8"/>
  <c r="J298" i="8"/>
  <c r="J44" i="8"/>
  <c r="J297" i="8"/>
  <c r="J171" i="8"/>
  <c r="J272" i="8"/>
  <c r="J293" i="8"/>
  <c r="J216" i="8"/>
  <c r="J276" i="8"/>
  <c r="J28" i="8"/>
  <c r="J231" i="8"/>
  <c r="J204" i="8"/>
  <c r="J294" i="8"/>
  <c r="J148" i="8"/>
  <c r="J304" i="8"/>
  <c r="J225" i="8"/>
  <c r="J135" i="8"/>
  <c r="J185" i="8"/>
  <c r="J260" i="8"/>
  <c r="J126" i="8"/>
  <c r="J117" i="8"/>
  <c r="J296" i="8"/>
  <c r="J145" i="8"/>
  <c r="J168" i="8"/>
  <c r="J259" i="8"/>
  <c r="J196" i="8"/>
  <c r="J20" i="8"/>
  <c r="J255" i="8"/>
  <c r="J222" i="8"/>
  <c r="J266" i="8"/>
  <c r="J203" i="8"/>
  <c r="J140" i="8"/>
  <c r="J76" i="8"/>
  <c r="J232" i="8"/>
  <c r="J239" i="8"/>
  <c r="J176" i="8"/>
  <c r="J281" i="8"/>
  <c r="J217" i="8"/>
  <c r="J155" i="8"/>
  <c r="J83" i="8"/>
  <c r="J240" i="8"/>
  <c r="J247" i="8"/>
  <c r="J34" i="8"/>
  <c r="J104" i="8"/>
  <c r="J309" i="8"/>
  <c r="J77" i="8"/>
  <c r="J150" i="8"/>
  <c r="J7" i="8"/>
  <c r="J219" i="8"/>
  <c r="J164" i="8"/>
  <c r="J305" i="8"/>
  <c r="J121" i="8"/>
  <c r="J87" i="8"/>
  <c r="J142" i="8"/>
  <c r="J230" i="8"/>
  <c r="J11" i="8"/>
  <c r="J156" i="8"/>
  <c r="J27" i="8"/>
  <c r="J233" i="8"/>
  <c r="J35" i="8"/>
  <c r="J46" i="8"/>
  <c r="J55" i="8"/>
  <c r="J14" i="8"/>
  <c r="J264" i="8"/>
  <c r="J71" i="8"/>
  <c r="J63" i="8"/>
  <c r="J154" i="8"/>
  <c r="J197" i="8"/>
  <c r="J118" i="8"/>
  <c r="J39" i="8"/>
  <c r="J93" i="8"/>
  <c r="J146" i="8"/>
  <c r="J97" i="8"/>
  <c r="J144" i="8"/>
  <c r="J251" i="8"/>
  <c r="J188" i="8"/>
  <c r="J256" i="8"/>
  <c r="J223" i="8"/>
  <c r="J183" i="8"/>
  <c r="J258" i="8"/>
  <c r="J195" i="8"/>
  <c r="J132" i="8"/>
  <c r="J68" i="8"/>
  <c r="J201" i="8"/>
  <c r="J208" i="8"/>
  <c r="J136" i="8"/>
  <c r="J273" i="8"/>
  <c r="J210" i="8"/>
  <c r="J147" i="8"/>
  <c r="J75" i="8"/>
  <c r="J209" i="8"/>
  <c r="J18" i="8"/>
  <c r="J80" i="8"/>
  <c r="J95" i="8"/>
  <c r="J262" i="8"/>
  <c r="J37" i="8"/>
  <c r="J299" i="8"/>
  <c r="J73" i="8"/>
  <c r="J100" i="8"/>
  <c r="J113" i="8"/>
  <c r="J178" i="8"/>
  <c r="J36" i="8"/>
  <c r="J151" i="8"/>
  <c r="J248" i="8"/>
  <c r="J70" i="8"/>
  <c r="J69" i="8"/>
  <c r="J92" i="8"/>
  <c r="J160" i="8"/>
  <c r="J79" i="8"/>
  <c r="J207" i="8"/>
  <c r="J141" i="8"/>
  <c r="J283" i="8"/>
  <c r="J211" i="8"/>
  <c r="J163" i="8"/>
  <c r="J285" i="8"/>
  <c r="J8" i="8"/>
  <c r="J30" i="8"/>
  <c r="J120" i="8"/>
  <c r="J47" i="8"/>
  <c r="J277" i="8"/>
  <c r="J127" i="8"/>
  <c r="J165" i="8"/>
  <c r="J6" i="8"/>
  <c r="J72" i="8"/>
  <c r="J269" i="8"/>
  <c r="J119" i="8"/>
  <c r="J56" i="8"/>
  <c r="J149" i="8"/>
  <c r="J21" i="8"/>
  <c r="J114" i="8"/>
  <c r="J25" i="8"/>
  <c r="J189" i="8"/>
  <c r="J110" i="8"/>
  <c r="J31" i="8"/>
  <c r="J61" i="8"/>
  <c r="J90" i="8"/>
  <c r="J57" i="8"/>
  <c r="J88" i="8"/>
  <c r="J243" i="8"/>
  <c r="J180" i="8"/>
  <c r="J224" i="8"/>
  <c r="J200" i="8"/>
  <c r="J152" i="8"/>
  <c r="J250" i="8"/>
  <c r="J187" i="8"/>
  <c r="J124" i="8"/>
  <c r="J60" i="8"/>
  <c r="J162" i="8"/>
  <c r="J184" i="8"/>
  <c r="J96" i="8"/>
  <c r="J265" i="8"/>
  <c r="J202" i="8"/>
  <c r="J139" i="8"/>
  <c r="J67" i="8"/>
  <c r="J170" i="8"/>
  <c r="J192" i="8"/>
  <c r="J286" i="8"/>
  <c r="J41" i="8"/>
  <c r="J246" i="8"/>
  <c r="J13" i="8"/>
  <c r="J291" i="8"/>
  <c r="J218" i="8"/>
  <c r="J81" i="8"/>
  <c r="J89" i="8"/>
  <c r="J16" i="8"/>
  <c r="J134" i="8"/>
  <c r="J279" i="8"/>
  <c r="J261" i="8"/>
  <c r="J111" i="8"/>
  <c r="J48" i="8"/>
  <c r="J125" i="8"/>
  <c r="J5" i="8"/>
  <c r="J66" i="8"/>
  <c r="J308" i="8"/>
  <c r="J181" i="8"/>
  <c r="J102" i="8"/>
  <c r="J23" i="8"/>
  <c r="J38" i="8"/>
  <c r="J58" i="8"/>
  <c r="J26" i="8"/>
  <c r="J33" i="8"/>
  <c r="J235" i="8"/>
  <c r="J157" i="8"/>
  <c r="J193" i="8"/>
  <c r="J177" i="8"/>
  <c r="J112" i="8"/>
  <c r="J242" i="8"/>
  <c r="J179" i="8"/>
  <c r="J116" i="8"/>
  <c r="J53" i="8"/>
  <c r="J122" i="8"/>
  <c r="J161" i="8"/>
  <c r="J49" i="8"/>
  <c r="J257" i="8"/>
  <c r="J194" i="8"/>
  <c r="J131" i="8"/>
  <c r="J59" i="8"/>
  <c r="J130" i="8"/>
  <c r="J169" i="8"/>
  <c r="J254" i="8"/>
  <c r="J17" i="8"/>
</calcChain>
</file>

<file path=xl/sharedStrings.xml><?xml version="1.0" encoding="utf-8"?>
<sst xmlns="http://schemas.openxmlformats.org/spreadsheetml/2006/main" count="1204" uniqueCount="613">
  <si>
    <t>Encargos Sociais</t>
  </si>
  <si>
    <t>Não Desonerado: embutido nos preços unitário dos insumos de mão de obra, de acordo com as bases.</t>
  </si>
  <si>
    <t>Item</t>
  </si>
  <si>
    <t>Código</t>
  </si>
  <si>
    <t>Banco</t>
  </si>
  <si>
    <t>Descrição</t>
  </si>
  <si>
    <t>Und</t>
  </si>
  <si>
    <t>Valor Unit</t>
  </si>
  <si>
    <t>Valor Unit com BDI</t>
  </si>
  <si>
    <t>FDE</t>
  </si>
  <si>
    <t>m³</t>
  </si>
  <si>
    <t>m²</t>
  </si>
  <si>
    <t xml:space="preserve"> 03.08.200 </t>
  </si>
  <si>
    <t>Demolição manual de painéis divisórias, inclusive montantes metálicos</t>
  </si>
  <si>
    <t xml:space="preserve"> 12.50.002 </t>
  </si>
  <si>
    <t>DEMOLIÇÃO DE REVEST DE AZULEJOS, PASTILHAS E LADRILHOS INCL ARG ASSENTAMENTO</t>
  </si>
  <si>
    <t xml:space="preserve"> 08.50.020 </t>
  </si>
  <si>
    <t>DEMOLIÇÃO DE CALHAS E RUFOS EM CHAPAS METALICAS</t>
  </si>
  <si>
    <t>M</t>
  </si>
  <si>
    <t xml:space="preserve"> 08.50.021 </t>
  </si>
  <si>
    <t>DEMOLIÇÃO DE CONDUTORES APARENTES</t>
  </si>
  <si>
    <t xml:space="preserve"> 10.50.003 </t>
  </si>
  <si>
    <t>DEMOLIÇÃO DE FORRO EM GESSO</t>
  </si>
  <si>
    <t>UN</t>
  </si>
  <si>
    <t>SINAPI</t>
  </si>
  <si>
    <t xml:space="preserve"> 10.60.005 </t>
  </si>
  <si>
    <t>RETIRADA DE FORRO DE PVC EM LAMINAS</t>
  </si>
  <si>
    <t xml:space="preserve"> 03.10.140 </t>
  </si>
  <si>
    <t>Remoção de pintura em massa com lixamento</t>
  </si>
  <si>
    <t>RETIRADA DE FIO EMBUTIDO ATE 16 MM2</t>
  </si>
  <si>
    <t xml:space="preserve"> 09.62.019 </t>
  </si>
  <si>
    <t>RETIRADA DE FIO APARENTE ATE 16 MM2</t>
  </si>
  <si>
    <t xml:space="preserve"> 09.62.018 </t>
  </si>
  <si>
    <t>RETIRADA DE CABO EMBUTIDO ACIMA DE 16 MM2</t>
  </si>
  <si>
    <t xml:space="preserve"> 09.62.020 </t>
  </si>
  <si>
    <t>RETIRADA DE CABO APARENTE ACIMA DE 16 MM2</t>
  </si>
  <si>
    <t>RETIRADA DE TUBULACAO ELETRICA APARENTE ATE 2"</t>
  </si>
  <si>
    <t xml:space="preserve"> 09.62.012 </t>
  </si>
  <si>
    <t>RETIRADA DE PERFILADOS</t>
  </si>
  <si>
    <t>RASGO LINEAR MECANIZADO EM ALVENARIA, PARA ELETRODUTOS, DIÂMETROS MENORES OU IGUAIS A 40 MM. AF_09/2023</t>
  </si>
  <si>
    <t xml:space="preserve"> 02.01.001 </t>
  </si>
  <si>
    <t>ESCAVACAO MANUAL - PROFUNDIDADE ATE 1.80 M</t>
  </si>
  <si>
    <t xml:space="preserve"> 02.01.010 </t>
  </si>
  <si>
    <t>APILOAMENTO PARA SIMPLES REGULARIZACAO</t>
  </si>
  <si>
    <t xml:space="preserve"> 02.01.025 </t>
  </si>
  <si>
    <t>REATERRO INTERNO APILOADO</t>
  </si>
  <si>
    <t xml:space="preserve"> 02.02.026 </t>
  </si>
  <si>
    <t>BROCA DE CONCRETO DE DIAMETRO 25CM - INCL ARRANQUES</t>
  </si>
  <si>
    <t xml:space="preserve"> 02.02.027 </t>
  </si>
  <si>
    <t>BROCA DE CONCRETO DE DIAMETRO 30CM - INCL ARRANQUES</t>
  </si>
  <si>
    <t xml:space="preserve"> 10.01.040 </t>
  </si>
  <si>
    <t>Armadura em barra de aço CA-50 (A ou B) fyk = 500 MPa</t>
  </si>
  <si>
    <t>KG</t>
  </si>
  <si>
    <t xml:space="preserve"> 10.01.060 </t>
  </si>
  <si>
    <t>Armadura em barra de aço CA-60 (A ou B) fyk = 600 MPa</t>
  </si>
  <si>
    <t xml:space="preserve"> 13.02.042 </t>
  </si>
  <si>
    <t>TELA ARMADURA (MALHA ACO CA 60 FYK= 600 M PA)</t>
  </si>
  <si>
    <t xml:space="preserve"> 02.07.001 </t>
  </si>
  <si>
    <t>IMPERM RESP ALV EMBAS COM ARGAM CIM-AREIA 1:3 CONTENDO HIDROFUGO</t>
  </si>
  <si>
    <t xml:space="preserve"> 11.02.026 </t>
  </si>
  <si>
    <t>IMPERM C/ EMULSAO ACRILICA ESTRUT C/ VEU DE POLIESTER-6 DEMAOS / 2 EST</t>
  </si>
  <si>
    <t xml:space="preserve"> 04.01.058 </t>
  </si>
  <si>
    <t>VERGA/CINTA EM BLOCO DE CONCRETO CANALETA - 14 CM</t>
  </si>
  <si>
    <t xml:space="preserve"> 04.01.059 </t>
  </si>
  <si>
    <t>VERGA/CINTA EM BLOCO DE CONCRETO CANALETA - 19 CM</t>
  </si>
  <si>
    <t>PAREDE COM SISTEMA EM CHAPAS DE GESSO PARA DRYWALL, USO INTERNO COM DUAS FACES DUPLAS E ESTRUTURA METÁLICA COM GUIAS DUPLAS, SEM VÃOS. AF_07/2023_PS</t>
  </si>
  <si>
    <t xml:space="preserve"> 05.80.001 </t>
  </si>
  <si>
    <t>PORTA MADEIRA COMPENS LISA P/ PINTURA</t>
  </si>
  <si>
    <t xml:space="preserve"> 05.80.002 </t>
  </si>
  <si>
    <t>PORTA MADEIRA COMPENS LISA COM VISOR</t>
  </si>
  <si>
    <t xml:space="preserve"> 05.80.020 </t>
  </si>
  <si>
    <t>BATENTE DE MADEIRA PARA PORTAS DE 1 FL SEM BANDEIRA</t>
  </si>
  <si>
    <t>CJ</t>
  </si>
  <si>
    <t xml:space="preserve"> 05.80.037 </t>
  </si>
  <si>
    <t>GUARNICAO MADEIRA DE 5,0CM</t>
  </si>
  <si>
    <t xml:space="preserve"> 05.81.062 </t>
  </si>
  <si>
    <t>CONJUNTO FERRAGEM PORTAS INTERNAS E EXTERNAS 1 FOLHA - COM DOBRADIÇA DE FERRO POLIDO</t>
  </si>
  <si>
    <t xml:space="preserve"> 24.02.060 </t>
  </si>
  <si>
    <t>Porta/portão de abrir em chapa, sob medida</t>
  </si>
  <si>
    <t xml:space="preserve"> 24.02.040 </t>
  </si>
  <si>
    <t>Porta/portão tipo gradil sob medida</t>
  </si>
  <si>
    <t xml:space="preserve"> 06.80.005 </t>
  </si>
  <si>
    <t>CAIXILHO DE CORRER EM PERFIL DE FERRO</t>
  </si>
  <si>
    <t xml:space="preserve"> 06.80.084 </t>
  </si>
  <si>
    <t>CAIXILHO DE CORRER EM ALUMINIO ANODIZADO</t>
  </si>
  <si>
    <t xml:space="preserve"> 06.01.072 </t>
  </si>
  <si>
    <t xml:space="preserve"> 06.01.075 </t>
  </si>
  <si>
    <t xml:space="preserve"> 25.02.050 </t>
  </si>
  <si>
    <t>Porta de abrir veneziana em alumínio - linha comercial</t>
  </si>
  <si>
    <t xml:space="preserve"> 25.02.010 </t>
  </si>
  <si>
    <t>Porta de entrada de abrir em alumínio anodizado com vidro - linha comercial</t>
  </si>
  <si>
    <t xml:space="preserve"> 06.03.018 </t>
  </si>
  <si>
    <t>TP-03 TELA DE PROTEÇÃO ARAME GALVANIZADO ONDULADO  - REQUADRO DE FERRO</t>
  </si>
  <si>
    <t xml:space="preserve"> 06.80.050 </t>
  </si>
  <si>
    <t>FERRO TRABALHADO (CAIXILHO)</t>
  </si>
  <si>
    <t xml:space="preserve"> 16.80.006 </t>
  </si>
  <si>
    <t>FERRO TRABALHADO (GRADIL)</t>
  </si>
  <si>
    <t xml:space="preserve"> 34.05.310 </t>
  </si>
  <si>
    <t>Gradil de ferro perfilado, tipo parque</t>
  </si>
  <si>
    <t xml:space="preserve"> 24.20.230 </t>
  </si>
  <si>
    <t>Tela ondulada em aço galvanizado fio 10 BWG, malha de 1´</t>
  </si>
  <si>
    <t xml:space="preserve"> 32.09.020 </t>
  </si>
  <si>
    <t>Chapa de aço em bitolas medias</t>
  </si>
  <si>
    <t xml:space="preserve"> 07.03.132 </t>
  </si>
  <si>
    <t>TELHA GALVALUME / ACO GALV ACAB. NATURAL ONDULADA CRFS  E=0,65MM</t>
  </si>
  <si>
    <t xml:space="preserve"> 07.04.001 </t>
  </si>
  <si>
    <t>CUMEEIRA E ESPIGAO EMBOCADOS PARA TELHA CERAMICA</t>
  </si>
  <si>
    <t xml:space="preserve"> 27.02.050 </t>
  </si>
  <si>
    <t>Chapa de policarbonato alveolar de 6 mm</t>
  </si>
  <si>
    <t xml:space="preserve"> 08.11.054 </t>
  </si>
  <si>
    <t>TUBO DE PVC REFORÇADO "SR" JUNTA ELÁSTICA DN 150 INCL CONEXÕES</t>
  </si>
  <si>
    <t xml:space="preserve"> 08.12.003 </t>
  </si>
  <si>
    <t>CONDUTOR DE CHAPA GALVANIZADA N 24 - DESENVOLVIMENTO DE 0,33 M</t>
  </si>
  <si>
    <t xml:space="preserve"> 08.82.061 </t>
  </si>
  <si>
    <t>SOLDA E REBITAGEM EM CALHAS DE CHAPA GALVANIZADA</t>
  </si>
  <si>
    <t xml:space="preserve"> 10.01.083 </t>
  </si>
  <si>
    <t>ESTRUTURA METÁLICA TUBULAR 20X20 GALV. E=0,95MM MALHA 1,20X0,40M P/SUSTENTAÇÃO DE FORRO PVC</t>
  </si>
  <si>
    <t xml:space="preserve"> 12.02.009 </t>
  </si>
  <si>
    <t>REVESTIMENTO COM GESSO</t>
  </si>
  <si>
    <t xml:space="preserve"> 12.80.051 </t>
  </si>
  <si>
    <t>CANTONEIRA DE ABAS IGUAIS 1"x1/8" ALUMINIO</t>
  </si>
  <si>
    <t xml:space="preserve"> 13.05.023 </t>
  </si>
  <si>
    <t>RODAPE  PORCELANATO TECNICO 7CM</t>
  </si>
  <si>
    <t>PINTURA DE DEMARCAÇÃO DE QUADRA POLIESPORTIVA COM TINTA EPÓXI, E = 5 CM, APLICAÇÃO MANUAL. AF_05/2021</t>
  </si>
  <si>
    <t>PINTURA DE PISO COM TINTA EPÓXI, APLICAÇÃO MANUAL, 2 DEMÃOS, INCLUSO PRIMER EPÓXI. AF_05/2021</t>
  </si>
  <si>
    <t xml:space="preserve"> 33.10.100 </t>
  </si>
  <si>
    <t>Textura acrílica para uso interno / externo, inclusive preparo</t>
  </si>
  <si>
    <t xml:space="preserve"> 15.03.002 </t>
  </si>
  <si>
    <t>MASSA NIVELADORA A BASE DE AGUA EM ESQUADRIAS DE MADEIRA</t>
  </si>
  <si>
    <t xml:space="preserve"> 15.03.012 </t>
  </si>
  <si>
    <t>ENVERNIZAMENTO EM ESQUADRIAS DE MADEIRA</t>
  </si>
  <si>
    <t xml:space="preserve"> 26.03.070 </t>
  </si>
  <si>
    <t>Vidro laminado temperado incolor de 8mm</t>
  </si>
  <si>
    <t xml:space="preserve"> 26.04.010 </t>
  </si>
  <si>
    <t>Espelho em vidro cristal liso, espessura de 4 mm</t>
  </si>
  <si>
    <t>PORTA PIVOTANTE DE VIDRO TEMPERADO, 90X210 CM, ESPESSURA 10 MM, INCLUSIVE ACESSÓRIOS. AF_11/2025</t>
  </si>
  <si>
    <t xml:space="preserve"> 08.03.016 </t>
  </si>
  <si>
    <t xml:space="preserve"> 08.03.017 </t>
  </si>
  <si>
    <t xml:space="preserve"> 08.09.060 </t>
  </si>
  <si>
    <t>TUBO PVC REFORÇADO "SR" JUNTA ELÁSTICA DN 40 INCL CONEXÕES</t>
  </si>
  <si>
    <t xml:space="preserve"> 08.09.061 </t>
  </si>
  <si>
    <t>TUBO PVC REFORÇADO "SR" JUNTA ELÁSTICA DN 50 INCL CONEXÕES</t>
  </si>
  <si>
    <t xml:space="preserve"> 08.09.063 </t>
  </si>
  <si>
    <t>TUBO PVC REFORÇADO "SR" JUNTA ELÁSTICA DN 100 INCL CONEXÕES</t>
  </si>
  <si>
    <t xml:space="preserve"> 08.04.022 </t>
  </si>
  <si>
    <t>REGISTRO DE GAVETA COM CANOPLA CROMADA DN 20MM (3/4")</t>
  </si>
  <si>
    <t xml:space="preserve"> 08.04.023 </t>
  </si>
  <si>
    <t>REGISTRO DE GAVETA COM CANOPLA CROMADA DN 25MM (1")</t>
  </si>
  <si>
    <t xml:space="preserve"> 08.04.024 </t>
  </si>
  <si>
    <t>REGISTRO DE GAVETA COM CANOPLA CROMADA DN 32MM (1 1/4")</t>
  </si>
  <si>
    <t xml:space="preserve"> 08.04.025 </t>
  </si>
  <si>
    <t>REGISTRO DE GAVETA COM CANOPLA CROMADA DN 40MM (1 1/2")</t>
  </si>
  <si>
    <t xml:space="preserve"> 08.04.032 </t>
  </si>
  <si>
    <t>REGISTRO DE PRESSAO C/ CANOPLA CROMADA DN 20MM (3/4")</t>
  </si>
  <si>
    <t xml:space="preserve"> 08.04.043 </t>
  </si>
  <si>
    <t>VALVULA DE DESCARGA C/ REG INCORP DN=32MM(1 1/4) ACAB ANTIVANDALISMO</t>
  </si>
  <si>
    <t xml:space="preserve"> 08.04.044 </t>
  </si>
  <si>
    <t>VALVULA DE DESCARGA C/ REG INCORP DN=40MM(1 1/2) ACAB ANTIVANDALISMO</t>
  </si>
  <si>
    <t xml:space="preserve"> 08.08.010 </t>
  </si>
  <si>
    <t>REGISTRO GLOBO ANGULAR AMARELO 2 1/2"</t>
  </si>
  <si>
    <t xml:space="preserve"> 08.10.056 </t>
  </si>
  <si>
    <t>TERMINAL DE VENTILACAO EM PVC P/ESGOTO DN 50MM (2")</t>
  </si>
  <si>
    <t xml:space="preserve"> 08.10.057 </t>
  </si>
  <si>
    <t>TERMINAL DE VENTILACAO EM PVC P/ ESGOTO DN 75MM (3")</t>
  </si>
  <si>
    <t xml:space="preserve"> 08.10.058 </t>
  </si>
  <si>
    <t>TERMINAL DE VENTILACAO EM PVC P/ ESGOTO DN 100MM(4")</t>
  </si>
  <si>
    <t xml:space="preserve"> 08.14.045 </t>
  </si>
  <si>
    <t>TORNEIRA DE BOIA EM LATAO (BOIA PLAST) DN 20MM (3/4")</t>
  </si>
  <si>
    <t xml:space="preserve"> 08.16.046 </t>
  </si>
  <si>
    <t>TANQUE DE LOUCA BRANCA,GRANDE C/COLUNA</t>
  </si>
  <si>
    <t xml:space="preserve"> 08.17.081 </t>
  </si>
  <si>
    <t>TJ-03 TORNEIRA DE JARDIM</t>
  </si>
  <si>
    <t xml:space="preserve"> 08.17.088 </t>
  </si>
  <si>
    <t>TORNEIRA DE USO RESTRITO DE 1/2</t>
  </si>
  <si>
    <t xml:space="preserve"> 08.17.089 </t>
  </si>
  <si>
    <t>TORNEIRA DE USO RESTRITO DE 3/4</t>
  </si>
  <si>
    <t xml:space="preserve"> 08.80.010 </t>
  </si>
  <si>
    <t>CANOPLA PARA REGISTROS</t>
  </si>
  <si>
    <t xml:space="preserve"> 08.80.011 </t>
  </si>
  <si>
    <t>CANOPLA PARA VALVULA DE DESCARGA</t>
  </si>
  <si>
    <t xml:space="preserve"> 08.80.015 </t>
  </si>
  <si>
    <t>BOTAO PARA VALVULA DE DESCARGA</t>
  </si>
  <si>
    <t xml:space="preserve"> 08.80.018 </t>
  </si>
  <si>
    <t>ACABAMENTO ANTIVANDALISMO PARA VALVULA DE DESCARGA</t>
  </si>
  <si>
    <t xml:space="preserve"> 08.80.019 </t>
  </si>
  <si>
    <t>REPARO PARA CAIXA DE DESCARGA ACOPLADA</t>
  </si>
  <si>
    <t xml:space="preserve"> 08.80.020 </t>
  </si>
  <si>
    <t>REPARO DE VALVULA DE DESCARGA</t>
  </si>
  <si>
    <t xml:space="preserve"> 08.80.021 </t>
  </si>
  <si>
    <t>TUBO DE DESCARGA EM PVC DN=40MM</t>
  </si>
  <si>
    <t xml:space="preserve"> 08.80.022 </t>
  </si>
  <si>
    <t>TUBO DE LIGAÇÃO COM CANOPLA PARA VASO SANITÁRIO (METAL CROMADO)</t>
  </si>
  <si>
    <t>RALO SIFONADO F.FUNDIDO DN 150MM C/GRELHA PVC CROMADO</t>
  </si>
  <si>
    <t xml:space="preserve"> 08.82.040 </t>
  </si>
  <si>
    <t>SIFAO METALICO TIPO COPO DN 2X2"</t>
  </si>
  <si>
    <t xml:space="preserve"> 08.82.041 </t>
  </si>
  <si>
    <t>SIFAO METALICO TIPO COPO DN 1 1/2 X 1 1/2"</t>
  </si>
  <si>
    <t xml:space="preserve"> 08.82.046 </t>
  </si>
  <si>
    <t>SIFAO PVC RIGIDO TIPO COPO DN 1 1/2X1 1/2"</t>
  </si>
  <si>
    <t xml:space="preserve"> 08.84.012 </t>
  </si>
  <si>
    <t>BOLSA PLASTICA PARA BACIA SANITARIA</t>
  </si>
  <si>
    <t xml:space="preserve"> 08.84.020 </t>
  </si>
  <si>
    <t>SUPORTE DE FERRO FUNDIDO PARA LAVATORIO</t>
  </si>
  <si>
    <t xml:space="preserve"> 08.84.073 </t>
  </si>
  <si>
    <t>VALVULA AMERICANA</t>
  </si>
  <si>
    <t xml:space="preserve"> 08.84.076 </t>
  </si>
  <si>
    <t>VALVULA DE METAL CROMADO DE 1 1/2"</t>
  </si>
  <si>
    <t xml:space="preserve"> 44.01.270 </t>
  </si>
  <si>
    <t>Cuba de louça de embutir oval</t>
  </si>
  <si>
    <t>MICTÓRIO SIFONADO COM VÁLVULA DE DESCARGA EM LOUÇA BRANCA - PADRÃO MÉDIO - FORNECIMENTO E INSTALAÇÃO. AF_02/2026</t>
  </si>
  <si>
    <t>SABONETEIRA PLÁSTICA TIPO DISPENSER PARA SABONETE LÍQUIDO COM RESERVATÓRIO 800 A 1500 ML, INCLUSO FIXAÇÃO. AF_02/2026</t>
  </si>
  <si>
    <t xml:space="preserve"> 44.03.180 </t>
  </si>
  <si>
    <t>Dispenser toalheiro em ABS, para folhas</t>
  </si>
  <si>
    <t xml:space="preserve"> 09.03.047 </t>
  </si>
  <si>
    <t>ELETRODUTO DE PVC RIGIDO ROSCAVEL DE 32MM - INCL CONEXOES</t>
  </si>
  <si>
    <t xml:space="preserve"> 09.02.064 </t>
  </si>
  <si>
    <t>CONJ 3 CABOS P/ ENTRADA ENERGIA SECCAO 25MM2 C/ ELETRODUTOS</t>
  </si>
  <si>
    <t xml:space="preserve"> 09.02.074 </t>
  </si>
  <si>
    <t>CONJ 4 CABOS P/ ENTRADA ENERGIA SECCAO 25MM2 C/ ELETRODUTOS</t>
  </si>
  <si>
    <t xml:space="preserve"> 09.04.094 </t>
  </si>
  <si>
    <t>DISJUNTOR BIPOLAR TERMOMAG. 2X125A A 2X225A</t>
  </si>
  <si>
    <t>DISJUNTOR TRIPOLAR TERMOMAGNETICO 3X60A A 3X100A</t>
  </si>
  <si>
    <t>ELETRODUTO DE PVC RIGIDO ROSCAVEL DE 75MM - INCL CONEXOES</t>
  </si>
  <si>
    <t xml:space="preserve"> 09.05.062 </t>
  </si>
  <si>
    <t>BARRAMENTO DE 30A P/QUADROS DE DISTRIBUIÇÃO</t>
  </si>
  <si>
    <t xml:space="preserve"> 09.83.063 </t>
  </si>
  <si>
    <t>DISJUNTOR TRIPOLAR TERMOMAGNETICO 3X200A</t>
  </si>
  <si>
    <t xml:space="preserve"> 09.83.065 </t>
  </si>
  <si>
    <t>DISJUNTOR TRIPOLAR TERMOMAGNETICO 3X10A a 3X50A</t>
  </si>
  <si>
    <t xml:space="preserve"> 09.83.079 </t>
  </si>
  <si>
    <t>CONTACTOR TRIPOLAR ATE 16A PARA QD.COMANDO BOMBA RECALQUE</t>
  </si>
  <si>
    <t xml:space="preserve"> 09.84.035 </t>
  </si>
  <si>
    <t>PLAFON DE ALUMINIO DE SOBREPOR - BOCA 10 PARA GLOBO TIPO BRASIL</t>
  </si>
  <si>
    <t xml:space="preserve"> 09.84.055 </t>
  </si>
  <si>
    <t>PORTA LAMP ROSCA E-27,PORCEL.C/FLANGE FIX.P/PRATO FIX.P/ROSCA 3/8" GAS</t>
  </si>
  <si>
    <t xml:space="preserve"> 09.84.041 </t>
  </si>
  <si>
    <t>CALHA PARA LUMINARIA SOBREPOR COM REFLETOR E ALETAS (IL-62) COM SOQUETES  PARA QUATRO LAMPADAS LED TUBULAR 60 CM</t>
  </si>
  <si>
    <t xml:space="preserve"> 09.84.062 </t>
  </si>
  <si>
    <t>ADEQUAÇÃO DE LUMINARIA FLUORESCENTE 2X32W PARA LED TUBULAR VIDRO 18W  TEMPERATURA DE COR 4000ºK</t>
  </si>
  <si>
    <t xml:space="preserve"> 09.84.045 </t>
  </si>
  <si>
    <t>REATOR ELETRONICO P/LAMPADA FLUORESC.AFP 1X32W BIVOLT COM PROTEÇÃO</t>
  </si>
  <si>
    <t xml:space="preserve"> 09.84.050 </t>
  </si>
  <si>
    <t>RECEPTACULO PORCELANA  PARA LAMPADA BULBO LED COMPACTA ROSCA E-27</t>
  </si>
  <si>
    <t xml:space="preserve"> 09.84.051 </t>
  </si>
  <si>
    <t>RECEPTACULO P/LAMPADA HG OU MHL P/LUMINARIA EXT.OU PROJ-ROSCA E-40</t>
  </si>
  <si>
    <t xml:space="preserve"> 09.84.052 </t>
  </si>
  <si>
    <t>SOQUETE ANTIVIBRATORIO ENGATE RAPIDO  P/LAMPADA LED TUBULAR</t>
  </si>
  <si>
    <t xml:space="preserve"> 09.85.010 </t>
  </si>
  <si>
    <t>LAMPADA VAPOR DE SODIO 70W</t>
  </si>
  <si>
    <t xml:space="preserve"> 09.85.012 </t>
  </si>
  <si>
    <t>LAMPADA VAPOR DE SODIO 250W</t>
  </si>
  <si>
    <t xml:space="preserve"> 09.04.025 </t>
  </si>
  <si>
    <t>QUADRO GERAL - DISJUNTOR TERMO MAGNETICO 3X125A A 3X225A</t>
  </si>
  <si>
    <t xml:space="preserve"> 09.04.046 </t>
  </si>
  <si>
    <t>QUADRO GERAL-BARRAMENTO DE 800 A</t>
  </si>
  <si>
    <t xml:space="preserve"> 09.05.070 </t>
  </si>
  <si>
    <t>DISJUNTOR BIPOLAR TERMOMAGNETICO 2X10A A 2X50A</t>
  </si>
  <si>
    <t xml:space="preserve"> 09.05.075 </t>
  </si>
  <si>
    <t xml:space="preserve"> 39.02.010 </t>
  </si>
  <si>
    <t>Cabo de cobre de 1,5 mm², isolamento 750 V - isolação em PVC 70°C</t>
  </si>
  <si>
    <t xml:space="preserve"> 39.02.016 </t>
  </si>
  <si>
    <t>Cabo de cobre de 2,5 mm², isolamento 750 V - isolação em PVC 70°C</t>
  </si>
  <si>
    <t xml:space="preserve"> 39.02.020 </t>
  </si>
  <si>
    <t>Cabo de cobre de 4 mm², isolamento 750 V - isolação em PVC 70°C</t>
  </si>
  <si>
    <t xml:space="preserve"> 39.02.030 </t>
  </si>
  <si>
    <t>Cabo de cobre de 6 mm², isolamento 750 V - isolação em PVC 70°C</t>
  </si>
  <si>
    <t xml:space="preserve"> 39.02.040 </t>
  </si>
  <si>
    <t>Cabo de cobre de 10 mm², isolamento 750 V - isolação em PVC 70°C</t>
  </si>
  <si>
    <t xml:space="preserve"> 40.04.450 </t>
  </si>
  <si>
    <t>Tomada 2P+T de 10 A - 250 V, completa</t>
  </si>
  <si>
    <t xml:space="preserve"> 40.04.460 </t>
  </si>
  <si>
    <t>Tomada 2P+T de 20 A - 250 V, completa</t>
  </si>
  <si>
    <t xml:space="preserve"> 40.04.080 </t>
  </si>
  <si>
    <t>Tomada para telefone 4P, padrão TELEBRÁS, com placa</t>
  </si>
  <si>
    <t xml:space="preserve"> 40.04.230 </t>
  </si>
  <si>
    <t>Tomada de canaleta/perfilado universal 2P+T, com caixa e tampa</t>
  </si>
  <si>
    <t xml:space="preserve"> 61.15.020 </t>
  </si>
  <si>
    <t>Tomada simples de sobrepor universal 2P+T - 10 A - 250 V</t>
  </si>
  <si>
    <t xml:space="preserve"> 40.05.020 </t>
  </si>
  <si>
    <t>Interruptor simples com 1 tecla e placa</t>
  </si>
  <si>
    <t xml:space="preserve"> 40.05.040 </t>
  </si>
  <si>
    <t>Interruptor simples com 2 teclas e placa</t>
  </si>
  <si>
    <t xml:space="preserve"> 40.05.060 </t>
  </si>
  <si>
    <t>Interruptor simples com 3 teclas e placa</t>
  </si>
  <si>
    <t xml:space="preserve"> 40.05.080 </t>
  </si>
  <si>
    <t>Interruptor paralelo com 1 tecla e placa</t>
  </si>
  <si>
    <t xml:space="preserve"> 40.07.020 </t>
  </si>
  <si>
    <t>Caixa em PVC de 4´ x 4´</t>
  </si>
  <si>
    <t xml:space="preserve"> 40.07.010 </t>
  </si>
  <si>
    <t>Caixa em PVC de 4´ x 2´</t>
  </si>
  <si>
    <t>DISJUNTOR BIPOLAR TERMOMAGNETICO 2X60A A 2X100A</t>
  </si>
  <si>
    <t xml:space="preserve"> 09.04.036 </t>
  </si>
  <si>
    <t>INTERRUPTOR AUTOM. DIFERENCIAL (DISPOSITIVO DR) 40A/30MA</t>
  </si>
  <si>
    <t xml:space="preserve"> 09.04.037 </t>
  </si>
  <si>
    <t>INTERRUPTOR AUTOM. DIFERENCIAL (DISPOSITIVO DR) 63A/30MA</t>
  </si>
  <si>
    <t xml:space="preserve"> 09.06.005 </t>
  </si>
  <si>
    <t>CAIXA DE PASSAGEM CHAPA TAMPA PARAFUSADA DE 10X10X8 CM</t>
  </si>
  <si>
    <t xml:space="preserve"> 09.06.009 </t>
  </si>
  <si>
    <t>CAIXA DE PASSAGEM CHAPA TAMPA PARAFUSADA DE 20X20X10 CM</t>
  </si>
  <si>
    <t xml:space="preserve"> 09.04.041 </t>
  </si>
  <si>
    <t>QUADRO GERAL-BARRAMENTO DE 60 A</t>
  </si>
  <si>
    <t xml:space="preserve"> 09.04.042 </t>
  </si>
  <si>
    <t>QUADRO GERAL-BARRAMENTO DE 100 A</t>
  </si>
  <si>
    <t xml:space="preserve"> 09.04.043 </t>
  </si>
  <si>
    <t>QUADRO GERAL-BARRAMENTO DE 150 A</t>
  </si>
  <si>
    <t xml:space="preserve"> 09.04.044 </t>
  </si>
  <si>
    <t>QUADRO GERAL-BARRAMENTO DE 200 A</t>
  </si>
  <si>
    <t xml:space="preserve"> 09.04.096 </t>
  </si>
  <si>
    <t>DISJUNTOR UNIPOLAR TERMOMAGNETICO 1X90A A 1X100A</t>
  </si>
  <si>
    <t xml:space="preserve"> 09.05.005 </t>
  </si>
  <si>
    <t>ELETROD ACO GALV QUENTE (NBR 5624) 40 MM (1 1/2") - INCL CONEXOES</t>
  </si>
  <si>
    <t xml:space="preserve"> 09.05.017 </t>
  </si>
  <si>
    <t>ELETRODUTO DE PVC RIGIDO ROSCAVEL DE 60MM - INCL CONEXOES</t>
  </si>
  <si>
    <t xml:space="preserve"> 09.05.018 </t>
  </si>
  <si>
    <t xml:space="preserve"> 09.05.019 </t>
  </si>
  <si>
    <t>ELETRODUTO DE PVC RIGIDO ROSCAVEL DE 85MM - INCL CONEXOES</t>
  </si>
  <si>
    <t xml:space="preserve"> 09.06.019 </t>
  </si>
  <si>
    <t>CAIXA DE PASSAGEM CHAPA TAMPA PARAFUSADA DE 50X50X15 CM</t>
  </si>
  <si>
    <t>TERMINAL OU CONECTOR PARA VERGALHAO DE COBRE DE 1/2" (12,5 MM2)</t>
  </si>
  <si>
    <t xml:space="preserve"> 09.82.026 </t>
  </si>
  <si>
    <t>TERMINAL OU CONECTOR DE PRESSAO PARA CABO 16MM</t>
  </si>
  <si>
    <t xml:space="preserve"> 09.08.054 </t>
  </si>
  <si>
    <t>BOTAO PARA CAMPAINHA - ELETROD PVC Ø 25MM FLEXIVEL NBR 15465</t>
  </si>
  <si>
    <t xml:space="preserve"> 09.08.055 </t>
  </si>
  <si>
    <t>BOTOEIRA PARA ACIONAMENTO DA BOMBA DE INCENDIO</t>
  </si>
  <si>
    <t xml:space="preserve"> 09.13.033 </t>
  </si>
  <si>
    <t>CONEXAO EXOTERMICA CABO/HASTE</t>
  </si>
  <si>
    <t xml:space="preserve"> 09.13.034 </t>
  </si>
  <si>
    <t>CONEXAO EXOTERMICA EM ESTRUTURA METALICA</t>
  </si>
  <si>
    <t xml:space="preserve"> 09.13.036 </t>
  </si>
  <si>
    <t>TUBO DE PVC Ø 2'' X 3,00M PARA PROTEÇAO  DESCIDA DE CORDOALHA</t>
  </si>
  <si>
    <t xml:space="preserve"> 09.84.030 </t>
  </si>
  <si>
    <t>CIGARRA TIPO FABRICA</t>
  </si>
  <si>
    <t xml:space="preserve"> 09.84.021 </t>
  </si>
  <si>
    <t>ESPELHO 4'X4'</t>
  </si>
  <si>
    <t xml:space="preserve"> 09.84.020 </t>
  </si>
  <si>
    <t>ESPELHO DE 4'X2'</t>
  </si>
  <si>
    <t xml:space="preserve"> 09.84.092 </t>
  </si>
  <si>
    <t>REATOR PARA LAMPADA HG - 220V/250W</t>
  </si>
  <si>
    <t xml:space="preserve"> 09.84.100 </t>
  </si>
  <si>
    <t>CALHA PARA LUMINARIA SOBREPOR COM REFLETOR EM ALUMINIO (IL-73 / (IL-81)) COM SOQUETES  PARA  UMA LAMPADA LED TUBULAR 120 CM</t>
  </si>
  <si>
    <t xml:space="preserve"> 09.85.011 </t>
  </si>
  <si>
    <t>LAMPADA VAPOR DE SODIO 150W</t>
  </si>
  <si>
    <t xml:space="preserve"> 09.85.017 </t>
  </si>
  <si>
    <t>LAMPADA VAPOR METÁLICO 70W</t>
  </si>
  <si>
    <t xml:space="preserve"> 09.85.018 </t>
  </si>
  <si>
    <t>LAMPADA VAPOR METALICO 150W</t>
  </si>
  <si>
    <t xml:space="preserve"> 09.85.060 </t>
  </si>
  <si>
    <t>CONDULETE DE 1"</t>
  </si>
  <si>
    <t xml:space="preserve"> 09.85.064 </t>
  </si>
  <si>
    <t>CONDULETE DE 3/4"</t>
  </si>
  <si>
    <t xml:space="preserve"> 41.02.541 </t>
  </si>
  <si>
    <t>Lâmpada LED tubular T8 com base G13, de 900 até 1050 Im - 9 a 10 W</t>
  </si>
  <si>
    <t xml:space="preserve"> 41.02.551 </t>
  </si>
  <si>
    <t>Lâmpada LED tubular T8 com base G13, de 1850 até 2000 Im - 18 a 20 W</t>
  </si>
  <si>
    <t xml:space="preserve"> 09.85.023 </t>
  </si>
  <si>
    <t>LUMIN. BLINDADA ARANDELA P/ LAMP. MISTA 160 W</t>
  </si>
  <si>
    <t xml:space="preserve"> 50.05.072 </t>
  </si>
  <si>
    <t>Luminária de emergência LED de sobrepor, para teto ou parede, autonomia mínima 2 horas</t>
  </si>
  <si>
    <t xml:space="preserve"> 09.13.015 </t>
  </si>
  <si>
    <t>BARRA CHATA ACO GALVANIZADO (3/4"X1/8") - CAPTOR P/ PARA RAIOS</t>
  </si>
  <si>
    <t xml:space="preserve"> 42.01.020 </t>
  </si>
  <si>
    <t>Captor tipo Franklin, h= 300 mm, 4 pontos, 1 descida, acabamento cromado</t>
  </si>
  <si>
    <t xml:space="preserve"> 09.86.025 </t>
  </si>
  <si>
    <t>CONECTOR TIPO SPLIT-BOLT PARA CABO DE 25 MM2</t>
  </si>
  <si>
    <t xml:space="preserve"> 09.13.032 </t>
  </si>
  <si>
    <t>CONEXAO EXOTERMICA CABO/CABO</t>
  </si>
  <si>
    <t xml:space="preserve"> 36.07.010 </t>
  </si>
  <si>
    <t>Para-raios de distribuição, classe 12 kV/5 kA, completo, encapsulado com polímero</t>
  </si>
  <si>
    <t xml:space="preserve"> 09.09.011 </t>
  </si>
  <si>
    <t>IL-102 PROJETOR ANGULAR LÂMPADA LED &lt;=200 W C/DIFUSOR DE POLICARBONATO QUADRA DE ESPORTE COBERTA</t>
  </si>
  <si>
    <t xml:space="preserve"> 09.09.058 </t>
  </si>
  <si>
    <t>IL-86 LUMINÁRIA LED HERMÉTICA DE SOBREPOR C/DIFUSOR TRANSLÚCIDO &lt;= 36W</t>
  </si>
  <si>
    <t xml:space="preserve"> 09.09.059 </t>
  </si>
  <si>
    <t>IL-87 LUMINÁRIA LED HERMÉTICA DE SOBREPOR C/DIFUSOR TRANSLÚCIDO &lt;= 50W</t>
  </si>
  <si>
    <t xml:space="preserve"> 41.10.330 </t>
  </si>
  <si>
    <t>Poste telecônico reto em aço SAE 1010/1020 galvanizado a fogo, altura de 10,00 m</t>
  </si>
  <si>
    <t xml:space="preserve"> 09.11.043 </t>
  </si>
  <si>
    <t>IL-101 PROJETOR LED &lt;=100W  L235 x H260 MM C/DIFUSOR DE VIDRO TEMPERADO.</t>
  </si>
  <si>
    <t xml:space="preserve"> 16.05.037 </t>
  </si>
  <si>
    <t>CANALETA DE CONCRETO 1/2 CANA DN 40CM P/ AGUAS PLUVIAIS</t>
  </si>
  <si>
    <t xml:space="preserve"> 16.05.031 </t>
  </si>
  <si>
    <t>CA-21 CANALETA DE AGUAS PLUVIAIS EM CONCRETO (20CM)</t>
  </si>
  <si>
    <t xml:space="preserve"> 16.05.044 </t>
  </si>
  <si>
    <t>TC-07 TAMPA EM GRELHA DE FERRO GALVANIZADO P/ CANALETA (25CM)</t>
  </si>
  <si>
    <t xml:space="preserve"> 16.05.074 </t>
  </si>
  <si>
    <t>CAIXA DE ALVENARIA - TAMPA DE CONCRETO</t>
  </si>
  <si>
    <t xml:space="preserve"> 16.05.076 </t>
  </si>
  <si>
    <t>GRELHA FERRO PERF. - 1,00X0,40 M</t>
  </si>
  <si>
    <t xml:space="preserve"> 16.05.077 </t>
  </si>
  <si>
    <t>GRELHA FERRO PERF. 1,00X0,50 M</t>
  </si>
  <si>
    <t>TUBO PVC, SÉRIE R, ÁGUA PLUVIAL, DN 100 MM, FORNECIDO E INSTALADO EM CONDUTORES VERTICAIS DE ÁGUAS PLUVIAIS. AF_06/2022</t>
  </si>
  <si>
    <t>TUBO PVC, SÉRIE R, ÁGUA PLUVIAL, DN 150 MM, FORNECIDO E INSTALADO EM CONDUTORES VERTICAIS DE ÁGUAS PLUVIAIS. AF_06/2022</t>
  </si>
  <si>
    <t xml:space="preserve"> 11.04.041 </t>
  </si>
  <si>
    <t>SELANTE DE POLIURETANO P/JUNTAS MOVIMENTACAO/DESSOLIDARIZACAO QUADRO</t>
  </si>
  <si>
    <t xml:space="preserve"> 16.35.022 </t>
  </si>
  <si>
    <t>PREPARACAO DO SUBSTRATO POR APICOAMENTO MANUAL DA SUPERFICIE</t>
  </si>
  <si>
    <t xml:space="preserve"> 16.42.001 </t>
  </si>
  <si>
    <t>REPARO ESTRUTURAL POR INJECAO RESINA BASE EPOXI EM FISSURAS 0,3A9,0MM</t>
  </si>
  <si>
    <t xml:space="preserve"> 16.42.002 </t>
  </si>
  <si>
    <t>REPARO ESTRUTURAL C/APLICACAO DE GRAUTE BASE EPOXI TRINCAS DE 10A40MM</t>
  </si>
  <si>
    <t xml:space="preserve"> 16.47.002 </t>
  </si>
  <si>
    <t>PREPARACAO DE PONTE DE ADERENCIA COM ADESIVO BASE EPOXI</t>
  </si>
  <si>
    <t xml:space="preserve"> 35.04.020 </t>
  </si>
  <si>
    <t>Banco contínuo em concreto vazado</t>
  </si>
  <si>
    <t xml:space="preserve"> 11.18.020 </t>
  </si>
  <si>
    <t>Lastro de areia</t>
  </si>
  <si>
    <t xml:space="preserve"> 11.18.040 </t>
  </si>
  <si>
    <t>Lastro de pedra britada</t>
  </si>
  <si>
    <t xml:space="preserve"> 16.06.065 </t>
  </si>
  <si>
    <t>ANDAIME - FACHADA - ALUGUEL MENSAL</t>
  </si>
  <si>
    <t xml:space="preserve"> 16.80.015 </t>
  </si>
  <si>
    <t>ISOLAMENTO COM LONA PRETA</t>
  </si>
  <si>
    <t xml:space="preserve"> 06.03.069 </t>
  </si>
  <si>
    <t>QE-36 REDE DE PROTECAO PARA QUADRAS DE ESPORTES</t>
  </si>
  <si>
    <t xml:space="preserve"> 44.04.030 </t>
  </si>
  <si>
    <t>Prateleira em granito com espessura de 2 cm</t>
  </si>
  <si>
    <t xml:space="preserve"> 16.80.007 </t>
  </si>
  <si>
    <t>PINGADEIRA PARA MUROS DE ALVENARIA</t>
  </si>
  <si>
    <t xml:space="preserve"> 16.03.006 </t>
  </si>
  <si>
    <t>GRAMA SAO CARLOS EM PLACAS</t>
  </si>
  <si>
    <t xml:space="preserve"> 34.01.010 </t>
  </si>
  <si>
    <t>Terra vegetal orgânica comum</t>
  </si>
  <si>
    <t xml:space="preserve"> 06.03.017 </t>
  </si>
  <si>
    <t>BP-02 BARRA ANTIPANICO DUPLA</t>
  </si>
  <si>
    <t>INSTALAÇÃO DE CONCERTINA SIMPLES, ESPIRAL DE 300 MM. AF_03/2024</t>
  </si>
  <si>
    <t xml:space="preserve"> 16.80.097 </t>
  </si>
  <si>
    <t>CAÇAMBA DE 4M3 PARA RETIRADA DE ENTULHO</t>
  </si>
  <si>
    <t xml:space="preserve"> 07.80.035 </t>
  </si>
  <si>
    <t>LIMPEZA DE TELHADO INCLUSIVE REMOÇÃO DO MATERIAL RECOLHIDO</t>
  </si>
  <si>
    <t xml:space="preserve"> 55.01.030 </t>
  </si>
  <si>
    <t>Limpeza complementar com hidrojateamento</t>
  </si>
  <si>
    <t xml:space="preserve"> 55.02.010 </t>
  </si>
  <si>
    <t>Limpeza de caixa de inspeção</t>
  </si>
  <si>
    <t xml:space="preserve"> 55.02.060 </t>
  </si>
  <si>
    <t>Limpeza e desentupimento manual de tubulação de esgoto predial</t>
  </si>
  <si>
    <t>ATERRO MANUAL DE VALAS COM SOLO ARGILO-ARENOSO. AF_08/2023</t>
  </si>
  <si>
    <t>ATERRO MECANIZADO DE VALA COM MINICARREGADEIRA, COM SOLO ARGILO-ARENOSO. AF_08/2023</t>
  </si>
  <si>
    <t>COMPACTAÇÃO MECÂNICA DE SOLO PARA EXECUÇÃO DE RADIER, PISO DE CONCRETO OU LAJE SOBRE SOLO, COM COMPACTADOR DE SOLOS TIPO PLACA VIBRATÓRIA. AF_09/2021</t>
  </si>
  <si>
    <t>38.19.030</t>
  </si>
  <si>
    <t>Eletroduto de PVC corrugado flexível leve, diâmetro externo de 25 mm</t>
  </si>
  <si>
    <t>CDHU</t>
  </si>
  <si>
    <t>16.33.082</t>
  </si>
  <si>
    <t>16.33.102</t>
  </si>
  <si>
    <t>Calha, rufo, afins em chapa galvanizada nº 26 - corte 0,33 m</t>
  </si>
  <si>
    <t>Calha, rufo, afins em chapa galvanizada nº 26 - corte 0,50 m</t>
  </si>
  <si>
    <t>09.01.020</t>
  </si>
  <si>
    <t>CAIXILHOS DE ALUMINIO - BASCULANTES</t>
  </si>
  <si>
    <t>CAIXILHOS DE ALUMINIO - FIXO</t>
  </si>
  <si>
    <t>FORMA EM MADEIRA COMUM</t>
  </si>
  <si>
    <t>FE-02 FECHAMENTO PARA SETORIZAÇAO (GRADIL ELETROFUNDIDO)</t>
  </si>
  <si>
    <t>M2</t>
  </si>
  <si>
    <t>16.01.091</t>
  </si>
  <si>
    <t>BACIA SIFONADA COM CAIXA DE DESCARGA ACOPLADA BRANCA</t>
  </si>
  <si>
    <t>08.16.004</t>
  </si>
  <si>
    <t>PAPELEIRA DE PAREDE EM METAL CROMADO SEM TAMPA, INCLUSO FIXAÇÃO. AF_02/2026</t>
  </si>
  <si>
    <t>QTD</t>
  </si>
  <si>
    <t>BASE DE AGREGADO RECICLADO, COM FORNECIMENTO DE AGREGADO</t>
  </si>
  <si>
    <t>SIURB</t>
  </si>
  <si>
    <t>43.10.250</t>
  </si>
  <si>
    <t>Conjunto motor-bomba (centrífuga) 15 cv, monoestágio, Hman= 30 a 60 mca, Q= 82 a 20 m³/h</t>
  </si>
  <si>
    <t>RECALQUE DE PASSEIO COM UNIÃO ENGATE RÁPIDO - REGISTRO TIPO GLOBO 2 1/2"</t>
  </si>
  <si>
    <t>47.05.140</t>
  </si>
  <si>
    <t>Válvula de retenção vertical em bronze, DN= 2 1/2´</t>
  </si>
  <si>
    <t>50.01.210</t>
  </si>
  <si>
    <t>Chave para conexão de engate rápido</t>
  </si>
  <si>
    <t>21.20.302</t>
  </si>
  <si>
    <t>Fita adesiva antiderrapante fosforescente, alto tráfego, largura de 5 cm</t>
  </si>
  <si>
    <t>97.02.193</t>
  </si>
  <si>
    <t>Placa de sinalização em PVC fotoluminescente (200x200mm), com indicação de equipamentos de alarme, detecção e extinção de incêndio</t>
  </si>
  <si>
    <t xml:space="preserve">09.80.015 </t>
  </si>
  <si>
    <t>PORCELANATO TECNICO</t>
  </si>
  <si>
    <t>13.02.064</t>
  </si>
  <si>
    <t>05.60.005</t>
  </si>
  <si>
    <t>RETIRADA DE BATENTES DE ESQUADRIAS DE MADEIRA</t>
  </si>
  <si>
    <t>un</t>
  </si>
  <si>
    <t>Remoção de interruptores, tomadas, botão de campainha ou cigarra</t>
  </si>
  <si>
    <t>04.19.120</t>
  </si>
  <si>
    <t>04.11.030</t>
  </si>
  <si>
    <t>Retirada de bancada incluindo pertences</t>
  </si>
  <si>
    <t>09.62.017</t>
  </si>
  <si>
    <t xml:space="preserve"> 09.52.009 </t>
  </si>
  <si>
    <t>ELETROCALHA LISA OU PERFURADA EM AÇO GALVANIZADO, LARGURA 100MM E ALTURA 50MM, INCLUSIVE EMENDA E FIXAÇÃO - FORNECIMENTO E INSTALAÇÃO. AF_04/2023</t>
  </si>
  <si>
    <t>ELETROCALHA LISA OU PERFURADA EM AÇO GALVANIZADO, LARGURA 150MM E ALTURA 50MM, INCLUSIVE EMENDA E FIXAÇÃO - FORNECIMENTO E INSTALAÇÃO. AF_04/2023</t>
  </si>
  <si>
    <t>IL-60 LUMINARIA DE SOBREPOR C/REFLETOR E ALETAS P/LAMP.FLUORESCENTE (2X32W)</t>
  </si>
  <si>
    <t xml:space="preserve"> 09.09.060 </t>
  </si>
  <si>
    <t>Conjunto motor-bomba (centrífuga) 10 cv, monoestágio, Hman= 24 a 36 mca, Q= 53 a 45 m³/h</t>
  </si>
  <si>
    <t>43.10.050</t>
  </si>
  <si>
    <t>08.08.012</t>
  </si>
  <si>
    <t>REGISTRO DE RECALQUE NO PASSEIO (RR-01)</t>
  </si>
  <si>
    <t>50.05.450</t>
  </si>
  <si>
    <t>Acionador manual quebra-vidro endereçável</t>
  </si>
  <si>
    <t>Cabo de cobre flexível de 6 mm², isolamento 0,6/1 kV - isolação HEPR 90°C - baixa emissão de fumaça e gases</t>
  </si>
  <si>
    <t>39.26.040</t>
  </si>
  <si>
    <t>Cabo de cobre flexível de 2,5 mm², isolamento 0,6/1 kV - isolação HEPR 90°C - baixa emissão de fumaça e gases</t>
  </si>
  <si>
    <t>39.26.020</t>
  </si>
  <si>
    <t>ELETRODUTO RÍGIDO ROSCÁVEL, PVC, DN 25 MM (3/4"), PARA CIRCUITOS TERMINAIS, INSTALADO EM PAREDE - FORNECIMENTO E INSTALAÇÃO. AF_03/2023 (VERMELHO)</t>
  </si>
  <si>
    <t>m</t>
  </si>
  <si>
    <t>Revestimento em porcelanato esmaltado acetinado para área interna e ambiente com acesso ao exterior, grupo de absorção BIa, resistência química B, assentado com argamassa colante industrializada, rejuntado</t>
  </si>
  <si>
    <t>18.08.090</t>
  </si>
  <si>
    <t>Rodapé em porcelanato esmaltado acetinado para área interna e ambiente com acesso ao exterior, grupo de absorção BIa, resistência química B, assentado com argamassa colante industrializada, rejuntado</t>
  </si>
  <si>
    <t>18.08.100</t>
  </si>
  <si>
    <t>INSTALAÇÃO DE VIDRO TEMPERADO, E = 8 MM, ENCAIXADO EM PERFIL U. AF_11/2025</t>
  </si>
  <si>
    <t>Limpeza final da obra</t>
  </si>
  <si>
    <t>55.01.020</t>
  </si>
  <si>
    <t>Transporte de entulho, para distâncias superiores ao 3° km até o 5° km</t>
  </si>
  <si>
    <t>05.08.060</t>
  </si>
  <si>
    <t>08.09.018</t>
  </si>
  <si>
    <t>08.09.019</t>
  </si>
  <si>
    <t>TUBO PVC NORMAL "SN" JUNTA ELÁSTICA DN 100 INCL CONEXÕES</t>
  </si>
  <si>
    <t>TUBO PVC NORMAL "SN" JUNTA ELÁSTICA DN 150 INCL CONEXÕES</t>
  </si>
  <si>
    <t>16.08.026</t>
  </si>
  <si>
    <t>CI-02 CAIXA DE INSPEÇÃO 80X80CM PARA ESGOTO</t>
  </si>
  <si>
    <t>BARRA DE APOIO P/DEFICIENTES EM INOX ESCOVADO</t>
  </si>
  <si>
    <t>06.03.060</t>
  </si>
  <si>
    <t>09.03.046</t>
  </si>
  <si>
    <t>ELETRODUTO DE PVC RIGIDO ROSCAVEL DE 25MM - INCL CONEXOES</t>
  </si>
  <si>
    <t>09.03.058</t>
  </si>
  <si>
    <t>ELETRODUTO EM POLIETILENO DE 25MM-INCLUSIVE CONEXOES</t>
  </si>
  <si>
    <t>TERMINAL OU CONECTOR DE PRESSAO PARA CABO 50MM</t>
  </si>
  <si>
    <t>09.82.029</t>
  </si>
  <si>
    <t>uN</t>
  </si>
  <si>
    <t>DPS - DISPOSITIVO PROTECAO CONTRA SURTOS (ENERGIA)</t>
  </si>
  <si>
    <t>09.02.043</t>
  </si>
  <si>
    <t xml:space="preserve">UN </t>
  </si>
  <si>
    <t>Luminária retangular de sobrepor tipo calha aberta, para 2 lâmpadas fluorescentes tubulares de 32 W</t>
  </si>
  <si>
    <t>41.14.070</t>
  </si>
  <si>
    <t>REMOCAO DE CAIXAS ESTAMPADAS</t>
  </si>
  <si>
    <t>09.52.016</t>
  </si>
  <si>
    <t>REMOCAO APARELHO ILUMINACAO,PLAFONS E PENDENTES P/LAMPADAS FLUORESC</t>
  </si>
  <si>
    <t>09.54.006</t>
  </si>
  <si>
    <t>ELETRODUTO DE PVC DE 2" X 3,00 M PARA PROTECAO DE CABO DE COBRE NU</t>
  </si>
  <si>
    <t>09.86.035</t>
  </si>
  <si>
    <t>TOTAL</t>
  </si>
  <si>
    <t>PEDREIRO COM ENCARGOS COMPLEMENTARES</t>
  </si>
  <si>
    <t>h</t>
  </si>
  <si>
    <t>AJUDANTE DE PEDREIRO COM ENCARGOS COMPLEMENTARES</t>
  </si>
  <si>
    <t xml:space="preserve"> 07.60.060 </t>
  </si>
  <si>
    <t>RETIRADA DE TELHAS OND DE FIBRO-CIM/PLAST OU ALUM/PLANA PRE FAB</t>
  </si>
  <si>
    <t>04.09.020</t>
  </si>
  <si>
    <t>CPOS</t>
  </si>
  <si>
    <t>Retirada de esquadria metálica em geral</t>
  </si>
  <si>
    <t xml:space="preserve"> 05.60.001 </t>
  </si>
  <si>
    <t>RETIRADA DE FOLHAS DE PORTAS OU JANELAS</t>
  </si>
  <si>
    <t xml:space="preserve"> 02.05.029 </t>
  </si>
  <si>
    <t>CONCRETO DOSADO, BOMBEADO E LANCADO FCK=30MPA</t>
  </si>
  <si>
    <t>11.02.024</t>
  </si>
  <si>
    <t>IMPERMEABILIZACAO COM MANTA ASFALTICA PRE FABRICADA 4MM</t>
  </si>
  <si>
    <t>M²</t>
  </si>
  <si>
    <t>25.02.040</t>
  </si>
  <si>
    <t>Porta de entrada de correr em alumínio anodizado, sob medida</t>
  </si>
  <si>
    <t>08.17.085</t>
  </si>
  <si>
    <t>TORNEIRA DE FECHAMENTO AUTOMATICO DE MESA</t>
  </si>
  <si>
    <t>44.02.062</t>
  </si>
  <si>
    <t>Tampo/bancada em granito, com frontão, espessura de 2 cm, acabamento polido</t>
  </si>
  <si>
    <t>16.15.034</t>
  </si>
  <si>
    <t>MANTA GEOTÊXTIL NÃO TECIDO AGULHADO 100% POLIESTER, RT 10</t>
  </si>
  <si>
    <t xml:space="preserve"> 16.80.098 </t>
  </si>
  <si>
    <t>RETIRADA DE ENTULHO</t>
  </si>
  <si>
    <t>SINAPI - 08/2026 - São Paulo;  CDHU - 08/2026 - São Paulo;   FDE - 07/2026 - São Paulo; SIURB 07/2026 - São Paulo</t>
  </si>
  <si>
    <t>Portão tubular em tela de aço galvanizado até 2,50 m de altura, completo</t>
  </si>
  <si>
    <t>24.02.100</t>
  </si>
  <si>
    <t xml:space="preserve"> 08.03.018</t>
  </si>
  <si>
    <t>08.10.048</t>
  </si>
  <si>
    <t>09.02.087</t>
  </si>
  <si>
    <t>REMOCAO DE TUBULACAO ELETRICA EMBUTIDA ATE 2"</t>
  </si>
  <si>
    <t>09.52.007</t>
  </si>
  <si>
    <t>REMOCAO DE CABO APARENTE ACIMA DE 16 MM2</t>
  </si>
  <si>
    <t>09.52.020</t>
  </si>
  <si>
    <t>RETIRADA E DESMONTAGEM QD.DISTRIB, CAIXA PASSAGEM OU QD. CHAMADA</t>
  </si>
  <si>
    <t>09.62.024</t>
  </si>
  <si>
    <t>BDI</t>
  </si>
  <si>
    <t>Manutenção preventiva e corretiva, conservação e reformas nos prédios públicos municipais</t>
  </si>
  <si>
    <t>PLANILHA ORÇAMENTÁRIA</t>
  </si>
  <si>
    <t xml:space="preserve">Total </t>
  </si>
  <si>
    <t>FREDERICO LUIZ BARREIRO</t>
  </si>
  <si>
    <t>Secretário de Obras e Serviços Públicos</t>
  </si>
  <si>
    <t>Arquiteto CAU A64673-3</t>
  </si>
  <si>
    <t>SIURB-EDIF</t>
  </si>
  <si>
    <t>RETIRADA DE FECHADURAS DE EMBUTIR, COMPLETAS</t>
  </si>
  <si>
    <t>03.02.040</t>
  </si>
  <si>
    <t>Demolição manual de alvenaria de elevação ou elemento vazado, incluindo revestimento</t>
  </si>
  <si>
    <t>03.01.210</t>
  </si>
  <si>
    <t>Demolição mecanizada de concreto armado, inclusive fragmentação e acomodação do material</t>
  </si>
  <si>
    <t>RETIRADA DE TUBULAÇÃO DE PVC RÍGIDO - ATÉ 4"</t>
  </si>
  <si>
    <t>04.11.020</t>
  </si>
  <si>
    <t>Retirada de aparelho sanitário incluindo acessórios</t>
  </si>
  <si>
    <t>24.03.310</t>
  </si>
  <si>
    <t>Corrimão tubular em aço galvanizado, diâmetro 1 1/2´</t>
  </si>
  <si>
    <t xml:space="preserve"> 03.04.016 </t>
  </si>
  <si>
    <t>FORNECIMENTO E MONTAGEM DE ESTRUTURA METALICA COM AÇO RESISTENTE A CORROSAO (ASTM A709/A588)</t>
  </si>
  <si>
    <t>TUBO DE PVC PBA, CLASSE 15, COM ANEL - 100MM</t>
  </si>
  <si>
    <t>FORRO EM RÉGUAS DE PVC, FRISADO, PARA AMBIENTES COMERCIAIS, INCLUSIVE ESTRUTURA BIDIRECIONAL DE FIXAÇÃO. AF_08/2023_PS</t>
  </si>
  <si>
    <t>EMBOÇO DESEMPENADO PARA PINTURA - ARGAMASSA MISTA CIMENTO, CAL E AREIA 1:3/12</t>
  </si>
  <si>
    <t>PISO CERÂMICO ESMALTADO  (PEI-5) - ASSENTADO COM ARGAMASSA COMUM</t>
  </si>
  <si>
    <t>16.08.090</t>
  </si>
  <si>
    <t>PISO CIMENTADO, TRAÇO 1:5 (CIMENTO E AREIA), ACABAMENTO LISO, ESPESSURA 4,0 CM, PREPARO MECÂNICO DA ARGAMASSA. AF_02/2026</t>
  </si>
  <si>
    <t>15.80.040</t>
  </si>
  <si>
    <t>PINTURA DE QUADRAS ESPORTIVAS - LINHAS DEMARCATORIAS</t>
  </si>
  <si>
    <t>VIDRO IMPRESSO COMUM, TRANSLÚCIDO INCOLOR - TIPO CANELADO, 4MM</t>
  </si>
  <si>
    <t>TUBO, PVC, SOLDÁVEL, DE 20MM, INSTALADO EM RAMAL OU SUB-RAMAL DE ÁGUA - FORNECIMENTO E INSTALAÇÃO. AF_06/2022</t>
  </si>
  <si>
    <t>TUBO, PVC, SOLDÁVEL, DE 25MM, INSTALADO EM RESERVAÇÃO PREDIAL DE ÁGUA - FORNECIMENTO E INSTALAÇÃO. AF_04/2024</t>
  </si>
  <si>
    <t>TUBO, PVC, SOLDÁVEL, DE 32MM, INSTALADO EM RESERVAÇÃO PREDIAL DE ÁGUA - FORNECIMENTO E INSTALAÇÃO. AF_04/2024</t>
  </si>
  <si>
    <t>TUBO, PVC, SOLDÁVEL, DE 40MM, INSTALADO EM RESERVAÇÃO PREDIAL DE ÁGUA - FORNECIMENTO E INSTALAÇÃO. AF_04/2024</t>
  </si>
  <si>
    <t>TUBO, PVC, SOLDÁVEL, DE 50MM, INSTALADO EM RESERVAÇÃO PREDIAL DE ÁGUA - FORNECIMENTO E INSTALAÇÃO. AF_04/2024</t>
  </si>
  <si>
    <t>TUBO, PVC, SOLDÁVEL, DE 75MM, INSTALADO EM RESERVAÇÃO PREDIAL DE ÁGUA - FORNECIMENTO E INSTALAÇÃO. AF_04/2024</t>
  </si>
  <si>
    <t>CAIXA ENTERRADA HIDRÁULICA RETANGULAR EM ALVENARIA COM TIJOLOS CERÂMICOS MACIÇOS, DIMENSÕES INTERNAS: 0,6X0,6X0,6 M PARA REDE DE ESGOTO. AF_12/2020</t>
  </si>
  <si>
    <t>DISJUNTOR TERMOMAGNÉTICO TRIPOLAR, CORRENTE NOMINAL DE 125A - FORNECIMENTO E INSTALAÇÃO. AF_07/2025</t>
  </si>
  <si>
    <t>CORDOALHA DE COBRE NU 50 MM², ENTERRADA - FORNECIMENTO E INSTALAÇÃO. AF_08/2023</t>
  </si>
  <si>
    <t>02.05.202</t>
  </si>
  <si>
    <t>Andaime torre metálico (1,5 x 1,5 m) com piso metálico</t>
  </si>
  <si>
    <t>mXmês</t>
  </si>
  <si>
    <t>Peso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</si>
</sst>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0\ %"/>
  </numFmts>
  <fonts count="1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8"/>
      <name val="Arial"/>
      <family val="1"/>
    </font>
    <font>
      <b/>
      <sz val="1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4" fontId="8" fillId="0" borderId="1" xfId="1" applyFont="1" applyFill="1" applyBorder="1" applyAlignment="1">
      <alignment horizontal="center" vertical="center" wrapText="1"/>
    </xf>
    <xf numFmtId="0" fontId="0" fillId="3" borderId="0" xfId="0" applyFill="1"/>
    <xf numFmtId="43" fontId="6" fillId="0" borderId="0" xfId="2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3" fontId="0" fillId="0" borderId="0" xfId="2" applyFont="1" applyFill="1" applyAlignment="1">
      <alignment horizontal="center" vertical="center"/>
    </xf>
    <xf numFmtId="44" fontId="6" fillId="0" borderId="0" xfId="1" applyFont="1" applyFill="1" applyAlignment="1">
      <alignment horizontal="center" vertical="center" wrapText="1"/>
    </xf>
    <xf numFmtId="44" fontId="1" fillId="0" borderId="1" xfId="1" applyFont="1" applyFill="1" applyBorder="1" applyAlignment="1">
      <alignment horizontal="center" vertical="center" wrapText="1"/>
    </xf>
    <xf numFmtId="44" fontId="0" fillId="0" borderId="0" xfId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44" fontId="6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4" fontId="4" fillId="0" borderId="1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43" fontId="5" fillId="0" borderId="1" xfId="2" applyFont="1" applyFill="1" applyBorder="1" applyAlignment="1">
      <alignment horizontal="center" vertical="center" wrapText="1"/>
    </xf>
    <xf numFmtId="44" fontId="6" fillId="0" borderId="1" xfId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43" fontId="8" fillId="0" borderId="1" xfId="2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43" fontId="12" fillId="0" borderId="1" xfId="2" applyFont="1" applyFill="1" applyBorder="1" applyAlignment="1">
      <alignment horizontal="center" vertical="center" wrapText="1"/>
    </xf>
    <xf numFmtId="44" fontId="5" fillId="0" borderId="1" xfId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3" fontId="13" fillId="0" borderId="1" xfId="2" applyFont="1" applyFill="1" applyBorder="1" applyAlignment="1">
      <alignment horizontal="center" vertical="center" wrapText="1"/>
    </xf>
    <xf numFmtId="44" fontId="11" fillId="0" borderId="1" xfId="1" applyFont="1" applyFill="1" applyBorder="1" applyAlignment="1">
      <alignment horizontal="center" vertical="center"/>
    </xf>
    <xf numFmtId="10" fontId="0" fillId="0" borderId="0" xfId="3" applyNumberFormat="1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0" fontId="0" fillId="0" borderId="0" xfId="3" applyNumberFormat="1" applyFont="1" applyFill="1" applyAlignment="1">
      <alignment horizontal="center" vertical="center"/>
    </xf>
    <xf numFmtId="17" fontId="5" fillId="0" borderId="1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4">
    <cellStyle name="Moeda" xfId="1" builtinId="4"/>
    <cellStyle name="Normal" xfId="0" builtinId="0"/>
    <cellStyle name="Porcentagem" xfId="3" builtinId="5"/>
    <cellStyle name="Vírgula" xfId="2" builtinId="3"/>
  </cellStyles>
  <dxfs count="1">
    <dxf>
      <font>
        <b/>
        <i val="0"/>
      </font>
      <fill>
        <patternFill>
          <bgColor theme="7" tint="0.59996337778862885"/>
        </patternFill>
      </fill>
    </dxf>
  </dxfs>
  <tableStyles count="0" defaultTableStyle="TableStyleMedium9" defaultPivotStyle="PivotStyleLight16"/>
  <colors>
    <mruColors>
      <color rgb="FFFF00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C69B5-581E-4A0D-A161-03CFB4A2F436}">
  <sheetPr>
    <pageSetUpPr fitToPage="1"/>
  </sheetPr>
  <dimension ref="A1:J319"/>
  <sheetViews>
    <sheetView tabSelected="1" showWhiteSpace="0" zoomScale="80" zoomScaleNormal="80" workbookViewId="0">
      <selection activeCell="D16" sqref="D16"/>
    </sheetView>
  </sheetViews>
  <sheetFormatPr defaultRowHeight="14.25" x14ac:dyDescent="0.2"/>
  <cols>
    <col min="1" max="1" width="6.375" style="1" bestFit="1" customWidth="1"/>
    <col min="2" max="2" width="8.75" style="1" bestFit="1" customWidth="1"/>
    <col min="3" max="3" width="6.5" style="1" bestFit="1" customWidth="1"/>
    <col min="4" max="4" width="53.625" style="4" customWidth="1"/>
    <col min="5" max="5" width="4.5" style="1" bestFit="1" customWidth="1"/>
    <col min="6" max="6" width="9.375" style="11" bestFit="1" customWidth="1"/>
    <col min="7" max="7" width="12.125" style="14" bestFit="1" customWidth="1"/>
    <col min="8" max="8" width="13.875" style="14" customWidth="1"/>
    <col min="9" max="9" width="15.125" style="14" bestFit="1" customWidth="1"/>
    <col min="10" max="10" width="11.25" style="1" customWidth="1"/>
  </cols>
  <sheetData>
    <row r="1" spans="1:10" s="8" customFormat="1" ht="19.899999999999999" customHeight="1" x14ac:dyDescent="0.2">
      <c r="A1" s="47" t="s">
        <v>573</v>
      </c>
      <c r="B1" s="47"/>
      <c r="C1" s="47"/>
      <c r="D1" s="47"/>
      <c r="E1" s="47"/>
      <c r="F1" s="48"/>
      <c r="G1" s="44" t="s">
        <v>0</v>
      </c>
      <c r="H1" s="45"/>
      <c r="I1" s="46"/>
      <c r="J1" s="15"/>
    </row>
    <row r="2" spans="1:10" s="8" customFormat="1" ht="41.45" customHeight="1" x14ac:dyDescent="0.2">
      <c r="A2" s="49" t="s">
        <v>572</v>
      </c>
      <c r="B2" s="49"/>
      <c r="C2" s="49"/>
      <c r="D2" s="49"/>
      <c r="E2" s="49"/>
      <c r="F2" s="50"/>
      <c r="G2" s="41" t="s">
        <v>1</v>
      </c>
      <c r="H2" s="42"/>
      <c r="I2" s="43"/>
      <c r="J2" s="15"/>
    </row>
    <row r="3" spans="1:10" s="8" customFormat="1" x14ac:dyDescent="0.2">
      <c r="A3" s="10"/>
      <c r="B3" s="10"/>
      <c r="C3" s="10"/>
      <c r="D3" s="17"/>
      <c r="E3" s="10"/>
      <c r="F3" s="9"/>
      <c r="G3" s="12"/>
      <c r="H3" s="25" t="s">
        <v>571</v>
      </c>
      <c r="I3" s="26">
        <v>0.25</v>
      </c>
      <c r="J3" s="15"/>
    </row>
    <row r="4" spans="1:10" ht="30" x14ac:dyDescent="0.2">
      <c r="A4" s="36" t="s">
        <v>2</v>
      </c>
      <c r="B4" s="19" t="s">
        <v>3</v>
      </c>
      <c r="C4" s="18" t="s">
        <v>4</v>
      </c>
      <c r="D4" s="20" t="s">
        <v>5</v>
      </c>
      <c r="E4" s="21" t="s">
        <v>6</v>
      </c>
      <c r="F4" s="13" t="s">
        <v>456</v>
      </c>
      <c r="G4" s="22" t="s">
        <v>7</v>
      </c>
      <c r="H4" s="22" t="s">
        <v>8</v>
      </c>
      <c r="I4" s="13" t="s">
        <v>574</v>
      </c>
      <c r="J4" s="1" t="s">
        <v>612</v>
      </c>
    </row>
    <row r="5" spans="1:10" ht="35.25" customHeight="1" x14ac:dyDescent="0.2">
      <c r="A5" s="37">
        <v>1</v>
      </c>
      <c r="B5" s="5" t="s">
        <v>12</v>
      </c>
      <c r="C5" s="5" t="s">
        <v>441</v>
      </c>
      <c r="D5" s="6" t="s">
        <v>13</v>
      </c>
      <c r="E5" s="5" t="s">
        <v>11</v>
      </c>
      <c r="F5" s="24">
        <v>150</v>
      </c>
      <c r="G5" s="7">
        <v>7.89</v>
      </c>
      <c r="H5" s="7">
        <f>ROUND(ROUND(G5 *$I$3, 2) + G5, 2)</f>
        <v>9.86</v>
      </c>
      <c r="I5" s="7">
        <f t="shared" ref="I5:I65" si="0">ROUND(F5 * H5,2)</f>
        <v>1479</v>
      </c>
      <c r="J5" s="35">
        <f t="shared" ref="J5:J68" si="1">I5/$I$310</f>
        <v>7.5000869774285425E-5</v>
      </c>
    </row>
    <row r="6" spans="1:10" x14ac:dyDescent="0.2">
      <c r="A6" s="37">
        <v>2</v>
      </c>
      <c r="B6" s="5" t="s">
        <v>16</v>
      </c>
      <c r="C6" s="5" t="s">
        <v>9</v>
      </c>
      <c r="D6" s="6" t="s">
        <v>17</v>
      </c>
      <c r="E6" s="5" t="s">
        <v>18</v>
      </c>
      <c r="F6" s="24">
        <v>2500</v>
      </c>
      <c r="G6" s="7">
        <v>5.34</v>
      </c>
      <c r="H6" s="7">
        <f t="shared" ref="H6:H69" si="2">ROUND(ROUND(G6 *$I$3, 2) + G6, 2)</f>
        <v>6.68</v>
      </c>
      <c r="I6" s="7">
        <f t="shared" si="0"/>
        <v>16700</v>
      </c>
      <c r="J6" s="38">
        <f t="shared" si="1"/>
        <v>8.4686580475359463E-4</v>
      </c>
    </row>
    <row r="7" spans="1:10" x14ac:dyDescent="0.2">
      <c r="A7" s="37">
        <v>3</v>
      </c>
      <c r="B7" s="5" t="s">
        <v>19</v>
      </c>
      <c r="C7" s="5" t="s">
        <v>9</v>
      </c>
      <c r="D7" s="6" t="s">
        <v>20</v>
      </c>
      <c r="E7" s="5" t="s">
        <v>18</v>
      </c>
      <c r="F7" s="24">
        <v>1000</v>
      </c>
      <c r="G7" s="7">
        <v>3.48</v>
      </c>
      <c r="H7" s="7">
        <f t="shared" si="2"/>
        <v>4.3499999999999996</v>
      </c>
      <c r="I7" s="7">
        <f t="shared" si="0"/>
        <v>4350</v>
      </c>
      <c r="J7" s="38">
        <f t="shared" si="1"/>
        <v>2.2059079345378065E-4</v>
      </c>
    </row>
    <row r="8" spans="1:10" x14ac:dyDescent="0.2">
      <c r="A8" s="37">
        <v>4</v>
      </c>
      <c r="B8" s="5" t="s">
        <v>21</v>
      </c>
      <c r="C8" s="5" t="s">
        <v>9</v>
      </c>
      <c r="D8" s="6" t="s">
        <v>22</v>
      </c>
      <c r="E8" s="5" t="s">
        <v>11</v>
      </c>
      <c r="F8" s="24">
        <v>500</v>
      </c>
      <c r="G8" s="7">
        <v>5.1100000000000003</v>
      </c>
      <c r="H8" s="7">
        <f t="shared" si="2"/>
        <v>6.39</v>
      </c>
      <c r="I8" s="7">
        <f t="shared" si="0"/>
        <v>3195</v>
      </c>
      <c r="J8" s="38">
        <f t="shared" si="1"/>
        <v>1.6202013450225959E-4</v>
      </c>
    </row>
    <row r="9" spans="1:10" x14ac:dyDescent="0.2">
      <c r="A9" s="37">
        <v>5</v>
      </c>
      <c r="B9" s="5" t="s">
        <v>25</v>
      </c>
      <c r="C9" s="5" t="s">
        <v>9</v>
      </c>
      <c r="D9" s="6" t="s">
        <v>26</v>
      </c>
      <c r="E9" s="5" t="s">
        <v>11</v>
      </c>
      <c r="F9" s="24">
        <v>1000</v>
      </c>
      <c r="G9" s="7">
        <v>14.98</v>
      </c>
      <c r="H9" s="7">
        <f t="shared" si="2"/>
        <v>18.73</v>
      </c>
      <c r="I9" s="7">
        <f t="shared" si="0"/>
        <v>18730</v>
      </c>
      <c r="J9" s="38">
        <f t="shared" si="1"/>
        <v>9.4980817503202567E-4</v>
      </c>
    </row>
    <row r="10" spans="1:10" x14ac:dyDescent="0.2">
      <c r="A10" s="37">
        <v>6</v>
      </c>
      <c r="B10" s="5" t="s">
        <v>27</v>
      </c>
      <c r="C10" s="5" t="s">
        <v>441</v>
      </c>
      <c r="D10" s="6" t="s">
        <v>28</v>
      </c>
      <c r="E10" s="5" t="s">
        <v>11</v>
      </c>
      <c r="F10" s="24">
        <v>15000</v>
      </c>
      <c r="G10" s="7">
        <v>7.49</v>
      </c>
      <c r="H10" s="7">
        <f t="shared" si="2"/>
        <v>9.36</v>
      </c>
      <c r="I10" s="7">
        <f t="shared" si="0"/>
        <v>140400</v>
      </c>
      <c r="J10" s="38">
        <f t="shared" si="1"/>
        <v>7.1197580231978858E-3</v>
      </c>
    </row>
    <row r="11" spans="1:10" ht="25.5" x14ac:dyDescent="0.2">
      <c r="A11" s="37">
        <v>7</v>
      </c>
      <c r="B11" s="5" t="s">
        <v>537</v>
      </c>
      <c r="C11" s="5" t="s">
        <v>9</v>
      </c>
      <c r="D11" s="6" t="s">
        <v>538</v>
      </c>
      <c r="E11" s="5" t="s">
        <v>11</v>
      </c>
      <c r="F11" s="27">
        <v>2500</v>
      </c>
      <c r="G11" s="7">
        <v>9.4600000000000009</v>
      </c>
      <c r="H11" s="7">
        <f t="shared" si="2"/>
        <v>11.83</v>
      </c>
      <c r="I11" s="7">
        <f t="shared" si="0"/>
        <v>29575</v>
      </c>
      <c r="J11" s="38">
        <f t="shared" si="1"/>
        <v>1.4997638428495546E-3</v>
      </c>
    </row>
    <row r="12" spans="1:10" x14ac:dyDescent="0.2">
      <c r="A12" s="37">
        <v>8</v>
      </c>
      <c r="B12" s="5" t="s">
        <v>480</v>
      </c>
      <c r="C12" s="5" t="s">
        <v>9</v>
      </c>
      <c r="D12" s="6" t="s">
        <v>29</v>
      </c>
      <c r="E12" s="5" t="s">
        <v>18</v>
      </c>
      <c r="F12" s="24">
        <v>2000</v>
      </c>
      <c r="G12" s="7">
        <v>2.96</v>
      </c>
      <c r="H12" s="7">
        <f t="shared" si="2"/>
        <v>3.7</v>
      </c>
      <c r="I12" s="7">
        <f t="shared" si="0"/>
        <v>7400</v>
      </c>
      <c r="J12" s="38">
        <f t="shared" si="1"/>
        <v>3.7525790150758087E-4</v>
      </c>
    </row>
    <row r="13" spans="1:10" x14ac:dyDescent="0.2">
      <c r="A13" s="37">
        <v>9</v>
      </c>
      <c r="B13" s="5" t="s">
        <v>30</v>
      </c>
      <c r="C13" s="5" t="s">
        <v>9</v>
      </c>
      <c r="D13" s="6" t="s">
        <v>31</v>
      </c>
      <c r="E13" s="5" t="s">
        <v>18</v>
      </c>
      <c r="F13" s="24">
        <v>2000</v>
      </c>
      <c r="G13" s="7">
        <v>3.55</v>
      </c>
      <c r="H13" s="7">
        <f t="shared" si="2"/>
        <v>4.4400000000000004</v>
      </c>
      <c r="I13" s="7">
        <f t="shared" si="0"/>
        <v>8880</v>
      </c>
      <c r="J13" s="38">
        <f t="shared" si="1"/>
        <v>4.5030948180909704E-4</v>
      </c>
    </row>
    <row r="14" spans="1:10" x14ac:dyDescent="0.2">
      <c r="A14" s="37">
        <v>10</v>
      </c>
      <c r="B14" s="5" t="s">
        <v>32</v>
      </c>
      <c r="C14" s="5" t="s">
        <v>9</v>
      </c>
      <c r="D14" s="6" t="s">
        <v>33</v>
      </c>
      <c r="E14" s="5" t="s">
        <v>18</v>
      </c>
      <c r="F14" s="24">
        <v>2000</v>
      </c>
      <c r="G14" s="7">
        <v>5.92</v>
      </c>
      <c r="H14" s="7">
        <f t="shared" si="2"/>
        <v>7.4</v>
      </c>
      <c r="I14" s="7">
        <f t="shared" si="0"/>
        <v>14800</v>
      </c>
      <c r="J14" s="38">
        <f t="shared" si="1"/>
        <v>7.5051580301516174E-4</v>
      </c>
    </row>
    <row r="15" spans="1:10" x14ac:dyDescent="0.2">
      <c r="A15" s="37">
        <v>11</v>
      </c>
      <c r="B15" s="5" t="s">
        <v>34</v>
      </c>
      <c r="C15" s="5" t="s">
        <v>9</v>
      </c>
      <c r="D15" s="6" t="s">
        <v>35</v>
      </c>
      <c r="E15" s="5" t="s">
        <v>18</v>
      </c>
      <c r="F15" s="24">
        <v>2000</v>
      </c>
      <c r="G15" s="7">
        <v>7.11</v>
      </c>
      <c r="H15" s="7">
        <f t="shared" si="2"/>
        <v>8.89</v>
      </c>
      <c r="I15" s="7">
        <f t="shared" si="0"/>
        <v>17780</v>
      </c>
      <c r="J15" s="38">
        <f t="shared" si="1"/>
        <v>9.0163317416280917E-4</v>
      </c>
    </row>
    <row r="16" spans="1:10" x14ac:dyDescent="0.2">
      <c r="A16" s="37">
        <v>12</v>
      </c>
      <c r="B16" s="5" t="s">
        <v>481</v>
      </c>
      <c r="C16" s="5" t="s">
        <v>9</v>
      </c>
      <c r="D16" s="6" t="s">
        <v>36</v>
      </c>
      <c r="E16" s="5" t="s">
        <v>18</v>
      </c>
      <c r="F16" s="24">
        <v>200</v>
      </c>
      <c r="G16" s="7">
        <v>7.4</v>
      </c>
      <c r="H16" s="7">
        <f t="shared" si="2"/>
        <v>9.25</v>
      </c>
      <c r="I16" s="7">
        <f t="shared" si="0"/>
        <v>1850</v>
      </c>
      <c r="J16" s="38">
        <f t="shared" si="1"/>
        <v>9.3814475376895217E-5</v>
      </c>
    </row>
    <row r="17" spans="1:10" x14ac:dyDescent="0.2">
      <c r="A17" s="37">
        <v>13</v>
      </c>
      <c r="B17" s="5" t="s">
        <v>37</v>
      </c>
      <c r="C17" s="5" t="s">
        <v>9</v>
      </c>
      <c r="D17" s="6" t="s">
        <v>38</v>
      </c>
      <c r="E17" s="5" t="s">
        <v>18</v>
      </c>
      <c r="F17" s="24">
        <v>200</v>
      </c>
      <c r="G17" s="7">
        <v>23.69</v>
      </c>
      <c r="H17" s="7">
        <f t="shared" si="2"/>
        <v>29.61</v>
      </c>
      <c r="I17" s="7">
        <f t="shared" si="0"/>
        <v>5922</v>
      </c>
      <c r="J17" s="38">
        <f t="shared" si="1"/>
        <v>3.0030774226052619E-4</v>
      </c>
    </row>
    <row r="18" spans="1:10" ht="38.25" x14ac:dyDescent="0.2">
      <c r="A18" s="37">
        <v>14</v>
      </c>
      <c r="B18" s="5">
        <v>104780</v>
      </c>
      <c r="C18" s="5" t="s">
        <v>24</v>
      </c>
      <c r="D18" s="6" t="s">
        <v>39</v>
      </c>
      <c r="E18" s="5" t="s">
        <v>18</v>
      </c>
      <c r="F18" s="24">
        <v>2000</v>
      </c>
      <c r="G18" s="7">
        <v>8.49</v>
      </c>
      <c r="H18" s="7">
        <f t="shared" si="2"/>
        <v>10.61</v>
      </c>
      <c r="I18" s="7">
        <f t="shared" si="0"/>
        <v>21220</v>
      </c>
      <c r="J18" s="38">
        <f t="shared" si="1"/>
        <v>1.0760773878366035E-3</v>
      </c>
    </row>
    <row r="19" spans="1:10" x14ac:dyDescent="0.2">
      <c r="A19" s="37">
        <v>15</v>
      </c>
      <c r="B19" s="5" t="s">
        <v>477</v>
      </c>
      <c r="C19" s="5" t="s">
        <v>441</v>
      </c>
      <c r="D19" s="6" t="s">
        <v>476</v>
      </c>
      <c r="E19" s="5" t="s">
        <v>475</v>
      </c>
      <c r="F19" s="24">
        <v>300</v>
      </c>
      <c r="G19" s="7">
        <v>23.49</v>
      </c>
      <c r="H19" s="7">
        <f t="shared" si="2"/>
        <v>29.36</v>
      </c>
      <c r="I19" s="7">
        <f t="shared" si="0"/>
        <v>8808</v>
      </c>
      <c r="J19" s="38">
        <f t="shared" si="1"/>
        <v>4.4665832384848276E-4</v>
      </c>
    </row>
    <row r="20" spans="1:10" x14ac:dyDescent="0.2">
      <c r="A20" s="37">
        <v>16</v>
      </c>
      <c r="B20" s="5" t="s">
        <v>528</v>
      </c>
      <c r="C20" s="5" t="s">
        <v>9</v>
      </c>
      <c r="D20" s="6" t="s">
        <v>527</v>
      </c>
      <c r="E20" s="5" t="s">
        <v>475</v>
      </c>
      <c r="F20" s="24">
        <v>100</v>
      </c>
      <c r="G20" s="7">
        <v>59.23</v>
      </c>
      <c r="H20" s="7">
        <f t="shared" si="2"/>
        <v>74.040000000000006</v>
      </c>
      <c r="I20" s="7">
        <f t="shared" si="0"/>
        <v>7404</v>
      </c>
      <c r="J20" s="38">
        <f t="shared" si="1"/>
        <v>3.7546074361650392E-4</v>
      </c>
    </row>
    <row r="21" spans="1:10" ht="25.5" x14ac:dyDescent="0.2">
      <c r="A21" s="37">
        <v>17</v>
      </c>
      <c r="B21" s="5" t="s">
        <v>530</v>
      </c>
      <c r="C21" s="5" t="s">
        <v>9</v>
      </c>
      <c r="D21" s="6" t="s">
        <v>529</v>
      </c>
      <c r="E21" s="5" t="s">
        <v>475</v>
      </c>
      <c r="F21" s="24">
        <v>200</v>
      </c>
      <c r="G21" s="7">
        <v>8.8800000000000008</v>
      </c>
      <c r="H21" s="7">
        <f t="shared" si="2"/>
        <v>11.1</v>
      </c>
      <c r="I21" s="7">
        <f t="shared" si="0"/>
        <v>2220</v>
      </c>
      <c r="J21" s="38">
        <f t="shared" si="1"/>
        <v>1.1257737045227426E-4</v>
      </c>
    </row>
    <row r="22" spans="1:10" x14ac:dyDescent="0.2">
      <c r="A22" s="37">
        <v>18</v>
      </c>
      <c r="B22" s="5" t="s">
        <v>566</v>
      </c>
      <c r="C22" s="5" t="s">
        <v>9</v>
      </c>
      <c r="D22" s="6" t="s">
        <v>565</v>
      </c>
      <c r="E22" s="5" t="s">
        <v>18</v>
      </c>
      <c r="F22" s="24">
        <v>100</v>
      </c>
      <c r="G22" s="7">
        <v>14.8</v>
      </c>
      <c r="H22" s="7">
        <f t="shared" si="2"/>
        <v>18.5</v>
      </c>
      <c r="I22" s="7">
        <f t="shared" si="0"/>
        <v>1850</v>
      </c>
      <c r="J22" s="38">
        <f t="shared" si="1"/>
        <v>9.3814475376895217E-5</v>
      </c>
    </row>
    <row r="23" spans="1:10" x14ac:dyDescent="0.2">
      <c r="A23" s="37">
        <v>19</v>
      </c>
      <c r="B23" s="5" t="s">
        <v>568</v>
      </c>
      <c r="C23" s="5" t="s">
        <v>9</v>
      </c>
      <c r="D23" s="6" t="s">
        <v>567</v>
      </c>
      <c r="E23" s="5" t="s">
        <v>18</v>
      </c>
      <c r="F23" s="24">
        <v>100</v>
      </c>
      <c r="G23" s="7">
        <v>3.55</v>
      </c>
      <c r="H23" s="7">
        <f t="shared" si="2"/>
        <v>4.4400000000000004</v>
      </c>
      <c r="I23" s="7">
        <f t="shared" si="0"/>
        <v>444</v>
      </c>
      <c r="J23" s="38">
        <f t="shared" si="1"/>
        <v>2.2515474090454852E-5</v>
      </c>
    </row>
    <row r="24" spans="1:10" ht="25.5" x14ac:dyDescent="0.2">
      <c r="A24" s="37">
        <v>20</v>
      </c>
      <c r="B24" s="5" t="s">
        <v>570</v>
      </c>
      <c r="C24" s="5" t="s">
        <v>9</v>
      </c>
      <c r="D24" s="6" t="s">
        <v>569</v>
      </c>
      <c r="E24" s="5" t="s">
        <v>11</v>
      </c>
      <c r="F24" s="24">
        <v>15</v>
      </c>
      <c r="G24" s="7">
        <v>118.46</v>
      </c>
      <c r="H24" s="7">
        <f t="shared" si="2"/>
        <v>148.08000000000001</v>
      </c>
      <c r="I24" s="7">
        <f t="shared" si="0"/>
        <v>2221.1999999999998</v>
      </c>
      <c r="J24" s="38">
        <f t="shared" si="1"/>
        <v>1.1263822308495116E-4</v>
      </c>
    </row>
    <row r="25" spans="1:10" x14ac:dyDescent="0.2">
      <c r="A25" s="37">
        <v>21</v>
      </c>
      <c r="B25" s="5" t="s">
        <v>478</v>
      </c>
      <c r="C25" s="5" t="s">
        <v>441</v>
      </c>
      <c r="D25" s="6" t="s">
        <v>479</v>
      </c>
      <c r="E25" s="5" t="s">
        <v>11</v>
      </c>
      <c r="F25" s="24">
        <v>30</v>
      </c>
      <c r="G25" s="7">
        <v>74.17</v>
      </c>
      <c r="H25" s="7">
        <f t="shared" si="2"/>
        <v>92.71</v>
      </c>
      <c r="I25" s="7">
        <f t="shared" si="0"/>
        <v>2781.3</v>
      </c>
      <c r="J25" s="38">
        <f t="shared" si="1"/>
        <v>1.4104118938689658E-4</v>
      </c>
    </row>
    <row r="26" spans="1:10" x14ac:dyDescent="0.2">
      <c r="A26" s="37">
        <v>22</v>
      </c>
      <c r="B26" s="5" t="s">
        <v>539</v>
      </c>
      <c r="C26" s="5" t="s">
        <v>540</v>
      </c>
      <c r="D26" s="6" t="s">
        <v>541</v>
      </c>
      <c r="E26" s="5" t="s">
        <v>11</v>
      </c>
      <c r="F26" s="24">
        <v>300</v>
      </c>
      <c r="G26" s="7">
        <v>37.090000000000003</v>
      </c>
      <c r="H26" s="7">
        <f t="shared" si="2"/>
        <v>46.36</v>
      </c>
      <c r="I26" s="7">
        <f t="shared" si="0"/>
        <v>13908</v>
      </c>
      <c r="J26" s="38">
        <f t="shared" si="1"/>
        <v>7.0528201272532904E-4</v>
      </c>
    </row>
    <row r="27" spans="1:10" x14ac:dyDescent="0.2">
      <c r="A27" s="37">
        <v>23</v>
      </c>
      <c r="B27" s="5" t="s">
        <v>473</v>
      </c>
      <c r="C27" s="5" t="s">
        <v>9</v>
      </c>
      <c r="D27" s="6" t="s">
        <v>474</v>
      </c>
      <c r="E27" s="5" t="s">
        <v>23</v>
      </c>
      <c r="F27" s="24">
        <v>200</v>
      </c>
      <c r="G27" s="7">
        <v>62.81</v>
      </c>
      <c r="H27" s="7">
        <f t="shared" si="2"/>
        <v>78.510000000000005</v>
      </c>
      <c r="I27" s="7">
        <f t="shared" si="0"/>
        <v>15702</v>
      </c>
      <c r="J27" s="38">
        <f t="shared" si="1"/>
        <v>7.9625669857730198E-4</v>
      </c>
    </row>
    <row r="28" spans="1:10" x14ac:dyDescent="0.2">
      <c r="A28" s="37">
        <v>24</v>
      </c>
      <c r="B28" s="5" t="s">
        <v>542</v>
      </c>
      <c r="C28" s="5" t="s">
        <v>9</v>
      </c>
      <c r="D28" s="6" t="s">
        <v>543</v>
      </c>
      <c r="E28" s="5" t="s">
        <v>23</v>
      </c>
      <c r="F28" s="27">
        <v>200</v>
      </c>
      <c r="G28" s="7">
        <v>15.14</v>
      </c>
      <c r="H28" s="7">
        <f t="shared" si="2"/>
        <v>18.93</v>
      </c>
      <c r="I28" s="7">
        <f t="shared" si="0"/>
        <v>3786</v>
      </c>
      <c r="J28" s="38">
        <f t="shared" si="1"/>
        <v>1.9199005609563531E-4</v>
      </c>
    </row>
    <row r="29" spans="1:10" ht="25.5" x14ac:dyDescent="0.2">
      <c r="A29" s="37">
        <v>25</v>
      </c>
      <c r="B29" s="5">
        <v>7060050</v>
      </c>
      <c r="C29" s="5" t="s">
        <v>578</v>
      </c>
      <c r="D29" s="6" t="s">
        <v>579</v>
      </c>
      <c r="E29" s="5" t="s">
        <v>23</v>
      </c>
      <c r="F29" s="27">
        <v>300</v>
      </c>
      <c r="G29" s="7">
        <v>16.93</v>
      </c>
      <c r="H29" s="7">
        <f t="shared" si="2"/>
        <v>21.16</v>
      </c>
      <c r="I29" s="7">
        <f t="shared" si="0"/>
        <v>6348</v>
      </c>
      <c r="J29" s="38">
        <f t="shared" si="1"/>
        <v>3.2191042686082746E-4</v>
      </c>
    </row>
    <row r="30" spans="1:10" ht="25.5" x14ac:dyDescent="0.2">
      <c r="A30" s="37">
        <v>26</v>
      </c>
      <c r="B30" s="5" t="s">
        <v>506</v>
      </c>
      <c r="C30" s="5" t="s">
        <v>441</v>
      </c>
      <c r="D30" s="6" t="s">
        <v>505</v>
      </c>
      <c r="E30" s="5" t="s">
        <v>10</v>
      </c>
      <c r="F30" s="24">
        <v>1000</v>
      </c>
      <c r="G30" s="7">
        <v>24.77</v>
      </c>
      <c r="H30" s="7">
        <f t="shared" si="2"/>
        <v>30.96</v>
      </c>
      <c r="I30" s="7">
        <f t="shared" si="0"/>
        <v>30960</v>
      </c>
      <c r="J30" s="38">
        <f t="shared" si="1"/>
        <v>1.5699979230641493E-3</v>
      </c>
    </row>
    <row r="31" spans="1:10" ht="25.5" x14ac:dyDescent="0.2">
      <c r="A31" s="37">
        <v>27</v>
      </c>
      <c r="B31" s="5" t="s">
        <v>14</v>
      </c>
      <c r="C31" s="5" t="s">
        <v>9</v>
      </c>
      <c r="D31" s="6" t="s">
        <v>15</v>
      </c>
      <c r="E31" s="5" t="s">
        <v>11</v>
      </c>
      <c r="F31" s="27">
        <v>2000</v>
      </c>
      <c r="G31" s="7">
        <v>19.61</v>
      </c>
      <c r="H31" s="7">
        <f t="shared" si="2"/>
        <v>24.51</v>
      </c>
      <c r="I31" s="7">
        <f t="shared" si="0"/>
        <v>49020</v>
      </c>
      <c r="J31" s="38">
        <f t="shared" si="1"/>
        <v>2.4858300448515696E-3</v>
      </c>
    </row>
    <row r="32" spans="1:10" ht="25.5" x14ac:dyDescent="0.2">
      <c r="A32" s="37">
        <v>28</v>
      </c>
      <c r="B32" s="5" t="s">
        <v>580</v>
      </c>
      <c r="C32" s="5" t="s">
        <v>441</v>
      </c>
      <c r="D32" s="6" t="s">
        <v>581</v>
      </c>
      <c r="E32" s="5" t="s">
        <v>10</v>
      </c>
      <c r="F32" s="27">
        <v>500</v>
      </c>
      <c r="G32" s="7">
        <v>537.67999999999995</v>
      </c>
      <c r="H32" s="7">
        <f t="shared" si="2"/>
        <v>672.1</v>
      </c>
      <c r="I32" s="7">
        <f t="shared" si="0"/>
        <v>336050</v>
      </c>
      <c r="J32" s="38">
        <f t="shared" si="1"/>
        <v>1.704127267589494E-2</v>
      </c>
    </row>
    <row r="33" spans="1:10" ht="25.5" x14ac:dyDescent="0.2">
      <c r="A33" s="37">
        <v>29</v>
      </c>
      <c r="B33" s="5" t="s">
        <v>582</v>
      </c>
      <c r="C33" s="5" t="s">
        <v>441</v>
      </c>
      <c r="D33" s="6" t="s">
        <v>583</v>
      </c>
      <c r="E33" s="5" t="s">
        <v>10</v>
      </c>
      <c r="F33" s="27">
        <v>500</v>
      </c>
      <c r="G33" s="7">
        <v>302.16000000000003</v>
      </c>
      <c r="H33" s="7">
        <f t="shared" si="2"/>
        <v>377.7</v>
      </c>
      <c r="I33" s="7">
        <f t="shared" si="0"/>
        <v>188850</v>
      </c>
      <c r="J33" s="35">
        <f t="shared" si="1"/>
        <v>9.576683067527925E-3</v>
      </c>
    </row>
    <row r="34" spans="1:10" ht="25.5" x14ac:dyDescent="0.2">
      <c r="A34" s="37">
        <v>30</v>
      </c>
      <c r="B34" s="5">
        <v>10060003</v>
      </c>
      <c r="C34" s="5" t="s">
        <v>578</v>
      </c>
      <c r="D34" s="6" t="s">
        <v>584</v>
      </c>
      <c r="E34" s="5" t="s">
        <v>18</v>
      </c>
      <c r="F34" s="27">
        <v>500</v>
      </c>
      <c r="G34" s="7">
        <v>14.65</v>
      </c>
      <c r="H34" s="7">
        <f t="shared" si="2"/>
        <v>18.309999999999999</v>
      </c>
      <c r="I34" s="7">
        <f t="shared" si="0"/>
        <v>9155</v>
      </c>
      <c r="J34" s="35">
        <f t="shared" si="1"/>
        <v>4.6425487679755447E-4</v>
      </c>
    </row>
    <row r="35" spans="1:10" x14ac:dyDescent="0.2">
      <c r="A35" s="37">
        <v>31</v>
      </c>
      <c r="B35" s="5" t="s">
        <v>585</v>
      </c>
      <c r="C35" s="5" t="s">
        <v>441</v>
      </c>
      <c r="D35" s="6" t="s">
        <v>586</v>
      </c>
      <c r="E35" s="5" t="s">
        <v>23</v>
      </c>
      <c r="F35" s="27">
        <v>70</v>
      </c>
      <c r="G35" s="7">
        <v>52.25</v>
      </c>
      <c r="H35" s="7">
        <f t="shared" si="2"/>
        <v>65.31</v>
      </c>
      <c r="I35" s="7">
        <f t="shared" si="0"/>
        <v>4571.7</v>
      </c>
      <c r="J35" s="35">
        <f t="shared" si="1"/>
        <v>2.3183331734083883E-4</v>
      </c>
    </row>
    <row r="36" spans="1:10" x14ac:dyDescent="0.2">
      <c r="A36" s="37">
        <v>32</v>
      </c>
      <c r="B36" s="2" t="s">
        <v>40</v>
      </c>
      <c r="C36" s="2" t="s">
        <v>9</v>
      </c>
      <c r="D36" s="3" t="s">
        <v>41</v>
      </c>
      <c r="E36" s="2" t="s">
        <v>10</v>
      </c>
      <c r="F36" s="24">
        <v>300</v>
      </c>
      <c r="G36" s="7">
        <v>92.97</v>
      </c>
      <c r="H36" s="7">
        <f t="shared" si="2"/>
        <v>116.21</v>
      </c>
      <c r="I36" s="31">
        <f t="shared" si="0"/>
        <v>34863</v>
      </c>
      <c r="J36" s="35">
        <f t="shared" si="1"/>
        <v>1.7679211108457826E-3</v>
      </c>
    </row>
    <row r="37" spans="1:10" x14ac:dyDescent="0.2">
      <c r="A37" s="37">
        <v>33</v>
      </c>
      <c r="B37" s="2" t="s">
        <v>42</v>
      </c>
      <c r="C37" s="2" t="s">
        <v>9</v>
      </c>
      <c r="D37" s="3" t="s">
        <v>43</v>
      </c>
      <c r="E37" s="2" t="s">
        <v>11</v>
      </c>
      <c r="F37" s="24">
        <v>600</v>
      </c>
      <c r="G37" s="7">
        <v>9.2899999999999991</v>
      </c>
      <c r="H37" s="7">
        <f t="shared" si="2"/>
        <v>11.61</v>
      </c>
      <c r="I37" s="31">
        <f t="shared" si="0"/>
        <v>6966</v>
      </c>
      <c r="J37" s="35">
        <f t="shared" si="1"/>
        <v>3.5324953268943356E-4</v>
      </c>
    </row>
    <row r="38" spans="1:10" x14ac:dyDescent="0.2">
      <c r="A38" s="37">
        <v>34</v>
      </c>
      <c r="B38" s="2" t="s">
        <v>44</v>
      </c>
      <c r="C38" s="2" t="s">
        <v>9</v>
      </c>
      <c r="D38" s="3" t="s">
        <v>45</v>
      </c>
      <c r="E38" s="2" t="s">
        <v>10</v>
      </c>
      <c r="F38" s="24">
        <v>300</v>
      </c>
      <c r="G38" s="7">
        <v>69.72</v>
      </c>
      <c r="H38" s="7">
        <f t="shared" si="2"/>
        <v>87.15</v>
      </c>
      <c r="I38" s="31">
        <f t="shared" si="0"/>
        <v>26145</v>
      </c>
      <c r="J38" s="38">
        <f t="shared" si="1"/>
        <v>1.3258267344480679E-3</v>
      </c>
    </row>
    <row r="39" spans="1:10" x14ac:dyDescent="0.2">
      <c r="A39" s="37">
        <v>35</v>
      </c>
      <c r="B39" s="5" t="s">
        <v>46</v>
      </c>
      <c r="C39" s="5" t="s">
        <v>9</v>
      </c>
      <c r="D39" s="6" t="s">
        <v>47</v>
      </c>
      <c r="E39" s="5" t="s">
        <v>18</v>
      </c>
      <c r="F39" s="27">
        <v>800</v>
      </c>
      <c r="G39" s="7">
        <v>90.41</v>
      </c>
      <c r="H39" s="7">
        <f t="shared" si="2"/>
        <v>113.01</v>
      </c>
      <c r="I39" s="31">
        <f t="shared" si="0"/>
        <v>90408</v>
      </c>
      <c r="J39" s="38">
        <f t="shared" si="1"/>
        <v>4.5846373458780232E-3</v>
      </c>
    </row>
    <row r="40" spans="1:10" x14ac:dyDescent="0.2">
      <c r="A40" s="37">
        <v>36</v>
      </c>
      <c r="B40" s="5" t="s">
        <v>48</v>
      </c>
      <c r="C40" s="5" t="s">
        <v>9</v>
      </c>
      <c r="D40" s="6" t="s">
        <v>49</v>
      </c>
      <c r="E40" s="5" t="s">
        <v>18</v>
      </c>
      <c r="F40" s="27">
        <v>600</v>
      </c>
      <c r="G40" s="7">
        <v>132.16</v>
      </c>
      <c r="H40" s="7">
        <f t="shared" si="2"/>
        <v>165.2</v>
      </c>
      <c r="I40" s="31">
        <f t="shared" si="0"/>
        <v>99120</v>
      </c>
      <c r="J40" s="38">
        <f t="shared" si="1"/>
        <v>5.0264274591123531E-3</v>
      </c>
    </row>
    <row r="41" spans="1:10" x14ac:dyDescent="0.2">
      <c r="A41" s="37">
        <v>37</v>
      </c>
      <c r="B41" s="5" t="s">
        <v>50</v>
      </c>
      <c r="C41" s="5" t="s">
        <v>441</v>
      </c>
      <c r="D41" s="6" t="s">
        <v>51</v>
      </c>
      <c r="E41" s="5" t="s">
        <v>52</v>
      </c>
      <c r="F41" s="24">
        <v>15000</v>
      </c>
      <c r="G41" s="7">
        <v>10.38</v>
      </c>
      <c r="H41" s="7">
        <f t="shared" si="2"/>
        <v>12.98</v>
      </c>
      <c r="I41" s="7">
        <f t="shared" si="0"/>
        <v>194700</v>
      </c>
      <c r="J41" s="38">
        <f t="shared" si="1"/>
        <v>9.8733396518278366E-3</v>
      </c>
    </row>
    <row r="42" spans="1:10" x14ac:dyDescent="0.2">
      <c r="A42" s="37">
        <v>38</v>
      </c>
      <c r="B42" s="5" t="s">
        <v>53</v>
      </c>
      <c r="C42" s="5" t="s">
        <v>441</v>
      </c>
      <c r="D42" s="6" t="s">
        <v>54</v>
      </c>
      <c r="E42" s="5" t="s">
        <v>52</v>
      </c>
      <c r="F42" s="24">
        <v>10000</v>
      </c>
      <c r="G42" s="7">
        <v>10.66</v>
      </c>
      <c r="H42" s="7">
        <f t="shared" si="2"/>
        <v>13.33</v>
      </c>
      <c r="I42" s="7">
        <f t="shared" si="0"/>
        <v>133300</v>
      </c>
      <c r="J42" s="38">
        <f t="shared" si="1"/>
        <v>6.759713279859531E-3</v>
      </c>
    </row>
    <row r="43" spans="1:10" x14ac:dyDescent="0.2">
      <c r="A43" s="37">
        <v>39</v>
      </c>
      <c r="B43" s="5" t="s">
        <v>55</v>
      </c>
      <c r="C43" s="5" t="s">
        <v>9</v>
      </c>
      <c r="D43" s="6" t="s">
        <v>56</v>
      </c>
      <c r="E43" s="5" t="s">
        <v>52</v>
      </c>
      <c r="F43" s="24">
        <v>10000</v>
      </c>
      <c r="G43" s="7">
        <v>9.68</v>
      </c>
      <c r="H43" s="7">
        <f t="shared" si="2"/>
        <v>12.1</v>
      </c>
      <c r="I43" s="7">
        <f t="shared" si="0"/>
        <v>121000</v>
      </c>
      <c r="J43" s="38">
        <f t="shared" si="1"/>
        <v>6.135973794921255E-3</v>
      </c>
    </row>
    <row r="44" spans="1:10" x14ac:dyDescent="0.2">
      <c r="A44" s="37">
        <v>40</v>
      </c>
      <c r="B44" s="5" t="s">
        <v>446</v>
      </c>
      <c r="C44" s="5" t="s">
        <v>441</v>
      </c>
      <c r="D44" s="6" t="s">
        <v>449</v>
      </c>
      <c r="E44" s="5" t="s">
        <v>11</v>
      </c>
      <c r="F44" s="24">
        <v>5800</v>
      </c>
      <c r="G44" s="7">
        <v>115.03</v>
      </c>
      <c r="H44" s="7">
        <f t="shared" si="2"/>
        <v>143.79</v>
      </c>
      <c r="I44" s="7">
        <f t="shared" si="0"/>
        <v>833982</v>
      </c>
      <c r="J44" s="38">
        <f t="shared" si="1"/>
        <v>4.2291666920958829E-2</v>
      </c>
    </row>
    <row r="45" spans="1:10" x14ac:dyDescent="0.2">
      <c r="A45" s="37">
        <v>41</v>
      </c>
      <c r="B45" s="5" t="s">
        <v>544</v>
      </c>
      <c r="C45" s="5" t="s">
        <v>9</v>
      </c>
      <c r="D45" s="6" t="s">
        <v>545</v>
      </c>
      <c r="E45" s="5" t="s">
        <v>10</v>
      </c>
      <c r="F45" s="24">
        <v>200</v>
      </c>
      <c r="G45" s="7">
        <v>684.34</v>
      </c>
      <c r="H45" s="7">
        <f t="shared" si="2"/>
        <v>855.43</v>
      </c>
      <c r="I45" s="7">
        <f t="shared" si="0"/>
        <v>171086</v>
      </c>
      <c r="J45" s="38">
        <f t="shared" si="1"/>
        <v>8.6758612618008085E-3</v>
      </c>
    </row>
    <row r="46" spans="1:10" ht="25.5" x14ac:dyDescent="0.2">
      <c r="A46" s="37">
        <v>42</v>
      </c>
      <c r="B46" s="5" t="s">
        <v>57</v>
      </c>
      <c r="C46" s="5" t="s">
        <v>9</v>
      </c>
      <c r="D46" s="6" t="s">
        <v>58</v>
      </c>
      <c r="E46" s="5" t="s">
        <v>11</v>
      </c>
      <c r="F46" s="24">
        <v>4200</v>
      </c>
      <c r="G46" s="7">
        <v>69.89</v>
      </c>
      <c r="H46" s="7">
        <f t="shared" si="2"/>
        <v>87.36</v>
      </c>
      <c r="I46" s="7">
        <f t="shared" si="0"/>
        <v>366912</v>
      </c>
      <c r="J46" s="38">
        <f t="shared" si="1"/>
        <v>1.8606300967290476E-2</v>
      </c>
    </row>
    <row r="47" spans="1:10" ht="25.5" x14ac:dyDescent="0.2">
      <c r="A47" s="37">
        <v>43</v>
      </c>
      <c r="B47" s="5" t="s">
        <v>546</v>
      </c>
      <c r="C47" s="5" t="s">
        <v>9</v>
      </c>
      <c r="D47" s="6" t="s">
        <v>547</v>
      </c>
      <c r="E47" s="5" t="s">
        <v>548</v>
      </c>
      <c r="F47" s="24">
        <v>1000</v>
      </c>
      <c r="G47" s="7">
        <v>147.93</v>
      </c>
      <c r="H47" s="7">
        <f t="shared" si="2"/>
        <v>184.91</v>
      </c>
      <c r="I47" s="7">
        <f t="shared" si="0"/>
        <v>184910</v>
      </c>
      <c r="J47" s="38">
        <f t="shared" si="1"/>
        <v>9.3768835902387545E-3</v>
      </c>
    </row>
    <row r="48" spans="1:10" ht="25.5" x14ac:dyDescent="0.2">
      <c r="A48" s="37">
        <v>44</v>
      </c>
      <c r="B48" s="2" t="s">
        <v>59</v>
      </c>
      <c r="C48" s="2" t="s">
        <v>9</v>
      </c>
      <c r="D48" s="3" t="s">
        <v>60</v>
      </c>
      <c r="E48" s="2" t="s">
        <v>11</v>
      </c>
      <c r="F48" s="24">
        <v>500</v>
      </c>
      <c r="G48" s="7">
        <v>65.52</v>
      </c>
      <c r="H48" s="7">
        <f t="shared" si="2"/>
        <v>81.900000000000006</v>
      </c>
      <c r="I48" s="31">
        <f t="shared" si="0"/>
        <v>40950</v>
      </c>
      <c r="J48" s="38">
        <f t="shared" si="1"/>
        <v>2.0765960900993832E-3</v>
      </c>
    </row>
    <row r="49" spans="1:10" ht="25.5" x14ac:dyDescent="0.2">
      <c r="A49" s="37">
        <v>45</v>
      </c>
      <c r="B49" s="2">
        <v>94319</v>
      </c>
      <c r="C49" s="2" t="s">
        <v>24</v>
      </c>
      <c r="D49" s="3" t="s">
        <v>436</v>
      </c>
      <c r="E49" s="2" t="s">
        <v>10</v>
      </c>
      <c r="F49" s="24">
        <v>400</v>
      </c>
      <c r="G49" s="7">
        <v>93.7</v>
      </c>
      <c r="H49" s="7">
        <f t="shared" si="2"/>
        <v>117.13</v>
      </c>
      <c r="I49" s="31">
        <f t="shared" si="0"/>
        <v>46852</v>
      </c>
      <c r="J49" s="38">
        <f t="shared" si="1"/>
        <v>2.3758896218152945E-3</v>
      </c>
    </row>
    <row r="50" spans="1:10" ht="25.5" x14ac:dyDescent="0.2">
      <c r="A50" s="37">
        <v>46</v>
      </c>
      <c r="B50" s="2">
        <v>104738</v>
      </c>
      <c r="C50" s="2" t="s">
        <v>24</v>
      </c>
      <c r="D50" s="3" t="s">
        <v>437</v>
      </c>
      <c r="E50" s="2" t="s">
        <v>10</v>
      </c>
      <c r="F50" s="24">
        <v>500</v>
      </c>
      <c r="G50" s="7">
        <v>90.59</v>
      </c>
      <c r="H50" s="7">
        <f t="shared" si="2"/>
        <v>113.24</v>
      </c>
      <c r="I50" s="31">
        <f t="shared" si="0"/>
        <v>56620</v>
      </c>
      <c r="J50" s="38">
        <f t="shared" si="1"/>
        <v>2.8712300518053012E-3</v>
      </c>
    </row>
    <row r="51" spans="1:10" ht="25.5" x14ac:dyDescent="0.2">
      <c r="A51" s="37">
        <v>47</v>
      </c>
      <c r="B51" s="2">
        <v>14002003</v>
      </c>
      <c r="C51" s="2" t="s">
        <v>458</v>
      </c>
      <c r="D51" s="3" t="s">
        <v>457</v>
      </c>
      <c r="E51" s="2" t="s">
        <v>10</v>
      </c>
      <c r="F51" s="24">
        <v>5500</v>
      </c>
      <c r="G51" s="7">
        <v>145.09</v>
      </c>
      <c r="H51" s="7">
        <f t="shared" si="2"/>
        <v>181.36</v>
      </c>
      <c r="I51" s="31">
        <f t="shared" si="0"/>
        <v>997480</v>
      </c>
      <c r="J51" s="38">
        <f t="shared" si="1"/>
        <v>5.0582736702132675E-2</v>
      </c>
    </row>
    <row r="52" spans="1:10" ht="51" x14ac:dyDescent="0.2">
      <c r="A52" s="37">
        <v>48</v>
      </c>
      <c r="B52" s="2">
        <v>97084</v>
      </c>
      <c r="C52" s="2" t="s">
        <v>24</v>
      </c>
      <c r="D52" s="39" t="s">
        <v>438</v>
      </c>
      <c r="E52" s="2" t="s">
        <v>11</v>
      </c>
      <c r="F52" s="24">
        <v>5000</v>
      </c>
      <c r="G52" s="7">
        <v>1.0900000000000001</v>
      </c>
      <c r="H52" s="7">
        <f t="shared" si="2"/>
        <v>1.36</v>
      </c>
      <c r="I52" s="31">
        <f t="shared" si="0"/>
        <v>6800</v>
      </c>
      <c r="J52" s="38">
        <f t="shared" si="1"/>
        <v>3.4483158516912836E-4</v>
      </c>
    </row>
    <row r="53" spans="1:10" x14ac:dyDescent="0.2">
      <c r="A53" s="37">
        <v>49</v>
      </c>
      <c r="B53" s="5" t="s">
        <v>61</v>
      </c>
      <c r="C53" s="5" t="s">
        <v>9</v>
      </c>
      <c r="D53" s="6" t="s">
        <v>62</v>
      </c>
      <c r="E53" s="5" t="s">
        <v>18</v>
      </c>
      <c r="F53" s="27">
        <v>1750</v>
      </c>
      <c r="G53" s="7">
        <v>48.74</v>
      </c>
      <c r="H53" s="7">
        <f t="shared" si="2"/>
        <v>60.93</v>
      </c>
      <c r="I53" s="31">
        <f t="shared" si="0"/>
        <v>106627.5</v>
      </c>
      <c r="J53" s="38">
        <f t="shared" si="1"/>
        <v>5.4071367422972409E-3</v>
      </c>
    </row>
    <row r="54" spans="1:10" x14ac:dyDescent="0.2">
      <c r="A54" s="37">
        <v>50</v>
      </c>
      <c r="B54" s="5" t="s">
        <v>63</v>
      </c>
      <c r="C54" s="5" t="s">
        <v>9</v>
      </c>
      <c r="D54" s="6" t="s">
        <v>64</v>
      </c>
      <c r="E54" s="5" t="s">
        <v>18</v>
      </c>
      <c r="F54" s="27">
        <v>250</v>
      </c>
      <c r="G54" s="7">
        <v>54.28</v>
      </c>
      <c r="H54" s="7">
        <f t="shared" si="2"/>
        <v>67.849999999999994</v>
      </c>
      <c r="I54" s="31">
        <f t="shared" si="0"/>
        <v>16962.5</v>
      </c>
      <c r="J54" s="38">
        <f t="shared" si="1"/>
        <v>8.6017731815166761E-4</v>
      </c>
    </row>
    <row r="55" spans="1:10" x14ac:dyDescent="0.2">
      <c r="A55" s="37">
        <v>51</v>
      </c>
      <c r="B55" s="5" t="s">
        <v>66</v>
      </c>
      <c r="C55" s="5" t="s">
        <v>9</v>
      </c>
      <c r="D55" s="6" t="s">
        <v>67</v>
      </c>
      <c r="E55" s="5" t="s">
        <v>11</v>
      </c>
      <c r="F55" s="24">
        <v>336</v>
      </c>
      <c r="G55" s="7">
        <v>208.63</v>
      </c>
      <c r="H55" s="7">
        <f t="shared" si="2"/>
        <v>260.79000000000002</v>
      </c>
      <c r="I55" s="7">
        <f t="shared" ref="I55:I56" si="3">ROUND(F55 * H55,2)</f>
        <v>87625.44</v>
      </c>
      <c r="J55" s="35">
        <f t="shared" si="1"/>
        <v>4.4435322612268163E-3</v>
      </c>
    </row>
    <row r="56" spans="1:10" x14ac:dyDescent="0.2">
      <c r="A56" s="37">
        <v>52</v>
      </c>
      <c r="B56" s="2" t="s">
        <v>68</v>
      </c>
      <c r="C56" s="2" t="s">
        <v>9</v>
      </c>
      <c r="D56" s="3" t="s">
        <v>69</v>
      </c>
      <c r="E56" s="2" t="s">
        <v>11</v>
      </c>
      <c r="F56" s="24">
        <v>30</v>
      </c>
      <c r="G56" s="7">
        <v>665.66</v>
      </c>
      <c r="H56" s="7">
        <f t="shared" si="2"/>
        <v>832.08</v>
      </c>
      <c r="I56" s="31">
        <f t="shared" si="3"/>
        <v>24962.400000000001</v>
      </c>
      <c r="J56" s="35">
        <f t="shared" si="1"/>
        <v>1.265856464944978E-3</v>
      </c>
    </row>
    <row r="57" spans="1:10" ht="51" x14ac:dyDescent="0.2">
      <c r="A57" s="37">
        <v>53</v>
      </c>
      <c r="B57" s="2">
        <v>96368</v>
      </c>
      <c r="C57" s="2" t="s">
        <v>24</v>
      </c>
      <c r="D57" s="3" t="s">
        <v>65</v>
      </c>
      <c r="E57" s="2" t="s">
        <v>11</v>
      </c>
      <c r="F57" s="24">
        <v>500</v>
      </c>
      <c r="G57" s="7">
        <v>178.12</v>
      </c>
      <c r="H57" s="7">
        <f t="shared" si="2"/>
        <v>222.65</v>
      </c>
      <c r="I57" s="31">
        <f t="shared" si="0"/>
        <v>111325</v>
      </c>
      <c r="J57" s="35">
        <f t="shared" si="1"/>
        <v>5.6453494439637078E-3</v>
      </c>
    </row>
    <row r="58" spans="1:10" ht="25.5" x14ac:dyDescent="0.2">
      <c r="A58" s="37">
        <v>54</v>
      </c>
      <c r="B58" s="5" t="s">
        <v>452</v>
      </c>
      <c r="C58" s="5" t="s">
        <v>9</v>
      </c>
      <c r="D58" s="6" t="s">
        <v>450</v>
      </c>
      <c r="E58" s="5" t="s">
        <v>451</v>
      </c>
      <c r="F58" s="24">
        <v>490</v>
      </c>
      <c r="G58" s="7">
        <v>579.23</v>
      </c>
      <c r="H58" s="7">
        <f t="shared" si="2"/>
        <v>724.04</v>
      </c>
      <c r="I58" s="31">
        <f t="shared" si="0"/>
        <v>354779.6</v>
      </c>
      <c r="J58" s="35">
        <f t="shared" si="1"/>
        <v>1.7991060566716073E-2</v>
      </c>
    </row>
    <row r="59" spans="1:10" x14ac:dyDescent="0.2">
      <c r="A59" s="37">
        <v>55</v>
      </c>
      <c r="B59" s="5" t="s">
        <v>70</v>
      </c>
      <c r="C59" s="5" t="s">
        <v>9</v>
      </c>
      <c r="D59" s="6" t="s">
        <v>71</v>
      </c>
      <c r="E59" s="5" t="s">
        <v>72</v>
      </c>
      <c r="F59" s="24">
        <v>170</v>
      </c>
      <c r="G59" s="7">
        <v>276.55</v>
      </c>
      <c r="H59" s="7">
        <f t="shared" si="2"/>
        <v>345.69</v>
      </c>
      <c r="I59" s="7">
        <f t="shared" si="0"/>
        <v>58767.3</v>
      </c>
      <c r="J59" s="35">
        <f t="shared" si="1"/>
        <v>2.9801207669278998E-3</v>
      </c>
    </row>
    <row r="60" spans="1:10" x14ac:dyDescent="0.2">
      <c r="A60" s="37">
        <v>56</v>
      </c>
      <c r="B60" s="5" t="s">
        <v>73</v>
      </c>
      <c r="C60" s="5" t="s">
        <v>9</v>
      </c>
      <c r="D60" s="6" t="s">
        <v>74</v>
      </c>
      <c r="E60" s="5" t="s">
        <v>18</v>
      </c>
      <c r="F60" s="24">
        <v>1700</v>
      </c>
      <c r="G60" s="7">
        <v>12.67</v>
      </c>
      <c r="H60" s="7">
        <f t="shared" si="2"/>
        <v>15.84</v>
      </c>
      <c r="I60" s="7">
        <f t="shared" si="0"/>
        <v>26928</v>
      </c>
      <c r="J60" s="35">
        <f t="shared" si="1"/>
        <v>1.3655330772697483E-3</v>
      </c>
    </row>
    <row r="61" spans="1:10" ht="25.5" x14ac:dyDescent="0.2">
      <c r="A61" s="37">
        <v>57</v>
      </c>
      <c r="B61" s="5" t="s">
        <v>75</v>
      </c>
      <c r="C61" s="5" t="s">
        <v>9</v>
      </c>
      <c r="D61" s="6" t="s">
        <v>76</v>
      </c>
      <c r="E61" s="5" t="s">
        <v>23</v>
      </c>
      <c r="F61" s="24">
        <v>170</v>
      </c>
      <c r="G61" s="7">
        <v>160.44999999999999</v>
      </c>
      <c r="H61" s="7">
        <f t="shared" si="2"/>
        <v>200.56</v>
      </c>
      <c r="I61" s="7">
        <f t="shared" si="0"/>
        <v>34095.199999999997</v>
      </c>
      <c r="J61" s="35">
        <f t="shared" si="1"/>
        <v>1.7289855680380096E-3</v>
      </c>
    </row>
    <row r="62" spans="1:10" x14ac:dyDescent="0.2">
      <c r="A62" s="37">
        <v>58</v>
      </c>
      <c r="B62" s="5" t="s">
        <v>77</v>
      </c>
      <c r="C62" s="5" t="s">
        <v>441</v>
      </c>
      <c r="D62" s="6" t="s">
        <v>78</v>
      </c>
      <c r="E62" s="5" t="s">
        <v>11</v>
      </c>
      <c r="F62" s="24">
        <v>50</v>
      </c>
      <c r="G62" s="7">
        <v>1114.1500000000001</v>
      </c>
      <c r="H62" s="7">
        <f t="shared" si="2"/>
        <v>1392.69</v>
      </c>
      <c r="I62" s="7">
        <f t="shared" si="0"/>
        <v>69634.5</v>
      </c>
      <c r="J62" s="35">
        <f t="shared" si="1"/>
        <v>3.5312022084499515E-3</v>
      </c>
    </row>
    <row r="63" spans="1:10" x14ac:dyDescent="0.2">
      <c r="A63" s="37">
        <v>59</v>
      </c>
      <c r="B63" s="5" t="s">
        <v>79</v>
      </c>
      <c r="C63" s="5" t="s">
        <v>441</v>
      </c>
      <c r="D63" s="6" t="s">
        <v>80</v>
      </c>
      <c r="E63" s="5" t="s">
        <v>11</v>
      </c>
      <c r="F63" s="24">
        <v>50</v>
      </c>
      <c r="G63" s="7">
        <v>962.91</v>
      </c>
      <c r="H63" s="7">
        <f t="shared" si="2"/>
        <v>1203.6400000000001</v>
      </c>
      <c r="I63" s="7">
        <f t="shared" si="0"/>
        <v>60182</v>
      </c>
      <c r="J63" s="35">
        <f t="shared" si="1"/>
        <v>3.0518609498012476E-3</v>
      </c>
    </row>
    <row r="64" spans="1:10" ht="25.5" x14ac:dyDescent="0.2">
      <c r="A64" s="37">
        <v>60</v>
      </c>
      <c r="B64" s="5" t="s">
        <v>561</v>
      </c>
      <c r="C64" s="5" t="s">
        <v>441</v>
      </c>
      <c r="D64" s="6" t="s">
        <v>560</v>
      </c>
      <c r="E64" s="5" t="s">
        <v>11</v>
      </c>
      <c r="F64" s="24">
        <v>100</v>
      </c>
      <c r="G64" s="7">
        <v>1093.72</v>
      </c>
      <c r="H64" s="7">
        <f t="shared" si="2"/>
        <v>1367.15</v>
      </c>
      <c r="I64" s="7">
        <f t="shared" si="0"/>
        <v>136715</v>
      </c>
      <c r="J64" s="35">
        <f t="shared" si="1"/>
        <v>6.9328897303525564E-3</v>
      </c>
    </row>
    <row r="65" spans="1:10" x14ac:dyDescent="0.2">
      <c r="A65" s="37">
        <v>61</v>
      </c>
      <c r="B65" s="5" t="s">
        <v>81</v>
      </c>
      <c r="C65" s="5" t="s">
        <v>9</v>
      </c>
      <c r="D65" s="6" t="s">
        <v>82</v>
      </c>
      <c r="E65" s="5" t="s">
        <v>11</v>
      </c>
      <c r="F65" s="24">
        <v>189</v>
      </c>
      <c r="G65" s="7">
        <v>1094.42</v>
      </c>
      <c r="H65" s="7">
        <f t="shared" si="2"/>
        <v>1368.03</v>
      </c>
      <c r="I65" s="7">
        <f t="shared" si="0"/>
        <v>258557.67</v>
      </c>
      <c r="J65" s="35">
        <f t="shared" si="1"/>
        <v>1.3111595765255352E-2</v>
      </c>
    </row>
    <row r="66" spans="1:10" x14ac:dyDescent="0.2">
      <c r="A66" s="37">
        <v>62</v>
      </c>
      <c r="B66" s="5" t="s">
        <v>83</v>
      </c>
      <c r="C66" s="5" t="s">
        <v>9</v>
      </c>
      <c r="D66" s="6" t="s">
        <v>84</v>
      </c>
      <c r="E66" s="5" t="s">
        <v>11</v>
      </c>
      <c r="F66" s="24">
        <v>252</v>
      </c>
      <c r="G66" s="7">
        <v>427.19</v>
      </c>
      <c r="H66" s="7">
        <f t="shared" si="2"/>
        <v>533.99</v>
      </c>
      <c r="I66" s="7">
        <f t="shared" ref="I66:I122" si="4">ROUND(F66 * H66,2)</f>
        <v>134565.48000000001</v>
      </c>
      <c r="J66" s="35">
        <f t="shared" si="1"/>
        <v>6.8238864378595068E-3</v>
      </c>
    </row>
    <row r="67" spans="1:10" x14ac:dyDescent="0.2">
      <c r="A67" s="37">
        <v>63</v>
      </c>
      <c r="B67" s="5" t="s">
        <v>85</v>
      </c>
      <c r="C67" s="5" t="s">
        <v>9</v>
      </c>
      <c r="D67" s="6" t="s">
        <v>447</v>
      </c>
      <c r="E67" s="5" t="s">
        <v>11</v>
      </c>
      <c r="F67" s="24">
        <v>252</v>
      </c>
      <c r="G67" s="7">
        <v>1637.69</v>
      </c>
      <c r="H67" s="7">
        <f t="shared" si="2"/>
        <v>2047.11</v>
      </c>
      <c r="I67" s="7">
        <f t="shared" si="4"/>
        <v>515871.72</v>
      </c>
      <c r="J67" s="35">
        <f t="shared" si="1"/>
        <v>2.616012690463599E-2</v>
      </c>
    </row>
    <row r="68" spans="1:10" x14ac:dyDescent="0.2">
      <c r="A68" s="37">
        <v>64</v>
      </c>
      <c r="B68" s="5" t="s">
        <v>86</v>
      </c>
      <c r="C68" s="5" t="s">
        <v>9</v>
      </c>
      <c r="D68" s="6" t="s">
        <v>448</v>
      </c>
      <c r="E68" s="5" t="s">
        <v>11</v>
      </c>
      <c r="F68" s="24">
        <v>252</v>
      </c>
      <c r="G68" s="7">
        <v>1166.76</v>
      </c>
      <c r="H68" s="7">
        <f t="shared" si="2"/>
        <v>1458.45</v>
      </c>
      <c r="I68" s="7">
        <f t="shared" si="4"/>
        <v>367529.4</v>
      </c>
      <c r="J68" s="35">
        <f t="shared" si="1"/>
        <v>1.8637609646802743E-2</v>
      </c>
    </row>
    <row r="69" spans="1:10" x14ac:dyDescent="0.2">
      <c r="A69" s="37">
        <v>65</v>
      </c>
      <c r="B69" s="5" t="s">
        <v>87</v>
      </c>
      <c r="C69" s="5" t="s">
        <v>441</v>
      </c>
      <c r="D69" s="6" t="s">
        <v>88</v>
      </c>
      <c r="E69" s="5" t="s">
        <v>11</v>
      </c>
      <c r="F69" s="24">
        <v>105</v>
      </c>
      <c r="G69" s="7">
        <v>449.96</v>
      </c>
      <c r="H69" s="7">
        <f t="shared" si="2"/>
        <v>562.45000000000005</v>
      </c>
      <c r="I69" s="7">
        <f t="shared" si="4"/>
        <v>59057.25</v>
      </c>
      <c r="J69" s="35">
        <f t="shared" ref="J69:J132" si="5">I69/$I$310</f>
        <v>2.9948242842984568E-3</v>
      </c>
    </row>
    <row r="70" spans="1:10" ht="25.5" x14ac:dyDescent="0.2">
      <c r="A70" s="37">
        <v>66</v>
      </c>
      <c r="B70" s="5" t="s">
        <v>89</v>
      </c>
      <c r="C70" s="5" t="s">
        <v>441</v>
      </c>
      <c r="D70" s="6" t="s">
        <v>90</v>
      </c>
      <c r="E70" s="5" t="s">
        <v>11</v>
      </c>
      <c r="F70" s="24">
        <v>105</v>
      </c>
      <c r="G70" s="7">
        <v>528.03</v>
      </c>
      <c r="H70" s="7">
        <f t="shared" ref="H70:H132" si="6">ROUND(ROUND(G70 *$I$3, 2) + G70, 2)</f>
        <v>660.04</v>
      </c>
      <c r="I70" s="7">
        <f t="shared" si="4"/>
        <v>69304.2</v>
      </c>
      <c r="J70" s="35">
        <f t="shared" si="5"/>
        <v>3.5144525213056332E-3</v>
      </c>
    </row>
    <row r="71" spans="1:10" x14ac:dyDescent="0.2">
      <c r="A71" s="37">
        <v>67</v>
      </c>
      <c r="B71" s="5" t="s">
        <v>549</v>
      </c>
      <c r="C71" s="5" t="s">
        <v>540</v>
      </c>
      <c r="D71" s="6" t="s">
        <v>550</v>
      </c>
      <c r="E71" s="5" t="s">
        <v>11</v>
      </c>
      <c r="F71" s="27">
        <v>105</v>
      </c>
      <c r="G71" s="7">
        <v>1196.97</v>
      </c>
      <c r="H71" s="7">
        <f t="shared" si="6"/>
        <v>1496.21</v>
      </c>
      <c r="I71" s="7">
        <f t="shared" si="4"/>
        <v>157102.04999999999</v>
      </c>
      <c r="J71" s="35">
        <f t="shared" si="5"/>
        <v>7.9667277845323035E-3</v>
      </c>
    </row>
    <row r="72" spans="1:10" ht="25.5" x14ac:dyDescent="0.2">
      <c r="A72" s="37">
        <v>68</v>
      </c>
      <c r="B72" s="2" t="s">
        <v>91</v>
      </c>
      <c r="C72" s="2" t="s">
        <v>9</v>
      </c>
      <c r="D72" s="3" t="s">
        <v>92</v>
      </c>
      <c r="E72" s="2" t="s">
        <v>11</v>
      </c>
      <c r="F72" s="24">
        <v>200</v>
      </c>
      <c r="G72" s="7">
        <v>541.6</v>
      </c>
      <c r="H72" s="7">
        <f t="shared" si="6"/>
        <v>677</v>
      </c>
      <c r="I72" s="31">
        <f t="shared" si="4"/>
        <v>135400</v>
      </c>
      <c r="J72" s="35">
        <f t="shared" si="5"/>
        <v>6.8662053870441149E-3</v>
      </c>
    </row>
    <row r="73" spans="1:10" x14ac:dyDescent="0.2">
      <c r="A73" s="37">
        <v>69</v>
      </c>
      <c r="B73" s="5" t="s">
        <v>93</v>
      </c>
      <c r="C73" s="5" t="s">
        <v>9</v>
      </c>
      <c r="D73" s="6" t="s">
        <v>94</v>
      </c>
      <c r="E73" s="5" t="s">
        <v>52</v>
      </c>
      <c r="F73" s="24">
        <v>2100</v>
      </c>
      <c r="G73" s="7">
        <v>66.8</v>
      </c>
      <c r="H73" s="7">
        <f t="shared" si="6"/>
        <v>83.5</v>
      </c>
      <c r="I73" s="7">
        <f t="shared" si="4"/>
        <v>175350</v>
      </c>
      <c r="J73" s="35">
        <f t="shared" si="5"/>
        <v>8.892090949912744E-3</v>
      </c>
    </row>
    <row r="74" spans="1:10" x14ac:dyDescent="0.2">
      <c r="A74" s="37">
        <v>70</v>
      </c>
      <c r="B74" s="5" t="s">
        <v>95</v>
      </c>
      <c r="C74" s="5" t="s">
        <v>9</v>
      </c>
      <c r="D74" s="6" t="s">
        <v>96</v>
      </c>
      <c r="E74" s="5" t="s">
        <v>52</v>
      </c>
      <c r="F74" s="24">
        <v>2100</v>
      </c>
      <c r="G74" s="7">
        <v>46.85</v>
      </c>
      <c r="H74" s="7">
        <f t="shared" si="6"/>
        <v>58.56</v>
      </c>
      <c r="I74" s="7">
        <f t="shared" si="4"/>
        <v>122976</v>
      </c>
      <c r="J74" s="35">
        <f t="shared" si="5"/>
        <v>6.236177796729225E-3</v>
      </c>
    </row>
    <row r="75" spans="1:10" x14ac:dyDescent="0.2">
      <c r="A75" s="37">
        <v>71</v>
      </c>
      <c r="B75" s="5" t="s">
        <v>97</v>
      </c>
      <c r="C75" s="5" t="s">
        <v>441</v>
      </c>
      <c r="D75" s="6" t="s">
        <v>98</v>
      </c>
      <c r="E75" s="5" t="s">
        <v>11</v>
      </c>
      <c r="F75" s="24">
        <v>210</v>
      </c>
      <c r="G75" s="7">
        <v>585.19000000000005</v>
      </c>
      <c r="H75" s="7">
        <f t="shared" si="6"/>
        <v>731.49</v>
      </c>
      <c r="I75" s="7">
        <f t="shared" si="4"/>
        <v>153612.9</v>
      </c>
      <c r="J75" s="35">
        <f t="shared" si="5"/>
        <v>7.7897911484451172E-3</v>
      </c>
    </row>
    <row r="76" spans="1:10" x14ac:dyDescent="0.2">
      <c r="A76" s="37">
        <v>72</v>
      </c>
      <c r="B76" s="2" t="s">
        <v>99</v>
      </c>
      <c r="C76" s="2" t="s">
        <v>441</v>
      </c>
      <c r="D76" s="3" t="s">
        <v>100</v>
      </c>
      <c r="E76" s="2" t="s">
        <v>11</v>
      </c>
      <c r="F76" s="24">
        <v>300</v>
      </c>
      <c r="G76" s="7">
        <v>120.49</v>
      </c>
      <c r="H76" s="7">
        <f t="shared" si="6"/>
        <v>150.61000000000001</v>
      </c>
      <c r="I76" s="31">
        <f t="shared" si="4"/>
        <v>45183</v>
      </c>
      <c r="J76" s="35">
        <f t="shared" si="5"/>
        <v>2.2912537518671658E-3</v>
      </c>
    </row>
    <row r="77" spans="1:10" x14ac:dyDescent="0.2">
      <c r="A77" s="37">
        <v>73</v>
      </c>
      <c r="B77" s="2" t="s">
        <v>101</v>
      </c>
      <c r="C77" s="2" t="s">
        <v>441</v>
      </c>
      <c r="D77" s="3" t="s">
        <v>102</v>
      </c>
      <c r="E77" s="2" t="s">
        <v>52</v>
      </c>
      <c r="F77" s="24">
        <v>1000</v>
      </c>
      <c r="G77" s="7">
        <v>24.93</v>
      </c>
      <c r="H77" s="7">
        <f t="shared" si="6"/>
        <v>31.16</v>
      </c>
      <c r="I77" s="31">
        <f t="shared" si="4"/>
        <v>31160</v>
      </c>
      <c r="J77" s="35">
        <f t="shared" si="5"/>
        <v>1.5801400285103001E-3</v>
      </c>
    </row>
    <row r="78" spans="1:10" x14ac:dyDescent="0.2">
      <c r="A78" s="37">
        <v>74</v>
      </c>
      <c r="B78" s="5" t="s">
        <v>587</v>
      </c>
      <c r="C78" s="5" t="s">
        <v>441</v>
      </c>
      <c r="D78" s="6" t="s">
        <v>588</v>
      </c>
      <c r="E78" s="5" t="s">
        <v>18</v>
      </c>
      <c r="F78" s="24">
        <v>200</v>
      </c>
      <c r="G78" s="7">
        <v>253.34</v>
      </c>
      <c r="H78" s="7">
        <f t="shared" si="6"/>
        <v>316.68</v>
      </c>
      <c r="I78" s="7">
        <f t="shared" si="4"/>
        <v>63336</v>
      </c>
      <c r="J78" s="35">
        <f t="shared" si="5"/>
        <v>3.2118019526870462E-3</v>
      </c>
    </row>
    <row r="79" spans="1:10" ht="25.5" x14ac:dyDescent="0.2">
      <c r="A79" s="37">
        <v>75</v>
      </c>
      <c r="B79" s="2" t="s">
        <v>103</v>
      </c>
      <c r="C79" s="2" t="s">
        <v>9</v>
      </c>
      <c r="D79" s="3" t="s">
        <v>104</v>
      </c>
      <c r="E79" s="2" t="s">
        <v>11</v>
      </c>
      <c r="F79" s="24">
        <v>500</v>
      </c>
      <c r="G79" s="7">
        <v>106.14</v>
      </c>
      <c r="H79" s="7">
        <f t="shared" si="6"/>
        <v>132.68</v>
      </c>
      <c r="I79" s="31">
        <f t="shared" si="4"/>
        <v>66340</v>
      </c>
      <c r="J79" s="35">
        <f t="shared" si="5"/>
        <v>3.3641363764882319E-3</v>
      </c>
    </row>
    <row r="80" spans="1:10" x14ac:dyDescent="0.2">
      <c r="A80" s="37">
        <v>76</v>
      </c>
      <c r="B80" s="2" t="s">
        <v>105</v>
      </c>
      <c r="C80" s="2" t="s">
        <v>9</v>
      </c>
      <c r="D80" s="3" t="s">
        <v>106</v>
      </c>
      <c r="E80" s="2" t="s">
        <v>18</v>
      </c>
      <c r="F80" s="24">
        <v>100</v>
      </c>
      <c r="G80" s="7">
        <v>39.61</v>
      </c>
      <c r="H80" s="7">
        <f t="shared" si="6"/>
        <v>49.51</v>
      </c>
      <c r="I80" s="31">
        <f t="shared" si="4"/>
        <v>4951</v>
      </c>
      <c r="J80" s="35">
        <f t="shared" si="5"/>
        <v>2.5106782031946389E-4</v>
      </c>
    </row>
    <row r="81" spans="1:10" ht="25.5" x14ac:dyDescent="0.2">
      <c r="A81" s="37">
        <v>77</v>
      </c>
      <c r="B81" s="5" t="s">
        <v>589</v>
      </c>
      <c r="C81" s="5" t="s">
        <v>9</v>
      </c>
      <c r="D81" s="3" t="s">
        <v>590</v>
      </c>
      <c r="E81" s="5" t="s">
        <v>52</v>
      </c>
      <c r="F81" s="24">
        <v>25000</v>
      </c>
      <c r="G81" s="7">
        <v>30.24</v>
      </c>
      <c r="H81" s="7">
        <f t="shared" si="6"/>
        <v>37.799999999999997</v>
      </c>
      <c r="I81" s="7">
        <f t="shared" si="4"/>
        <v>945000</v>
      </c>
      <c r="J81" s="35">
        <f t="shared" si="5"/>
        <v>4.7921448233062693E-2</v>
      </c>
    </row>
    <row r="82" spans="1:10" x14ac:dyDescent="0.2">
      <c r="A82" s="37">
        <v>78</v>
      </c>
      <c r="B82" s="2" t="s">
        <v>107</v>
      </c>
      <c r="C82" s="2" t="s">
        <v>441</v>
      </c>
      <c r="D82" s="3" t="s">
        <v>108</v>
      </c>
      <c r="E82" s="2" t="s">
        <v>11</v>
      </c>
      <c r="F82" s="24">
        <v>50</v>
      </c>
      <c r="G82" s="7">
        <v>180.95</v>
      </c>
      <c r="H82" s="7">
        <f t="shared" si="6"/>
        <v>226.19</v>
      </c>
      <c r="I82" s="31">
        <f t="shared" si="4"/>
        <v>11309.5</v>
      </c>
      <c r="J82" s="35">
        <f t="shared" si="5"/>
        <v>5.7351070771621436E-4</v>
      </c>
    </row>
    <row r="83" spans="1:10" x14ac:dyDescent="0.2">
      <c r="A83" s="37">
        <v>79</v>
      </c>
      <c r="B83" s="5" t="s">
        <v>442</v>
      </c>
      <c r="C83" s="5" t="s">
        <v>441</v>
      </c>
      <c r="D83" s="6" t="s">
        <v>444</v>
      </c>
      <c r="E83" s="5" t="s">
        <v>18</v>
      </c>
      <c r="F83" s="24">
        <v>3000</v>
      </c>
      <c r="G83" s="7">
        <v>109.77</v>
      </c>
      <c r="H83" s="7">
        <f t="shared" si="6"/>
        <v>137.21</v>
      </c>
      <c r="I83" s="7">
        <f t="shared" si="4"/>
        <v>411630</v>
      </c>
      <c r="J83" s="35">
        <f t="shared" si="5"/>
        <v>2.0873974323995341E-2</v>
      </c>
    </row>
    <row r="84" spans="1:10" x14ac:dyDescent="0.2">
      <c r="A84" s="37">
        <v>80</v>
      </c>
      <c r="B84" s="5" t="s">
        <v>443</v>
      </c>
      <c r="C84" s="5" t="s">
        <v>441</v>
      </c>
      <c r="D84" s="6" t="s">
        <v>445</v>
      </c>
      <c r="E84" s="5" t="s">
        <v>18</v>
      </c>
      <c r="F84" s="24">
        <v>3000</v>
      </c>
      <c r="G84" s="7">
        <v>145.37</v>
      </c>
      <c r="H84" s="7">
        <f t="shared" si="6"/>
        <v>181.71</v>
      </c>
      <c r="I84" s="7">
        <f t="shared" si="4"/>
        <v>545130</v>
      </c>
      <c r="J84" s="35">
        <f t="shared" si="5"/>
        <v>2.7643829709301022E-2</v>
      </c>
    </row>
    <row r="85" spans="1:10" ht="25.5" x14ac:dyDescent="0.2">
      <c r="A85" s="37">
        <v>81</v>
      </c>
      <c r="B85" s="5">
        <v>10004082</v>
      </c>
      <c r="C85" s="5" t="s">
        <v>578</v>
      </c>
      <c r="D85" s="6" t="s">
        <v>591</v>
      </c>
      <c r="E85" s="5" t="s">
        <v>18</v>
      </c>
      <c r="F85" s="24">
        <v>840</v>
      </c>
      <c r="G85" s="7">
        <v>135.78</v>
      </c>
      <c r="H85" s="7">
        <f t="shared" si="6"/>
        <v>169.73</v>
      </c>
      <c r="I85" s="7">
        <f t="shared" si="4"/>
        <v>142573.20000000001</v>
      </c>
      <c r="J85" s="35">
        <f t="shared" si="5"/>
        <v>7.2299621409757609E-3</v>
      </c>
    </row>
    <row r="86" spans="1:10" ht="25.5" x14ac:dyDescent="0.2">
      <c r="A86" s="37">
        <v>82</v>
      </c>
      <c r="B86" s="5" t="s">
        <v>109</v>
      </c>
      <c r="C86" s="5" t="s">
        <v>9</v>
      </c>
      <c r="D86" s="6" t="s">
        <v>110</v>
      </c>
      <c r="E86" s="5" t="s">
        <v>18</v>
      </c>
      <c r="F86" s="24">
        <v>420</v>
      </c>
      <c r="G86" s="7">
        <v>162.31</v>
      </c>
      <c r="H86" s="7">
        <f t="shared" si="6"/>
        <v>202.89</v>
      </c>
      <c r="I86" s="7">
        <f t="shared" si="4"/>
        <v>85213.8</v>
      </c>
      <c r="J86" s="35">
        <f t="shared" si="5"/>
        <v>4.3212367253360404E-3</v>
      </c>
    </row>
    <row r="87" spans="1:10" ht="25.5" x14ac:dyDescent="0.2">
      <c r="A87" s="37">
        <v>83</v>
      </c>
      <c r="B87" s="2" t="s">
        <v>111</v>
      </c>
      <c r="C87" s="2" t="s">
        <v>9</v>
      </c>
      <c r="D87" s="3" t="s">
        <v>112</v>
      </c>
      <c r="E87" s="2" t="s">
        <v>18</v>
      </c>
      <c r="F87" s="24">
        <v>100</v>
      </c>
      <c r="G87" s="7">
        <v>90.46</v>
      </c>
      <c r="H87" s="7">
        <f t="shared" si="6"/>
        <v>113.08</v>
      </c>
      <c r="I87" s="31">
        <f t="shared" si="4"/>
        <v>11308</v>
      </c>
      <c r="J87" s="35">
        <f t="shared" si="5"/>
        <v>5.7343464192536817E-4</v>
      </c>
    </row>
    <row r="88" spans="1:10" x14ac:dyDescent="0.2">
      <c r="A88" s="37">
        <v>84</v>
      </c>
      <c r="B88" s="5" t="s">
        <v>113</v>
      </c>
      <c r="C88" s="5" t="s">
        <v>9</v>
      </c>
      <c r="D88" s="6" t="s">
        <v>114</v>
      </c>
      <c r="E88" s="5" t="s">
        <v>18</v>
      </c>
      <c r="F88" s="24">
        <v>200</v>
      </c>
      <c r="G88" s="7">
        <v>101.14</v>
      </c>
      <c r="H88" s="7">
        <f t="shared" si="6"/>
        <v>126.43</v>
      </c>
      <c r="I88" s="7">
        <f t="shared" si="4"/>
        <v>25286</v>
      </c>
      <c r="J88" s="35">
        <f t="shared" si="5"/>
        <v>1.2822663915568501E-3</v>
      </c>
    </row>
    <row r="89" spans="1:10" ht="25.5" x14ac:dyDescent="0.2">
      <c r="A89" s="37">
        <v>85</v>
      </c>
      <c r="B89" s="5" t="s">
        <v>115</v>
      </c>
      <c r="C89" s="5" t="s">
        <v>9</v>
      </c>
      <c r="D89" s="6" t="s">
        <v>116</v>
      </c>
      <c r="E89" s="5" t="s">
        <v>11</v>
      </c>
      <c r="F89" s="24">
        <v>1900</v>
      </c>
      <c r="G89" s="7">
        <v>53.17</v>
      </c>
      <c r="H89" s="7">
        <f t="shared" si="6"/>
        <v>66.459999999999994</v>
      </c>
      <c r="I89" s="7">
        <f t="shared" si="4"/>
        <v>126274</v>
      </c>
      <c r="J89" s="35">
        <f t="shared" si="5"/>
        <v>6.4034211155362527E-3</v>
      </c>
    </row>
    <row r="90" spans="1:10" ht="38.25" x14ac:dyDescent="0.2">
      <c r="A90" s="37">
        <v>86</v>
      </c>
      <c r="B90" s="32">
        <v>96116</v>
      </c>
      <c r="C90" s="32" t="s">
        <v>24</v>
      </c>
      <c r="D90" s="6" t="s">
        <v>592</v>
      </c>
      <c r="E90" s="32" t="s">
        <v>11</v>
      </c>
      <c r="F90" s="33">
        <v>1900</v>
      </c>
      <c r="G90" s="7">
        <v>71.900000000000006</v>
      </c>
      <c r="H90" s="7">
        <f t="shared" si="6"/>
        <v>89.88</v>
      </c>
      <c r="I90" s="7">
        <f t="shared" si="4"/>
        <v>170772</v>
      </c>
      <c r="J90" s="35">
        <f t="shared" si="5"/>
        <v>8.6599381562503519E-3</v>
      </c>
    </row>
    <row r="91" spans="1:10" ht="25.5" x14ac:dyDescent="0.2">
      <c r="A91" s="37">
        <v>87</v>
      </c>
      <c r="B91" s="5">
        <v>11001009</v>
      </c>
      <c r="C91" s="5" t="s">
        <v>578</v>
      </c>
      <c r="D91" s="6" t="s">
        <v>593</v>
      </c>
      <c r="E91" s="5" t="s">
        <v>11</v>
      </c>
      <c r="F91" s="24">
        <v>5000</v>
      </c>
      <c r="G91" s="7">
        <v>55.22</v>
      </c>
      <c r="H91" s="7">
        <f t="shared" si="6"/>
        <v>69.03</v>
      </c>
      <c r="I91" s="7">
        <f t="shared" si="4"/>
        <v>345150</v>
      </c>
      <c r="J91" s="35">
        <f t="shared" si="5"/>
        <v>1.7502738473694802E-2</v>
      </c>
    </row>
    <row r="92" spans="1:10" x14ac:dyDescent="0.2">
      <c r="A92" s="37">
        <v>88</v>
      </c>
      <c r="B92" s="5" t="s">
        <v>117</v>
      </c>
      <c r="C92" s="5" t="s">
        <v>9</v>
      </c>
      <c r="D92" s="6" t="s">
        <v>118</v>
      </c>
      <c r="E92" s="5" t="s">
        <v>11</v>
      </c>
      <c r="F92" s="24">
        <v>4000</v>
      </c>
      <c r="G92" s="7">
        <v>25.2</v>
      </c>
      <c r="H92" s="7">
        <f t="shared" si="6"/>
        <v>31.5</v>
      </c>
      <c r="I92" s="7">
        <f t="shared" si="4"/>
        <v>126000</v>
      </c>
      <c r="J92" s="35">
        <f t="shared" si="5"/>
        <v>6.3895264310750259E-3</v>
      </c>
    </row>
    <row r="93" spans="1:10" ht="51" x14ac:dyDescent="0.2">
      <c r="A93" s="37">
        <v>89</v>
      </c>
      <c r="B93" s="5" t="s">
        <v>499</v>
      </c>
      <c r="C93" s="5" t="s">
        <v>441</v>
      </c>
      <c r="D93" s="6" t="s">
        <v>498</v>
      </c>
      <c r="E93" s="5" t="s">
        <v>11</v>
      </c>
      <c r="F93" s="24">
        <v>1000</v>
      </c>
      <c r="G93" s="7">
        <v>164.47</v>
      </c>
      <c r="H93" s="7">
        <f t="shared" si="6"/>
        <v>205.59</v>
      </c>
      <c r="I93" s="7">
        <f t="shared" si="4"/>
        <v>205590</v>
      </c>
      <c r="J93" s="35">
        <f t="shared" si="5"/>
        <v>1.042557729337075E-2</v>
      </c>
    </row>
    <row r="94" spans="1:10" x14ac:dyDescent="0.2">
      <c r="A94" s="37">
        <v>90</v>
      </c>
      <c r="B94" s="2" t="s">
        <v>119</v>
      </c>
      <c r="C94" s="2" t="s">
        <v>9</v>
      </c>
      <c r="D94" s="3" t="s">
        <v>120</v>
      </c>
      <c r="E94" s="2" t="s">
        <v>18</v>
      </c>
      <c r="F94" s="24">
        <v>50</v>
      </c>
      <c r="G94" s="7">
        <v>55.33</v>
      </c>
      <c r="H94" s="7">
        <f t="shared" si="6"/>
        <v>69.16</v>
      </c>
      <c r="I94" s="31">
        <f t="shared" si="4"/>
        <v>3458</v>
      </c>
      <c r="J94" s="35">
        <f t="shared" si="5"/>
        <v>1.7535700316394793E-4</v>
      </c>
    </row>
    <row r="95" spans="1:10" ht="25.5" x14ac:dyDescent="0.2">
      <c r="A95" s="37">
        <v>91</v>
      </c>
      <c r="B95" s="5">
        <v>13002040</v>
      </c>
      <c r="C95" s="5" t="s">
        <v>578</v>
      </c>
      <c r="D95" s="6" t="s">
        <v>594</v>
      </c>
      <c r="E95" s="5" t="s">
        <v>11</v>
      </c>
      <c r="F95" s="24">
        <v>3000</v>
      </c>
      <c r="G95" s="7">
        <v>165</v>
      </c>
      <c r="H95" s="7">
        <f t="shared" si="6"/>
        <v>206.25</v>
      </c>
      <c r="I95" s="7">
        <f t="shared" si="4"/>
        <v>618750</v>
      </c>
      <c r="J95" s="35">
        <f t="shared" si="5"/>
        <v>3.1377138724029141E-2</v>
      </c>
    </row>
    <row r="96" spans="1:10" ht="51" x14ac:dyDescent="0.2">
      <c r="A96" s="37">
        <v>92</v>
      </c>
      <c r="B96" s="5" t="s">
        <v>595</v>
      </c>
      <c r="C96" s="5" t="s">
        <v>441</v>
      </c>
      <c r="D96" s="6" t="s">
        <v>498</v>
      </c>
      <c r="E96" s="5" t="s">
        <v>548</v>
      </c>
      <c r="F96" s="24">
        <v>1500</v>
      </c>
      <c r="G96" s="7">
        <v>164.47</v>
      </c>
      <c r="H96" s="7">
        <f t="shared" si="6"/>
        <v>205.59</v>
      </c>
      <c r="I96" s="7">
        <f t="shared" si="4"/>
        <v>308385</v>
      </c>
      <c r="J96" s="35">
        <f t="shared" si="5"/>
        <v>1.5638365940056125E-2</v>
      </c>
    </row>
    <row r="97" spans="1:10" x14ac:dyDescent="0.2">
      <c r="A97" s="37">
        <v>93</v>
      </c>
      <c r="B97" s="5" t="s">
        <v>472</v>
      </c>
      <c r="C97" s="5" t="s">
        <v>9</v>
      </c>
      <c r="D97" s="6" t="s">
        <v>471</v>
      </c>
      <c r="E97" s="5" t="s">
        <v>11</v>
      </c>
      <c r="F97" s="24">
        <v>1000</v>
      </c>
      <c r="G97" s="7">
        <v>218.54</v>
      </c>
      <c r="H97" s="7">
        <f t="shared" si="6"/>
        <v>273.18</v>
      </c>
      <c r="I97" s="7">
        <f t="shared" si="4"/>
        <v>273180</v>
      </c>
      <c r="J97" s="35">
        <f t="shared" si="5"/>
        <v>1.3853101828897424E-2</v>
      </c>
    </row>
    <row r="98" spans="1:10" x14ac:dyDescent="0.2">
      <c r="A98" s="37">
        <v>94</v>
      </c>
      <c r="B98" s="5" t="s">
        <v>121</v>
      </c>
      <c r="C98" s="5" t="s">
        <v>9</v>
      </c>
      <c r="D98" s="6" t="s">
        <v>122</v>
      </c>
      <c r="E98" s="5" t="s">
        <v>18</v>
      </c>
      <c r="F98" s="24">
        <v>600</v>
      </c>
      <c r="G98" s="7">
        <v>25.72</v>
      </c>
      <c r="H98" s="7">
        <f t="shared" si="6"/>
        <v>32.15</v>
      </c>
      <c r="I98" s="7">
        <f>ROUND(F98 * H98,2)</f>
        <v>19290</v>
      </c>
      <c r="J98" s="35">
        <f t="shared" si="5"/>
        <v>9.7820607028124796E-4</v>
      </c>
    </row>
    <row r="99" spans="1:10" ht="51" x14ac:dyDescent="0.2">
      <c r="A99" s="37">
        <v>95</v>
      </c>
      <c r="B99" s="5" t="s">
        <v>501</v>
      </c>
      <c r="C99" s="5" t="s">
        <v>441</v>
      </c>
      <c r="D99" s="6" t="s">
        <v>500</v>
      </c>
      <c r="E99" s="5" t="s">
        <v>497</v>
      </c>
      <c r="F99" s="24">
        <v>1500</v>
      </c>
      <c r="G99" s="7">
        <v>34.08</v>
      </c>
      <c r="H99" s="7">
        <f t="shared" si="6"/>
        <v>42.6</v>
      </c>
      <c r="I99" s="7">
        <f>ROUND(F99 * H99,2)</f>
        <v>63900</v>
      </c>
      <c r="J99" s="35">
        <f t="shared" si="5"/>
        <v>3.2404026900451914E-3</v>
      </c>
    </row>
    <row r="100" spans="1:10" ht="38.25" x14ac:dyDescent="0.2">
      <c r="A100" s="37">
        <v>96</v>
      </c>
      <c r="B100" s="28">
        <v>101749</v>
      </c>
      <c r="C100" s="28" t="s">
        <v>24</v>
      </c>
      <c r="D100" s="3" t="s">
        <v>596</v>
      </c>
      <c r="E100" s="28" t="s">
        <v>11</v>
      </c>
      <c r="F100" s="30">
        <v>1500</v>
      </c>
      <c r="G100" s="7">
        <v>55.18</v>
      </c>
      <c r="H100" s="7">
        <f t="shared" si="6"/>
        <v>68.98</v>
      </c>
      <c r="I100" s="7">
        <f>ROUND(F100 * H100,2)</f>
        <v>103470</v>
      </c>
      <c r="J100" s="35">
        <f t="shared" si="5"/>
        <v>5.2470182525661338E-3</v>
      </c>
    </row>
    <row r="101" spans="1:10" ht="25.5" x14ac:dyDescent="0.2">
      <c r="A101" s="37">
        <v>97</v>
      </c>
      <c r="B101" s="2">
        <v>102506</v>
      </c>
      <c r="C101" s="2" t="s">
        <v>24</v>
      </c>
      <c r="D101" s="3" t="s">
        <v>123</v>
      </c>
      <c r="E101" s="2" t="s">
        <v>18</v>
      </c>
      <c r="F101" s="24">
        <v>1000</v>
      </c>
      <c r="G101" s="7">
        <v>14.72</v>
      </c>
      <c r="H101" s="7">
        <f t="shared" si="6"/>
        <v>18.399999999999999</v>
      </c>
      <c r="I101" s="31">
        <f t="shared" si="4"/>
        <v>18400</v>
      </c>
      <c r="J101" s="35">
        <f t="shared" si="5"/>
        <v>9.3307370104587682E-4</v>
      </c>
    </row>
    <row r="102" spans="1:10" ht="25.5" x14ac:dyDescent="0.2">
      <c r="A102" s="37">
        <v>98</v>
      </c>
      <c r="B102" s="2">
        <v>102494</v>
      </c>
      <c r="C102" s="2" t="s">
        <v>24</v>
      </c>
      <c r="D102" s="3" t="s">
        <v>124</v>
      </c>
      <c r="E102" s="2" t="s">
        <v>11</v>
      </c>
      <c r="F102" s="24">
        <v>5000</v>
      </c>
      <c r="G102" s="7">
        <v>72.81</v>
      </c>
      <c r="H102" s="7">
        <f t="shared" si="6"/>
        <v>91.01</v>
      </c>
      <c r="I102" s="31">
        <f t="shared" si="4"/>
        <v>455050</v>
      </c>
      <c r="J102" s="35">
        <f t="shared" si="5"/>
        <v>2.3075825416354685E-2</v>
      </c>
    </row>
    <row r="103" spans="1:10" x14ac:dyDescent="0.2">
      <c r="A103" s="37">
        <v>99</v>
      </c>
      <c r="B103" s="5" t="s">
        <v>125</v>
      </c>
      <c r="C103" s="5" t="s">
        <v>441</v>
      </c>
      <c r="D103" s="6" t="s">
        <v>126</v>
      </c>
      <c r="E103" s="5" t="s">
        <v>11</v>
      </c>
      <c r="F103" s="24">
        <v>12000</v>
      </c>
      <c r="G103" s="7">
        <v>48.03</v>
      </c>
      <c r="H103" s="7">
        <f t="shared" si="6"/>
        <v>60.04</v>
      </c>
      <c r="I103" s="7">
        <f t="shared" si="4"/>
        <v>720480</v>
      </c>
      <c r="J103" s="35">
        <f t="shared" si="5"/>
        <v>3.6535920659213766E-2</v>
      </c>
    </row>
    <row r="104" spans="1:10" ht="25.5" x14ac:dyDescent="0.2">
      <c r="A104" s="37">
        <v>100</v>
      </c>
      <c r="B104" s="5" t="s">
        <v>127</v>
      </c>
      <c r="C104" s="5" t="s">
        <v>9</v>
      </c>
      <c r="D104" s="6" t="s">
        <v>128</v>
      </c>
      <c r="E104" s="5" t="s">
        <v>11</v>
      </c>
      <c r="F104" s="24">
        <v>1400</v>
      </c>
      <c r="G104" s="7">
        <v>30.85</v>
      </c>
      <c r="H104" s="7">
        <f t="shared" si="6"/>
        <v>38.56</v>
      </c>
      <c r="I104" s="7">
        <f t="shared" si="4"/>
        <v>53984</v>
      </c>
      <c r="J104" s="35">
        <f t="shared" si="5"/>
        <v>2.7375571020250332E-3</v>
      </c>
    </row>
    <row r="105" spans="1:10" x14ac:dyDescent="0.2">
      <c r="A105" s="37">
        <v>101</v>
      </c>
      <c r="B105" s="2" t="s">
        <v>129</v>
      </c>
      <c r="C105" s="2" t="s">
        <v>9</v>
      </c>
      <c r="D105" s="3" t="s">
        <v>130</v>
      </c>
      <c r="E105" s="2" t="s">
        <v>11</v>
      </c>
      <c r="F105" s="24">
        <v>800</v>
      </c>
      <c r="G105" s="7">
        <v>32.130000000000003</v>
      </c>
      <c r="H105" s="7">
        <f t="shared" si="6"/>
        <v>40.159999999999997</v>
      </c>
      <c r="I105" s="31">
        <f t="shared" si="4"/>
        <v>32128</v>
      </c>
      <c r="J105" s="35">
        <f t="shared" si="5"/>
        <v>1.62922781886967E-3</v>
      </c>
    </row>
    <row r="106" spans="1:10" x14ac:dyDescent="0.2">
      <c r="A106" s="37">
        <v>102</v>
      </c>
      <c r="B106" s="2" t="s">
        <v>597</v>
      </c>
      <c r="C106" s="2" t="s">
        <v>9</v>
      </c>
      <c r="D106" s="3" t="s">
        <v>598</v>
      </c>
      <c r="E106" s="2" t="s">
        <v>475</v>
      </c>
      <c r="F106" s="24">
        <v>10</v>
      </c>
      <c r="G106" s="7">
        <v>921.35</v>
      </c>
      <c r="H106" s="7">
        <f t="shared" si="6"/>
        <v>1151.69</v>
      </c>
      <c r="I106" s="31">
        <f t="shared" si="4"/>
        <v>11516.9</v>
      </c>
      <c r="J106" s="35">
        <f t="shared" si="5"/>
        <v>5.8402807106387267E-4</v>
      </c>
    </row>
    <row r="107" spans="1:10" x14ac:dyDescent="0.2">
      <c r="A107" s="37">
        <v>103</v>
      </c>
      <c r="B107" s="2" t="s">
        <v>131</v>
      </c>
      <c r="C107" s="2" t="s">
        <v>441</v>
      </c>
      <c r="D107" s="3" t="s">
        <v>132</v>
      </c>
      <c r="E107" s="2" t="s">
        <v>11</v>
      </c>
      <c r="F107" s="24">
        <v>56</v>
      </c>
      <c r="G107" s="7">
        <v>395.33</v>
      </c>
      <c r="H107" s="7">
        <f t="shared" si="6"/>
        <v>494.16</v>
      </c>
      <c r="I107" s="31">
        <f t="shared" si="4"/>
        <v>27672.959999999999</v>
      </c>
      <c r="J107" s="35">
        <f t="shared" si="5"/>
        <v>1.403310391635571E-3</v>
      </c>
    </row>
    <row r="108" spans="1:10" ht="25.5" x14ac:dyDescent="0.2">
      <c r="A108" s="37">
        <v>104</v>
      </c>
      <c r="B108" s="2">
        <v>102180</v>
      </c>
      <c r="C108" s="2" t="s">
        <v>24</v>
      </c>
      <c r="D108" s="3" t="s">
        <v>502</v>
      </c>
      <c r="E108" s="2" t="s">
        <v>11</v>
      </c>
      <c r="F108" s="24">
        <v>100</v>
      </c>
      <c r="G108" s="7">
        <v>480.68</v>
      </c>
      <c r="H108" s="7">
        <f t="shared" si="6"/>
        <v>600.85</v>
      </c>
      <c r="I108" s="31">
        <f t="shared" si="4"/>
        <v>60085</v>
      </c>
      <c r="J108" s="35">
        <f t="shared" si="5"/>
        <v>3.0469420286598644E-3</v>
      </c>
    </row>
    <row r="109" spans="1:10" x14ac:dyDescent="0.2">
      <c r="A109" s="37">
        <v>105</v>
      </c>
      <c r="B109" s="2" t="s">
        <v>133</v>
      </c>
      <c r="C109" s="2" t="s">
        <v>441</v>
      </c>
      <c r="D109" s="3" t="s">
        <v>134</v>
      </c>
      <c r="E109" s="2" t="s">
        <v>11</v>
      </c>
      <c r="F109" s="24">
        <v>50</v>
      </c>
      <c r="G109" s="7">
        <v>581.57000000000005</v>
      </c>
      <c r="H109" s="7">
        <f t="shared" si="6"/>
        <v>726.96</v>
      </c>
      <c r="I109" s="31">
        <f t="shared" si="4"/>
        <v>36348</v>
      </c>
      <c r="J109" s="35">
        <f t="shared" si="5"/>
        <v>1.8432262437834527E-3</v>
      </c>
    </row>
    <row r="110" spans="1:10" ht="25.5" x14ac:dyDescent="0.2">
      <c r="A110" s="37">
        <v>106</v>
      </c>
      <c r="B110" s="2">
        <v>14001011</v>
      </c>
      <c r="C110" s="2" t="s">
        <v>578</v>
      </c>
      <c r="D110" s="3" t="s">
        <v>599</v>
      </c>
      <c r="E110" s="2" t="s">
        <v>11</v>
      </c>
      <c r="F110" s="24">
        <v>200</v>
      </c>
      <c r="G110" s="7">
        <v>166.62</v>
      </c>
      <c r="H110" s="7">
        <f t="shared" si="6"/>
        <v>208.28</v>
      </c>
      <c r="I110" s="31">
        <f t="shared" si="4"/>
        <v>41656</v>
      </c>
      <c r="J110" s="35">
        <f t="shared" si="5"/>
        <v>2.1123977223242957E-3</v>
      </c>
    </row>
    <row r="111" spans="1:10" ht="25.5" x14ac:dyDescent="0.2">
      <c r="A111" s="37">
        <v>107</v>
      </c>
      <c r="B111" s="2">
        <v>102182</v>
      </c>
      <c r="C111" s="2" t="s">
        <v>24</v>
      </c>
      <c r="D111" s="3" t="s">
        <v>135</v>
      </c>
      <c r="E111" s="2" t="s">
        <v>23</v>
      </c>
      <c r="F111" s="24">
        <v>20</v>
      </c>
      <c r="G111" s="7">
        <v>1233.6600000000001</v>
      </c>
      <c r="H111" s="7">
        <f t="shared" si="6"/>
        <v>1542.08</v>
      </c>
      <c r="I111" s="31">
        <f t="shared" si="4"/>
        <v>30841.599999999999</v>
      </c>
      <c r="J111" s="35">
        <f t="shared" si="5"/>
        <v>1.5639937966400279E-3</v>
      </c>
    </row>
    <row r="112" spans="1:10" ht="38.25" x14ac:dyDescent="0.2">
      <c r="A112" s="37">
        <v>108</v>
      </c>
      <c r="B112" s="5">
        <v>89355</v>
      </c>
      <c r="C112" s="5" t="s">
        <v>24</v>
      </c>
      <c r="D112" s="6" t="s">
        <v>600</v>
      </c>
      <c r="E112" s="5" t="s">
        <v>18</v>
      </c>
      <c r="F112" s="24">
        <v>1000</v>
      </c>
      <c r="G112" s="7">
        <v>24.8</v>
      </c>
      <c r="H112" s="7">
        <f t="shared" ref="H112" si="7">ROUND(ROUND(G112 *$I$3, 2) + G112, 2)</f>
        <v>31</v>
      </c>
      <c r="I112" s="7">
        <f t="shared" ref="I112" si="8">ROUND(F112 * H112,2)</f>
        <v>31000</v>
      </c>
      <c r="J112" s="35">
        <f t="shared" si="5"/>
        <v>1.5720263441533794E-3</v>
      </c>
    </row>
    <row r="113" spans="1:10" ht="38.25" x14ac:dyDescent="0.2">
      <c r="A113" s="37">
        <v>109</v>
      </c>
      <c r="B113" s="5" t="s">
        <v>136</v>
      </c>
      <c r="C113" s="2" t="s">
        <v>24</v>
      </c>
      <c r="D113" s="6" t="s">
        <v>601</v>
      </c>
      <c r="E113" s="5" t="s">
        <v>18</v>
      </c>
      <c r="F113" s="24">
        <v>2000</v>
      </c>
      <c r="G113" s="7">
        <v>9.0299999999999994</v>
      </c>
      <c r="H113" s="7">
        <f t="shared" si="6"/>
        <v>11.29</v>
      </c>
      <c r="I113" s="7">
        <f t="shared" si="4"/>
        <v>22580</v>
      </c>
      <c r="J113" s="35">
        <f t="shared" si="5"/>
        <v>1.1450437048704293E-3</v>
      </c>
    </row>
    <row r="114" spans="1:10" ht="38.25" x14ac:dyDescent="0.2">
      <c r="A114" s="37">
        <v>110</v>
      </c>
      <c r="B114" s="5" t="s">
        <v>137</v>
      </c>
      <c r="C114" s="2" t="s">
        <v>24</v>
      </c>
      <c r="D114" s="6" t="s">
        <v>602</v>
      </c>
      <c r="E114" s="5" t="s">
        <v>18</v>
      </c>
      <c r="F114" s="24">
        <v>2000</v>
      </c>
      <c r="G114" s="7">
        <v>16.7</v>
      </c>
      <c r="H114" s="7">
        <f t="shared" si="6"/>
        <v>20.88</v>
      </c>
      <c r="I114" s="7">
        <f t="shared" si="4"/>
        <v>41760</v>
      </c>
      <c r="J114" s="35">
        <f t="shared" si="5"/>
        <v>2.1176716171562942E-3</v>
      </c>
    </row>
    <row r="115" spans="1:10" ht="38.25" x14ac:dyDescent="0.2">
      <c r="A115" s="37">
        <v>111</v>
      </c>
      <c r="B115" s="5" t="s">
        <v>562</v>
      </c>
      <c r="C115" s="2" t="s">
        <v>24</v>
      </c>
      <c r="D115" s="6" t="s">
        <v>603</v>
      </c>
      <c r="E115" s="5" t="s">
        <v>18</v>
      </c>
      <c r="F115" s="24">
        <v>600</v>
      </c>
      <c r="G115" s="7">
        <v>25.22</v>
      </c>
      <c r="H115" s="7">
        <f t="shared" si="6"/>
        <v>31.53</v>
      </c>
      <c r="I115" s="7">
        <f t="shared" si="4"/>
        <v>18918</v>
      </c>
      <c r="J115" s="35">
        <f t="shared" si="5"/>
        <v>9.5934175415140739E-4</v>
      </c>
    </row>
    <row r="116" spans="1:10" ht="38.25" x14ac:dyDescent="0.2">
      <c r="A116" s="37">
        <v>112</v>
      </c>
      <c r="B116" s="2">
        <v>94651</v>
      </c>
      <c r="C116" s="2" t="s">
        <v>24</v>
      </c>
      <c r="D116" s="6" t="s">
        <v>604</v>
      </c>
      <c r="E116" s="2" t="s">
        <v>18</v>
      </c>
      <c r="F116" s="24">
        <v>300</v>
      </c>
      <c r="G116" s="7">
        <v>29.87</v>
      </c>
      <c r="H116" s="7">
        <f t="shared" si="6"/>
        <v>37.340000000000003</v>
      </c>
      <c r="I116" s="31">
        <f t="shared" si="4"/>
        <v>11202</v>
      </c>
      <c r="J116" s="35">
        <f t="shared" si="5"/>
        <v>5.6805932603890821E-4</v>
      </c>
    </row>
    <row r="117" spans="1:10" ht="38.25" x14ac:dyDescent="0.2">
      <c r="A117" s="37">
        <v>113</v>
      </c>
      <c r="B117" s="2">
        <v>94653</v>
      </c>
      <c r="C117" s="2" t="s">
        <v>24</v>
      </c>
      <c r="D117" s="6" t="s">
        <v>605</v>
      </c>
      <c r="E117" s="2" t="s">
        <v>18</v>
      </c>
      <c r="F117" s="24">
        <v>300</v>
      </c>
      <c r="G117" s="7">
        <v>75.11</v>
      </c>
      <c r="H117" s="7">
        <f t="shared" si="6"/>
        <v>93.89</v>
      </c>
      <c r="I117" s="31">
        <f t="shared" si="4"/>
        <v>28167</v>
      </c>
      <c r="J117" s="35">
        <f t="shared" si="5"/>
        <v>1.4283634205086528E-3</v>
      </c>
    </row>
    <row r="118" spans="1:10" ht="25.5" x14ac:dyDescent="0.2">
      <c r="A118" s="37">
        <v>114</v>
      </c>
      <c r="B118" s="5" t="s">
        <v>138</v>
      </c>
      <c r="C118" s="5" t="s">
        <v>9</v>
      </c>
      <c r="D118" s="6" t="s">
        <v>139</v>
      </c>
      <c r="E118" s="5" t="s">
        <v>18</v>
      </c>
      <c r="F118" s="24">
        <v>1500</v>
      </c>
      <c r="G118" s="7">
        <v>57.03</v>
      </c>
      <c r="H118" s="7">
        <f t="shared" si="6"/>
        <v>71.290000000000006</v>
      </c>
      <c r="I118" s="7">
        <f t="shared" si="4"/>
        <v>106935</v>
      </c>
      <c r="J118" s="35">
        <f t="shared" si="5"/>
        <v>5.4227302294206975E-3</v>
      </c>
    </row>
    <row r="119" spans="1:10" ht="25.5" x14ac:dyDescent="0.2">
      <c r="A119" s="37">
        <v>115</v>
      </c>
      <c r="B119" s="5" t="s">
        <v>140</v>
      </c>
      <c r="C119" s="5" t="s">
        <v>9</v>
      </c>
      <c r="D119" s="6" t="s">
        <v>141</v>
      </c>
      <c r="E119" s="5" t="s">
        <v>18</v>
      </c>
      <c r="F119" s="24">
        <v>700</v>
      </c>
      <c r="G119" s="7">
        <v>60.71</v>
      </c>
      <c r="H119" s="7">
        <f t="shared" si="6"/>
        <v>75.89</v>
      </c>
      <c r="I119" s="7">
        <f t="shared" si="4"/>
        <v>53123</v>
      </c>
      <c r="J119" s="35">
        <f t="shared" si="5"/>
        <v>2.693895338079354E-3</v>
      </c>
    </row>
    <row r="120" spans="1:10" ht="25.5" x14ac:dyDescent="0.2">
      <c r="A120" s="37">
        <v>116</v>
      </c>
      <c r="B120" s="5" t="s">
        <v>142</v>
      </c>
      <c r="C120" s="5" t="s">
        <v>9</v>
      </c>
      <c r="D120" s="6" t="s">
        <v>143</v>
      </c>
      <c r="E120" s="5" t="s">
        <v>18</v>
      </c>
      <c r="F120" s="24">
        <v>3000</v>
      </c>
      <c r="G120" s="7">
        <v>100.5</v>
      </c>
      <c r="H120" s="7">
        <f t="shared" si="6"/>
        <v>125.63</v>
      </c>
      <c r="I120" s="7">
        <f t="shared" si="4"/>
        <v>376890</v>
      </c>
      <c r="J120" s="35">
        <f t="shared" si="5"/>
        <v>1.911229060799894E-2</v>
      </c>
    </row>
    <row r="121" spans="1:10" ht="25.5" x14ac:dyDescent="0.2">
      <c r="A121" s="37">
        <v>117</v>
      </c>
      <c r="B121" s="5" t="s">
        <v>144</v>
      </c>
      <c r="C121" s="5" t="s">
        <v>9</v>
      </c>
      <c r="D121" s="6" t="s">
        <v>145</v>
      </c>
      <c r="E121" s="5" t="s">
        <v>23</v>
      </c>
      <c r="F121" s="24">
        <v>224</v>
      </c>
      <c r="G121" s="7">
        <v>97.04</v>
      </c>
      <c r="H121" s="7">
        <f t="shared" si="6"/>
        <v>121.3</v>
      </c>
      <c r="I121" s="7">
        <f t="shared" si="4"/>
        <v>27171.200000000001</v>
      </c>
      <c r="J121" s="35">
        <f t="shared" si="5"/>
        <v>1.3778658774922679E-3</v>
      </c>
    </row>
    <row r="122" spans="1:10" x14ac:dyDescent="0.2">
      <c r="A122" s="37">
        <v>118</v>
      </c>
      <c r="B122" s="5" t="s">
        <v>146</v>
      </c>
      <c r="C122" s="5" t="s">
        <v>9</v>
      </c>
      <c r="D122" s="6" t="s">
        <v>147</v>
      </c>
      <c r="E122" s="5" t="s">
        <v>23</v>
      </c>
      <c r="F122" s="24">
        <v>224</v>
      </c>
      <c r="G122" s="7">
        <v>122.28</v>
      </c>
      <c r="H122" s="7">
        <f t="shared" si="6"/>
        <v>152.85</v>
      </c>
      <c r="I122" s="7">
        <f t="shared" si="4"/>
        <v>34238.400000000001</v>
      </c>
      <c r="J122" s="35">
        <f t="shared" si="5"/>
        <v>1.7362473155374538E-3</v>
      </c>
    </row>
    <row r="123" spans="1:10" ht="25.5" x14ac:dyDescent="0.2">
      <c r="A123" s="37">
        <v>119</v>
      </c>
      <c r="B123" s="2" t="s">
        <v>148</v>
      </c>
      <c r="C123" s="2" t="s">
        <v>9</v>
      </c>
      <c r="D123" s="3" t="s">
        <v>149</v>
      </c>
      <c r="E123" s="2" t="s">
        <v>23</v>
      </c>
      <c r="F123" s="24">
        <v>5</v>
      </c>
      <c r="G123" s="7">
        <v>161.66999999999999</v>
      </c>
      <c r="H123" s="7">
        <f t="shared" si="6"/>
        <v>202.09</v>
      </c>
      <c r="I123" s="31">
        <f t="shared" ref="I123:I185" si="9">ROUND(F123 * H123,2)</f>
        <v>1010.45</v>
      </c>
      <c r="J123" s="35">
        <f t="shared" si="5"/>
        <v>5.1240452240315553E-5</v>
      </c>
    </row>
    <row r="124" spans="1:10" ht="25.5" x14ac:dyDescent="0.2">
      <c r="A124" s="37">
        <v>120</v>
      </c>
      <c r="B124" s="2" t="s">
        <v>150</v>
      </c>
      <c r="C124" s="2" t="s">
        <v>9</v>
      </c>
      <c r="D124" s="3" t="s">
        <v>151</v>
      </c>
      <c r="E124" s="2" t="s">
        <v>23</v>
      </c>
      <c r="F124" s="24">
        <v>5</v>
      </c>
      <c r="G124" s="7">
        <v>191.24</v>
      </c>
      <c r="H124" s="7">
        <f t="shared" si="6"/>
        <v>239.05</v>
      </c>
      <c r="I124" s="31">
        <f t="shared" si="9"/>
        <v>1195.25</v>
      </c>
      <c r="J124" s="35">
        <f t="shared" si="5"/>
        <v>6.0611757672558923E-5</v>
      </c>
    </row>
    <row r="125" spans="1:10" x14ac:dyDescent="0.2">
      <c r="A125" s="37">
        <v>121</v>
      </c>
      <c r="B125" s="2" t="s">
        <v>152</v>
      </c>
      <c r="C125" s="2" t="s">
        <v>9</v>
      </c>
      <c r="D125" s="3" t="s">
        <v>153</v>
      </c>
      <c r="E125" s="2" t="s">
        <v>23</v>
      </c>
      <c r="F125" s="24">
        <v>5</v>
      </c>
      <c r="G125" s="7">
        <v>85.85</v>
      </c>
      <c r="H125" s="7">
        <f t="shared" si="6"/>
        <v>107.31</v>
      </c>
      <c r="I125" s="31">
        <f t="shared" si="9"/>
        <v>536.54999999999995</v>
      </c>
      <c r="J125" s="35">
        <f t="shared" si="5"/>
        <v>2.7208733385661148E-5</v>
      </c>
    </row>
    <row r="126" spans="1:10" ht="25.5" x14ac:dyDescent="0.2">
      <c r="A126" s="37">
        <v>122</v>
      </c>
      <c r="B126" s="2" t="s">
        <v>154</v>
      </c>
      <c r="C126" s="2" t="s">
        <v>9</v>
      </c>
      <c r="D126" s="3" t="s">
        <v>155</v>
      </c>
      <c r="E126" s="2" t="s">
        <v>23</v>
      </c>
      <c r="F126" s="24">
        <v>10</v>
      </c>
      <c r="G126" s="7">
        <v>626.26</v>
      </c>
      <c r="H126" s="7">
        <f t="shared" si="6"/>
        <v>782.83</v>
      </c>
      <c r="I126" s="31">
        <f t="shared" si="9"/>
        <v>7828.3</v>
      </c>
      <c r="J126" s="35">
        <f t="shared" si="5"/>
        <v>3.9697722032051288E-4</v>
      </c>
    </row>
    <row r="127" spans="1:10" ht="25.5" x14ac:dyDescent="0.2">
      <c r="A127" s="37">
        <v>123</v>
      </c>
      <c r="B127" s="2" t="s">
        <v>156</v>
      </c>
      <c r="C127" s="2" t="s">
        <v>9</v>
      </c>
      <c r="D127" s="3" t="s">
        <v>157</v>
      </c>
      <c r="E127" s="2" t="s">
        <v>23</v>
      </c>
      <c r="F127" s="24">
        <v>5</v>
      </c>
      <c r="G127" s="7">
        <v>613.04999999999995</v>
      </c>
      <c r="H127" s="7">
        <f t="shared" si="6"/>
        <v>766.31</v>
      </c>
      <c r="I127" s="31">
        <f t="shared" si="9"/>
        <v>3831.55</v>
      </c>
      <c r="J127" s="35">
        <f t="shared" si="5"/>
        <v>1.9429992061099615E-4</v>
      </c>
    </row>
    <row r="128" spans="1:10" x14ac:dyDescent="0.2">
      <c r="A128" s="37">
        <v>124</v>
      </c>
      <c r="B128" s="2" t="s">
        <v>158</v>
      </c>
      <c r="C128" s="2" t="s">
        <v>9</v>
      </c>
      <c r="D128" s="3" t="s">
        <v>159</v>
      </c>
      <c r="E128" s="2" t="s">
        <v>23</v>
      </c>
      <c r="F128" s="24">
        <v>5</v>
      </c>
      <c r="G128" s="7">
        <v>305.94</v>
      </c>
      <c r="H128" s="7">
        <f t="shared" si="6"/>
        <v>382.43</v>
      </c>
      <c r="I128" s="31">
        <f t="shared" si="9"/>
        <v>1912.15</v>
      </c>
      <c r="J128" s="35">
        <f t="shared" si="5"/>
        <v>9.6966134644286598E-5</v>
      </c>
    </row>
    <row r="129" spans="1:10" x14ac:dyDescent="0.2">
      <c r="A129" s="37">
        <v>125</v>
      </c>
      <c r="B129" s="2" t="s">
        <v>160</v>
      </c>
      <c r="C129" s="2" t="s">
        <v>9</v>
      </c>
      <c r="D129" s="3" t="s">
        <v>161</v>
      </c>
      <c r="E129" s="2" t="s">
        <v>23</v>
      </c>
      <c r="F129" s="24">
        <v>5</v>
      </c>
      <c r="G129" s="7">
        <v>19.32</v>
      </c>
      <c r="H129" s="7">
        <f t="shared" si="6"/>
        <v>24.15</v>
      </c>
      <c r="I129" s="31">
        <f t="shared" si="9"/>
        <v>120.75</v>
      </c>
      <c r="J129" s="35">
        <f t="shared" si="5"/>
        <v>6.123296163113566E-6</v>
      </c>
    </row>
    <row r="130" spans="1:10" x14ac:dyDescent="0.2">
      <c r="A130" s="37">
        <v>126</v>
      </c>
      <c r="B130" s="2" t="s">
        <v>162</v>
      </c>
      <c r="C130" s="2" t="s">
        <v>9</v>
      </c>
      <c r="D130" s="3" t="s">
        <v>163</v>
      </c>
      <c r="E130" s="2" t="s">
        <v>23</v>
      </c>
      <c r="F130" s="24">
        <v>5</v>
      </c>
      <c r="G130" s="7">
        <v>36.659999999999997</v>
      </c>
      <c r="H130" s="7">
        <f t="shared" si="6"/>
        <v>45.83</v>
      </c>
      <c r="I130" s="31">
        <f t="shared" si="9"/>
        <v>229.15</v>
      </c>
      <c r="J130" s="35">
        <f t="shared" si="5"/>
        <v>1.1620317314927318E-5</v>
      </c>
    </row>
    <row r="131" spans="1:10" x14ac:dyDescent="0.2">
      <c r="A131" s="37">
        <v>127</v>
      </c>
      <c r="B131" s="2" t="s">
        <v>164</v>
      </c>
      <c r="C131" s="2" t="s">
        <v>9</v>
      </c>
      <c r="D131" s="3" t="s">
        <v>165</v>
      </c>
      <c r="E131" s="2" t="s">
        <v>23</v>
      </c>
      <c r="F131" s="24">
        <v>5</v>
      </c>
      <c r="G131" s="7">
        <v>41.16</v>
      </c>
      <c r="H131" s="7">
        <f t="shared" si="6"/>
        <v>51.45</v>
      </c>
      <c r="I131" s="31">
        <f t="shared" si="9"/>
        <v>257.25</v>
      </c>
      <c r="J131" s="35">
        <f t="shared" si="5"/>
        <v>1.304528313011151E-5</v>
      </c>
    </row>
    <row r="132" spans="1:10" x14ac:dyDescent="0.2">
      <c r="A132" s="37">
        <v>128</v>
      </c>
      <c r="B132" s="2" t="s">
        <v>166</v>
      </c>
      <c r="C132" s="2" t="s">
        <v>9</v>
      </c>
      <c r="D132" s="3" t="s">
        <v>167</v>
      </c>
      <c r="E132" s="2" t="s">
        <v>23</v>
      </c>
      <c r="F132" s="24">
        <v>5</v>
      </c>
      <c r="G132" s="7">
        <v>115.07</v>
      </c>
      <c r="H132" s="7">
        <f t="shared" si="6"/>
        <v>143.84</v>
      </c>
      <c r="I132" s="31">
        <f t="shared" si="9"/>
        <v>719.2</v>
      </c>
      <c r="J132" s="35">
        <f t="shared" si="5"/>
        <v>3.6471011184358402E-5</v>
      </c>
    </row>
    <row r="133" spans="1:10" x14ac:dyDescent="0.2">
      <c r="A133" s="37">
        <v>129</v>
      </c>
      <c r="B133" s="2" t="s">
        <v>168</v>
      </c>
      <c r="C133" s="2" t="s">
        <v>9</v>
      </c>
      <c r="D133" s="3" t="s">
        <v>169</v>
      </c>
      <c r="E133" s="2" t="s">
        <v>23</v>
      </c>
      <c r="F133" s="24">
        <v>30</v>
      </c>
      <c r="G133" s="7">
        <v>1618.15</v>
      </c>
      <c r="H133" s="7">
        <f t="shared" ref="H133:H195" si="10">ROUND(ROUND(G133 *$I$3, 2) + G133, 2)</f>
        <v>2022.69</v>
      </c>
      <c r="I133" s="7">
        <f t="shared" si="9"/>
        <v>60680.7</v>
      </c>
      <c r="J133" s="35">
        <f t="shared" ref="J133:J196" si="11">I133/$I$310</f>
        <v>3.0771502897312245E-3</v>
      </c>
    </row>
    <row r="134" spans="1:10" ht="25.5" x14ac:dyDescent="0.2">
      <c r="A134" s="37">
        <v>130</v>
      </c>
      <c r="B134" s="2" t="s">
        <v>454</v>
      </c>
      <c r="C134" s="2" t="s">
        <v>9</v>
      </c>
      <c r="D134" s="3" t="s">
        <v>453</v>
      </c>
      <c r="E134" s="2" t="s">
        <v>23</v>
      </c>
      <c r="F134" s="24">
        <v>30</v>
      </c>
      <c r="G134" s="7">
        <v>711.52</v>
      </c>
      <c r="H134" s="7">
        <f t="shared" si="10"/>
        <v>889.4</v>
      </c>
      <c r="I134" s="31">
        <f t="shared" si="9"/>
        <v>26682</v>
      </c>
      <c r="J134" s="35">
        <f t="shared" si="11"/>
        <v>1.3530582875709827E-3</v>
      </c>
    </row>
    <row r="135" spans="1:10" x14ac:dyDescent="0.2">
      <c r="A135" s="37">
        <v>131</v>
      </c>
      <c r="B135" s="2" t="s">
        <v>170</v>
      </c>
      <c r="C135" s="2" t="s">
        <v>9</v>
      </c>
      <c r="D135" s="3" t="s">
        <v>171</v>
      </c>
      <c r="E135" s="2" t="s">
        <v>23</v>
      </c>
      <c r="F135" s="24">
        <v>15</v>
      </c>
      <c r="G135" s="7">
        <v>512.55999999999995</v>
      </c>
      <c r="H135" s="7">
        <f t="shared" si="10"/>
        <v>640.70000000000005</v>
      </c>
      <c r="I135" s="31">
        <f t="shared" si="9"/>
        <v>9610.5</v>
      </c>
      <c r="J135" s="35">
        <f t="shared" si="11"/>
        <v>4.8735352195116295E-4</v>
      </c>
    </row>
    <row r="136" spans="1:10" x14ac:dyDescent="0.2">
      <c r="A136" s="37">
        <v>132</v>
      </c>
      <c r="B136" s="2" t="s">
        <v>172</v>
      </c>
      <c r="C136" s="2" t="s">
        <v>9</v>
      </c>
      <c r="D136" s="3" t="s">
        <v>173</v>
      </c>
      <c r="E136" s="2" t="s">
        <v>23</v>
      </c>
      <c r="F136" s="24">
        <v>15</v>
      </c>
      <c r="G136" s="7">
        <v>261.18</v>
      </c>
      <c r="H136" s="7">
        <f t="shared" si="10"/>
        <v>326.48</v>
      </c>
      <c r="I136" s="7">
        <f t="shared" si="9"/>
        <v>4897.2</v>
      </c>
      <c r="J136" s="35">
        <f t="shared" si="11"/>
        <v>2.483395939544493E-4</v>
      </c>
    </row>
    <row r="137" spans="1:10" x14ac:dyDescent="0.2">
      <c r="A137" s="37">
        <v>133</v>
      </c>
      <c r="B137" s="2" t="s">
        <v>174</v>
      </c>
      <c r="C137" s="2" t="s">
        <v>9</v>
      </c>
      <c r="D137" s="3" t="s">
        <v>175</v>
      </c>
      <c r="E137" s="2" t="s">
        <v>23</v>
      </c>
      <c r="F137" s="24">
        <v>15</v>
      </c>
      <c r="G137" s="7">
        <v>261.18</v>
      </c>
      <c r="H137" s="7">
        <f t="shared" si="10"/>
        <v>326.48</v>
      </c>
      <c r="I137" s="31">
        <f t="shared" si="9"/>
        <v>4897.2</v>
      </c>
      <c r="J137" s="35">
        <f t="shared" si="11"/>
        <v>2.483395939544493E-4</v>
      </c>
    </row>
    <row r="138" spans="1:10" x14ac:dyDescent="0.2">
      <c r="A138" s="37">
        <v>134</v>
      </c>
      <c r="B138" s="2" t="s">
        <v>551</v>
      </c>
      <c r="C138" s="2" t="s">
        <v>9</v>
      </c>
      <c r="D138" s="3" t="s">
        <v>552</v>
      </c>
      <c r="E138" s="2" t="s">
        <v>23</v>
      </c>
      <c r="F138" s="24">
        <v>25</v>
      </c>
      <c r="G138" s="7">
        <v>678.5</v>
      </c>
      <c r="H138" s="7">
        <f t="shared" si="10"/>
        <v>848.13</v>
      </c>
      <c r="I138" s="31">
        <f t="shared" si="9"/>
        <v>21203.25</v>
      </c>
      <c r="J138" s="35">
        <f t="shared" si="11"/>
        <v>1.0752279865054884E-3</v>
      </c>
    </row>
    <row r="139" spans="1:10" x14ac:dyDescent="0.2">
      <c r="A139" s="37">
        <v>135</v>
      </c>
      <c r="B139" s="2" t="s">
        <v>176</v>
      </c>
      <c r="C139" s="2" t="s">
        <v>9</v>
      </c>
      <c r="D139" s="3" t="s">
        <v>177</v>
      </c>
      <c r="E139" s="2" t="s">
        <v>23</v>
      </c>
      <c r="F139" s="24">
        <v>50</v>
      </c>
      <c r="G139" s="7">
        <v>98.53</v>
      </c>
      <c r="H139" s="7">
        <f t="shared" si="10"/>
        <v>123.16</v>
      </c>
      <c r="I139" s="31">
        <f t="shared" si="9"/>
        <v>6158</v>
      </c>
      <c r="J139" s="35">
        <f t="shared" si="11"/>
        <v>3.1227542668698418E-4</v>
      </c>
    </row>
    <row r="140" spans="1:10" x14ac:dyDescent="0.2">
      <c r="A140" s="37">
        <v>136</v>
      </c>
      <c r="B140" s="2" t="s">
        <v>178</v>
      </c>
      <c r="C140" s="2" t="s">
        <v>9</v>
      </c>
      <c r="D140" s="3" t="s">
        <v>179</v>
      </c>
      <c r="E140" s="2" t="s">
        <v>23</v>
      </c>
      <c r="F140" s="24">
        <v>50</v>
      </c>
      <c r="G140" s="7">
        <v>145.71</v>
      </c>
      <c r="H140" s="7">
        <f t="shared" si="10"/>
        <v>182.14</v>
      </c>
      <c r="I140" s="31">
        <f t="shared" si="9"/>
        <v>9107</v>
      </c>
      <c r="J140" s="35">
        <f t="shared" si="11"/>
        <v>4.6182077149047827E-4</v>
      </c>
    </row>
    <row r="141" spans="1:10" x14ac:dyDescent="0.2">
      <c r="A141" s="37">
        <v>137</v>
      </c>
      <c r="B141" s="2" t="s">
        <v>180</v>
      </c>
      <c r="C141" s="2" t="s">
        <v>9</v>
      </c>
      <c r="D141" s="3" t="s">
        <v>181</v>
      </c>
      <c r="E141" s="2" t="s">
        <v>23</v>
      </c>
      <c r="F141" s="24">
        <v>15</v>
      </c>
      <c r="G141" s="7">
        <v>57.07</v>
      </c>
      <c r="H141" s="7">
        <f t="shared" si="10"/>
        <v>71.34</v>
      </c>
      <c r="I141" s="7">
        <f t="shared" si="9"/>
        <v>1070.0999999999999</v>
      </c>
      <c r="J141" s="35">
        <f t="shared" si="11"/>
        <v>5.4265335189630036E-5</v>
      </c>
    </row>
    <row r="142" spans="1:10" x14ac:dyDescent="0.2">
      <c r="A142" s="37">
        <v>138</v>
      </c>
      <c r="B142" s="2" t="s">
        <v>182</v>
      </c>
      <c r="C142" s="2" t="s">
        <v>9</v>
      </c>
      <c r="D142" s="3" t="s">
        <v>183</v>
      </c>
      <c r="E142" s="2" t="s">
        <v>23</v>
      </c>
      <c r="F142" s="24">
        <v>20</v>
      </c>
      <c r="G142" s="7">
        <v>369.52</v>
      </c>
      <c r="H142" s="7">
        <f t="shared" si="10"/>
        <v>461.9</v>
      </c>
      <c r="I142" s="31">
        <f t="shared" si="9"/>
        <v>9238</v>
      </c>
      <c r="J142" s="35">
        <f t="shared" si="11"/>
        <v>4.6846385055770702E-4</v>
      </c>
    </row>
    <row r="143" spans="1:10" x14ac:dyDescent="0.2">
      <c r="A143" s="37">
        <v>139</v>
      </c>
      <c r="B143" s="2" t="s">
        <v>184</v>
      </c>
      <c r="C143" s="2" t="s">
        <v>9</v>
      </c>
      <c r="D143" s="3" t="s">
        <v>185</v>
      </c>
      <c r="E143" s="2" t="s">
        <v>72</v>
      </c>
      <c r="F143" s="24">
        <v>30</v>
      </c>
      <c r="G143" s="7">
        <v>176.16</v>
      </c>
      <c r="H143" s="7">
        <f t="shared" si="10"/>
        <v>220.2</v>
      </c>
      <c r="I143" s="7">
        <f t="shared" si="9"/>
        <v>6606</v>
      </c>
      <c r="J143" s="35">
        <f t="shared" si="11"/>
        <v>3.3499374288636208E-4</v>
      </c>
    </row>
    <row r="144" spans="1:10" x14ac:dyDescent="0.2">
      <c r="A144" s="37">
        <v>140</v>
      </c>
      <c r="B144" s="2" t="s">
        <v>186</v>
      </c>
      <c r="C144" s="2" t="s">
        <v>9</v>
      </c>
      <c r="D144" s="3" t="s">
        <v>187</v>
      </c>
      <c r="E144" s="2" t="s">
        <v>23</v>
      </c>
      <c r="F144" s="24">
        <v>50</v>
      </c>
      <c r="G144" s="7">
        <v>156.80000000000001</v>
      </c>
      <c r="H144" s="7">
        <f t="shared" si="10"/>
        <v>196</v>
      </c>
      <c r="I144" s="31">
        <f t="shared" si="9"/>
        <v>9800</v>
      </c>
      <c r="J144" s="35">
        <f t="shared" si="11"/>
        <v>4.9696316686139092E-4</v>
      </c>
    </row>
    <row r="145" spans="1:10" x14ac:dyDescent="0.2">
      <c r="A145" s="37">
        <v>141</v>
      </c>
      <c r="B145" s="2" t="s">
        <v>188</v>
      </c>
      <c r="C145" s="2" t="s">
        <v>9</v>
      </c>
      <c r="D145" s="3" t="s">
        <v>189</v>
      </c>
      <c r="E145" s="2" t="s">
        <v>23</v>
      </c>
      <c r="F145" s="24">
        <v>10</v>
      </c>
      <c r="G145" s="7">
        <v>37.67</v>
      </c>
      <c r="H145" s="7">
        <f t="shared" si="10"/>
        <v>47.09</v>
      </c>
      <c r="I145" s="7">
        <f t="shared" si="9"/>
        <v>470.9</v>
      </c>
      <c r="J145" s="35">
        <f t="shared" si="11"/>
        <v>2.3879587272962139E-5</v>
      </c>
    </row>
    <row r="146" spans="1:10" ht="25.5" x14ac:dyDescent="0.2">
      <c r="A146" s="37">
        <v>142</v>
      </c>
      <c r="B146" s="2" t="s">
        <v>190</v>
      </c>
      <c r="C146" s="2" t="s">
        <v>9</v>
      </c>
      <c r="D146" s="3" t="s">
        <v>191</v>
      </c>
      <c r="E146" s="2" t="s">
        <v>23</v>
      </c>
      <c r="F146" s="24">
        <v>10</v>
      </c>
      <c r="G146" s="7">
        <v>42.91</v>
      </c>
      <c r="H146" s="7">
        <f t="shared" si="10"/>
        <v>53.64</v>
      </c>
      <c r="I146" s="31">
        <f t="shared" si="9"/>
        <v>536.4</v>
      </c>
      <c r="J146" s="35">
        <f t="shared" si="11"/>
        <v>2.7201126806576537E-5</v>
      </c>
    </row>
    <row r="147" spans="1:10" ht="25.5" x14ac:dyDescent="0.2">
      <c r="A147" s="37">
        <v>143</v>
      </c>
      <c r="B147" s="2" t="s">
        <v>563</v>
      </c>
      <c r="C147" s="2" t="s">
        <v>9</v>
      </c>
      <c r="D147" s="3" t="s">
        <v>192</v>
      </c>
      <c r="E147" s="2" t="s">
        <v>23</v>
      </c>
      <c r="F147" s="24">
        <v>20</v>
      </c>
      <c r="G147" s="7">
        <v>577.15</v>
      </c>
      <c r="H147" s="7">
        <f t="shared" si="10"/>
        <v>721.44</v>
      </c>
      <c r="I147" s="7">
        <f t="shared" si="9"/>
        <v>14428.8</v>
      </c>
      <c r="J147" s="35">
        <f t="shared" si="11"/>
        <v>7.3169205530710572E-4</v>
      </c>
    </row>
    <row r="148" spans="1:10" x14ac:dyDescent="0.2">
      <c r="A148" s="37">
        <v>144</v>
      </c>
      <c r="B148" s="2" t="s">
        <v>193</v>
      </c>
      <c r="C148" s="2" t="s">
        <v>9</v>
      </c>
      <c r="D148" s="3" t="s">
        <v>194</v>
      </c>
      <c r="E148" s="2" t="s">
        <v>23</v>
      </c>
      <c r="F148" s="24">
        <v>20</v>
      </c>
      <c r="G148" s="7">
        <v>266.11</v>
      </c>
      <c r="H148" s="7">
        <f t="shared" si="10"/>
        <v>332.64</v>
      </c>
      <c r="I148" s="31">
        <f t="shared" si="9"/>
        <v>6652.8</v>
      </c>
      <c r="J148" s="35">
        <f t="shared" si="11"/>
        <v>3.3736699556076135E-4</v>
      </c>
    </row>
    <row r="149" spans="1:10" x14ac:dyDescent="0.2">
      <c r="A149" s="37">
        <v>145</v>
      </c>
      <c r="B149" s="2" t="s">
        <v>195</v>
      </c>
      <c r="C149" s="2" t="s">
        <v>9</v>
      </c>
      <c r="D149" s="3" t="s">
        <v>196</v>
      </c>
      <c r="E149" s="2" t="s">
        <v>23</v>
      </c>
      <c r="F149" s="24">
        <v>10</v>
      </c>
      <c r="G149" s="7">
        <v>118.54</v>
      </c>
      <c r="H149" s="7">
        <f t="shared" si="10"/>
        <v>148.18</v>
      </c>
      <c r="I149" s="7">
        <f t="shared" si="9"/>
        <v>1481.8</v>
      </c>
      <c r="J149" s="35">
        <f t="shared" si="11"/>
        <v>7.5142859250531532E-5</v>
      </c>
    </row>
    <row r="150" spans="1:10" x14ac:dyDescent="0.2">
      <c r="A150" s="37">
        <v>146</v>
      </c>
      <c r="B150" s="2" t="s">
        <v>197</v>
      </c>
      <c r="C150" s="2" t="s">
        <v>9</v>
      </c>
      <c r="D150" s="3" t="s">
        <v>198</v>
      </c>
      <c r="E150" s="2" t="s">
        <v>23</v>
      </c>
      <c r="F150" s="24">
        <v>10</v>
      </c>
      <c r="G150" s="7">
        <v>34.97</v>
      </c>
      <c r="H150" s="7">
        <f t="shared" si="10"/>
        <v>43.71</v>
      </c>
      <c r="I150" s="31">
        <f t="shared" si="9"/>
        <v>437.1</v>
      </c>
      <c r="J150" s="35">
        <f t="shared" si="11"/>
        <v>2.216557145256265E-5</v>
      </c>
    </row>
    <row r="151" spans="1:10" x14ac:dyDescent="0.2">
      <c r="A151" s="37">
        <v>147</v>
      </c>
      <c r="B151" s="2" t="s">
        <v>199</v>
      </c>
      <c r="C151" s="2" t="s">
        <v>9</v>
      </c>
      <c r="D151" s="3" t="s">
        <v>200</v>
      </c>
      <c r="E151" s="2" t="s">
        <v>23</v>
      </c>
      <c r="F151" s="24">
        <v>15</v>
      </c>
      <c r="G151" s="7">
        <v>19.32</v>
      </c>
      <c r="H151" s="7">
        <f t="shared" si="10"/>
        <v>24.15</v>
      </c>
      <c r="I151" s="31">
        <f t="shared" si="9"/>
        <v>362.25</v>
      </c>
      <c r="J151" s="35">
        <f t="shared" si="11"/>
        <v>1.8369888489340701E-5</v>
      </c>
    </row>
    <row r="152" spans="1:10" x14ac:dyDescent="0.2">
      <c r="A152" s="37">
        <v>148</v>
      </c>
      <c r="B152" s="2" t="s">
        <v>201</v>
      </c>
      <c r="C152" s="2" t="s">
        <v>9</v>
      </c>
      <c r="D152" s="3" t="s">
        <v>202</v>
      </c>
      <c r="E152" s="2" t="s">
        <v>23</v>
      </c>
      <c r="F152" s="24">
        <v>4</v>
      </c>
      <c r="G152" s="7">
        <v>56.28</v>
      </c>
      <c r="H152" s="7">
        <f t="shared" si="10"/>
        <v>70.349999999999994</v>
      </c>
      <c r="I152" s="7">
        <f t="shared" si="9"/>
        <v>281.39999999999998</v>
      </c>
      <c r="J152" s="35">
        <f t="shared" si="11"/>
        <v>1.4269942362734223E-5</v>
      </c>
    </row>
    <row r="153" spans="1:10" x14ac:dyDescent="0.2">
      <c r="A153" s="37">
        <v>149</v>
      </c>
      <c r="B153" s="2" t="s">
        <v>203</v>
      </c>
      <c r="C153" s="2" t="s">
        <v>9</v>
      </c>
      <c r="D153" s="3" t="s">
        <v>204</v>
      </c>
      <c r="E153" s="2" t="s">
        <v>23</v>
      </c>
      <c r="F153" s="24">
        <v>20</v>
      </c>
      <c r="G153" s="7">
        <v>106.77</v>
      </c>
      <c r="H153" s="7">
        <f t="shared" si="10"/>
        <v>133.46</v>
      </c>
      <c r="I153" s="7">
        <f t="shared" si="9"/>
        <v>2669.2</v>
      </c>
      <c r="J153" s="35">
        <f t="shared" si="11"/>
        <v>1.3535653928432902E-4</v>
      </c>
    </row>
    <row r="154" spans="1:10" x14ac:dyDescent="0.2">
      <c r="A154" s="37">
        <v>150</v>
      </c>
      <c r="B154" s="2" t="s">
        <v>205</v>
      </c>
      <c r="C154" s="2" t="s">
        <v>9</v>
      </c>
      <c r="D154" s="3" t="s">
        <v>206</v>
      </c>
      <c r="E154" s="2" t="s">
        <v>23</v>
      </c>
      <c r="F154" s="24">
        <v>20</v>
      </c>
      <c r="G154" s="7">
        <v>137.03</v>
      </c>
      <c r="H154" s="7">
        <f t="shared" si="10"/>
        <v>171.29</v>
      </c>
      <c r="I154" s="31">
        <f t="shared" si="9"/>
        <v>3425.8</v>
      </c>
      <c r="J154" s="35">
        <f t="shared" si="11"/>
        <v>1.7372412418711764E-4</v>
      </c>
    </row>
    <row r="155" spans="1:10" x14ac:dyDescent="0.2">
      <c r="A155" s="37">
        <v>151</v>
      </c>
      <c r="B155" s="5" t="s">
        <v>207</v>
      </c>
      <c r="C155" s="5" t="s">
        <v>441</v>
      </c>
      <c r="D155" s="6" t="s">
        <v>208</v>
      </c>
      <c r="E155" s="5" t="s">
        <v>23</v>
      </c>
      <c r="F155" s="24">
        <v>224</v>
      </c>
      <c r="G155" s="7">
        <v>151.9</v>
      </c>
      <c r="H155" s="7">
        <f t="shared" si="10"/>
        <v>189.88</v>
      </c>
      <c r="I155" s="7">
        <f t="shared" si="9"/>
        <v>42533.120000000003</v>
      </c>
      <c r="J155" s="35">
        <f t="shared" si="11"/>
        <v>2.156876939968935E-3</v>
      </c>
    </row>
    <row r="156" spans="1:10" ht="38.25" x14ac:dyDescent="0.2">
      <c r="A156" s="37">
        <v>152</v>
      </c>
      <c r="B156" s="5">
        <v>100858</v>
      </c>
      <c r="C156" s="5" t="s">
        <v>24</v>
      </c>
      <c r="D156" s="6" t="s">
        <v>209</v>
      </c>
      <c r="E156" s="5" t="s">
        <v>23</v>
      </c>
      <c r="F156" s="24">
        <v>28</v>
      </c>
      <c r="G156" s="7">
        <v>859.62</v>
      </c>
      <c r="H156" s="7">
        <f t="shared" si="10"/>
        <v>1074.53</v>
      </c>
      <c r="I156" s="31">
        <f t="shared" si="9"/>
        <v>30086.84</v>
      </c>
      <c r="J156" s="35">
        <f t="shared" si="11"/>
        <v>1.5257195191073439E-3</v>
      </c>
    </row>
    <row r="157" spans="1:10" ht="38.25" x14ac:dyDescent="0.2">
      <c r="A157" s="37">
        <v>153</v>
      </c>
      <c r="B157" s="5">
        <v>95547</v>
      </c>
      <c r="C157" s="5" t="s">
        <v>24</v>
      </c>
      <c r="D157" s="6" t="s">
        <v>210</v>
      </c>
      <c r="E157" s="5" t="s">
        <v>23</v>
      </c>
      <c r="F157" s="24">
        <v>168</v>
      </c>
      <c r="G157" s="7">
        <v>77.790000000000006</v>
      </c>
      <c r="H157" s="7">
        <f t="shared" si="10"/>
        <v>97.24</v>
      </c>
      <c r="I157" s="7">
        <f t="shared" si="9"/>
        <v>16336.32</v>
      </c>
      <c r="J157" s="35">
        <f t="shared" si="11"/>
        <v>8.2842340021031401E-4</v>
      </c>
    </row>
    <row r="158" spans="1:10" x14ac:dyDescent="0.2">
      <c r="A158" s="37">
        <v>154</v>
      </c>
      <c r="B158" s="5" t="s">
        <v>211</v>
      </c>
      <c r="C158" s="5" t="s">
        <v>441</v>
      </c>
      <c r="D158" s="6" t="s">
        <v>212</v>
      </c>
      <c r="E158" s="5" t="s">
        <v>23</v>
      </c>
      <c r="F158" s="24">
        <v>168</v>
      </c>
      <c r="G158" s="7">
        <v>74.819999999999993</v>
      </c>
      <c r="H158" s="7">
        <f t="shared" si="10"/>
        <v>93.53</v>
      </c>
      <c r="I158" s="31">
        <f t="shared" si="9"/>
        <v>15713.04</v>
      </c>
      <c r="J158" s="35">
        <f t="shared" si="11"/>
        <v>7.9681654279792954E-4</v>
      </c>
    </row>
    <row r="159" spans="1:10" ht="25.5" x14ac:dyDescent="0.2">
      <c r="A159" s="37">
        <v>155</v>
      </c>
      <c r="B159" s="5">
        <v>95544</v>
      </c>
      <c r="C159" s="5" t="s">
        <v>24</v>
      </c>
      <c r="D159" s="6" t="s">
        <v>455</v>
      </c>
      <c r="E159" s="5" t="s">
        <v>23</v>
      </c>
      <c r="F159" s="24">
        <v>420</v>
      </c>
      <c r="G159" s="7">
        <v>67.22</v>
      </c>
      <c r="H159" s="7">
        <f t="shared" si="10"/>
        <v>84.03</v>
      </c>
      <c r="I159" s="31">
        <f t="shared" si="9"/>
        <v>35292.6</v>
      </c>
      <c r="J159" s="35">
        <f t="shared" si="11"/>
        <v>1.7897063533441147E-3</v>
      </c>
    </row>
    <row r="160" spans="1:10" ht="25.5" x14ac:dyDescent="0.2">
      <c r="A160" s="37">
        <v>156</v>
      </c>
      <c r="B160" s="5" t="s">
        <v>507</v>
      </c>
      <c r="C160" s="5" t="s">
        <v>441</v>
      </c>
      <c r="D160" s="6" t="s">
        <v>509</v>
      </c>
      <c r="E160" s="5" t="s">
        <v>497</v>
      </c>
      <c r="F160" s="24">
        <v>800</v>
      </c>
      <c r="G160" s="7">
        <v>80.97</v>
      </c>
      <c r="H160" s="7">
        <f t="shared" si="10"/>
        <v>101.21</v>
      </c>
      <c r="I160" s="31">
        <f t="shared" si="9"/>
        <v>80968</v>
      </c>
      <c r="J160" s="35">
        <f t="shared" si="11"/>
        <v>4.1059299688197036E-3</v>
      </c>
    </row>
    <row r="161" spans="1:10" ht="25.5" x14ac:dyDescent="0.2">
      <c r="A161" s="37">
        <v>157</v>
      </c>
      <c r="B161" s="5" t="s">
        <v>508</v>
      </c>
      <c r="C161" s="5" t="s">
        <v>441</v>
      </c>
      <c r="D161" s="6" t="s">
        <v>510</v>
      </c>
      <c r="E161" s="5" t="s">
        <v>497</v>
      </c>
      <c r="F161" s="24">
        <v>500</v>
      </c>
      <c r="G161" s="7">
        <v>155.28</v>
      </c>
      <c r="H161" s="7">
        <f t="shared" si="10"/>
        <v>194.1</v>
      </c>
      <c r="I161" s="31">
        <f t="shared" si="9"/>
        <v>97050</v>
      </c>
      <c r="J161" s="35">
        <f t="shared" si="11"/>
        <v>4.9214566677446923E-3</v>
      </c>
    </row>
    <row r="162" spans="1:10" x14ac:dyDescent="0.2">
      <c r="A162" s="37">
        <v>158</v>
      </c>
      <c r="B162" s="5" t="s">
        <v>511</v>
      </c>
      <c r="C162" s="5" t="s">
        <v>441</v>
      </c>
      <c r="D162" s="6" t="s">
        <v>512</v>
      </c>
      <c r="E162" s="5" t="s">
        <v>23</v>
      </c>
      <c r="F162" s="24">
        <v>25</v>
      </c>
      <c r="G162" s="7">
        <v>1447.9</v>
      </c>
      <c r="H162" s="7">
        <f t="shared" si="10"/>
        <v>1809.88</v>
      </c>
      <c r="I162" s="31">
        <f t="shared" si="9"/>
        <v>45247</v>
      </c>
      <c r="J162" s="35">
        <f t="shared" si="11"/>
        <v>2.2944992256099341E-3</v>
      </c>
    </row>
    <row r="163" spans="1:10" ht="38.25" x14ac:dyDescent="0.2">
      <c r="A163" s="37">
        <v>159</v>
      </c>
      <c r="B163" s="5">
        <v>97902</v>
      </c>
      <c r="C163" s="5" t="s">
        <v>24</v>
      </c>
      <c r="D163" s="6" t="s">
        <v>606</v>
      </c>
      <c r="E163" s="5" t="s">
        <v>23</v>
      </c>
      <c r="F163" s="24">
        <v>50</v>
      </c>
      <c r="G163" s="7">
        <v>680.88</v>
      </c>
      <c r="H163" s="7">
        <f t="shared" si="10"/>
        <v>851.1</v>
      </c>
      <c r="I163" s="31">
        <f t="shared" si="9"/>
        <v>42555</v>
      </c>
      <c r="J163" s="35">
        <f t="shared" si="11"/>
        <v>2.1579864863047436E-3</v>
      </c>
    </row>
    <row r="164" spans="1:10" x14ac:dyDescent="0.2">
      <c r="A164" s="37">
        <v>160</v>
      </c>
      <c r="B164" s="5" t="s">
        <v>514</v>
      </c>
      <c r="C164" s="5" t="s">
        <v>441</v>
      </c>
      <c r="D164" s="6" t="s">
        <v>513</v>
      </c>
      <c r="E164" s="5" t="s">
        <v>72</v>
      </c>
      <c r="F164" s="24">
        <v>30</v>
      </c>
      <c r="G164" s="7">
        <v>752.16</v>
      </c>
      <c r="H164" s="7">
        <f t="shared" si="10"/>
        <v>940.2</v>
      </c>
      <c r="I164" s="31">
        <f t="shared" si="9"/>
        <v>28206</v>
      </c>
      <c r="J164" s="35">
        <f t="shared" si="11"/>
        <v>1.4303411310706523E-3</v>
      </c>
    </row>
    <row r="165" spans="1:10" ht="25.5" x14ac:dyDescent="0.2">
      <c r="A165" s="37">
        <v>161</v>
      </c>
      <c r="B165" s="5" t="s">
        <v>553</v>
      </c>
      <c r="C165" s="5" t="s">
        <v>441</v>
      </c>
      <c r="D165" s="6" t="s">
        <v>554</v>
      </c>
      <c r="E165" s="5" t="s">
        <v>11</v>
      </c>
      <c r="F165" s="27">
        <v>100</v>
      </c>
      <c r="G165" s="7">
        <v>1073.74</v>
      </c>
      <c r="H165" s="7">
        <f t="shared" si="10"/>
        <v>1342.18</v>
      </c>
      <c r="I165" s="31">
        <f t="shared" si="9"/>
        <v>134218</v>
      </c>
      <c r="J165" s="35">
        <f t="shared" si="11"/>
        <v>6.8062655438573634E-3</v>
      </c>
    </row>
    <row r="166" spans="1:10" ht="25.5" x14ac:dyDescent="0.2">
      <c r="A166" s="37">
        <v>162</v>
      </c>
      <c r="B166" s="5" t="s">
        <v>213</v>
      </c>
      <c r="C166" s="5" t="s">
        <v>9</v>
      </c>
      <c r="D166" s="6" t="s">
        <v>214</v>
      </c>
      <c r="E166" s="5" t="s">
        <v>18</v>
      </c>
      <c r="F166" s="24">
        <v>400</v>
      </c>
      <c r="G166" s="7">
        <v>44.75</v>
      </c>
      <c r="H166" s="7">
        <f t="shared" si="10"/>
        <v>55.94</v>
      </c>
      <c r="I166" s="7">
        <f t="shared" si="9"/>
        <v>22376</v>
      </c>
      <c r="J166" s="35">
        <f t="shared" si="11"/>
        <v>1.1346987573153553E-3</v>
      </c>
    </row>
    <row r="167" spans="1:10" ht="25.5" x14ac:dyDescent="0.2">
      <c r="A167" s="37">
        <v>163</v>
      </c>
      <c r="B167" s="2" t="s">
        <v>515</v>
      </c>
      <c r="C167" s="2" t="s">
        <v>9</v>
      </c>
      <c r="D167" s="3" t="s">
        <v>516</v>
      </c>
      <c r="E167" s="2" t="s">
        <v>18</v>
      </c>
      <c r="F167" s="24">
        <v>300</v>
      </c>
      <c r="G167" s="7">
        <v>36.15</v>
      </c>
      <c r="H167" s="7">
        <f t="shared" si="10"/>
        <v>45.19</v>
      </c>
      <c r="I167" s="7">
        <f t="shared" si="9"/>
        <v>13557</v>
      </c>
      <c r="J167" s="35">
        <f t="shared" si="11"/>
        <v>6.8748261766733427E-4</v>
      </c>
    </row>
    <row r="168" spans="1:10" x14ac:dyDescent="0.2">
      <c r="A168" s="37">
        <v>164</v>
      </c>
      <c r="B168" s="2" t="s">
        <v>517</v>
      </c>
      <c r="C168" s="2" t="s">
        <v>9</v>
      </c>
      <c r="D168" s="3" t="s">
        <v>518</v>
      </c>
      <c r="E168" s="2" t="s">
        <v>497</v>
      </c>
      <c r="F168" s="24">
        <v>200</v>
      </c>
      <c r="G168" s="7">
        <v>32.04</v>
      </c>
      <c r="H168" s="7">
        <f t="shared" si="10"/>
        <v>40.049999999999997</v>
      </c>
      <c r="I168" s="7">
        <f t="shared" si="9"/>
        <v>8010</v>
      </c>
      <c r="J168" s="35">
        <f t="shared" si="11"/>
        <v>4.0619132311834092E-4</v>
      </c>
    </row>
    <row r="169" spans="1:10" x14ac:dyDescent="0.2">
      <c r="A169" s="37">
        <v>165</v>
      </c>
      <c r="B169" s="2" t="s">
        <v>523</v>
      </c>
      <c r="C169" s="2" t="s">
        <v>9</v>
      </c>
      <c r="D169" s="3" t="s">
        <v>522</v>
      </c>
      <c r="E169" s="2" t="s">
        <v>521</v>
      </c>
      <c r="F169" s="24">
        <v>15</v>
      </c>
      <c r="G169" s="7">
        <v>252.34</v>
      </c>
      <c r="H169" s="7">
        <f t="shared" si="10"/>
        <v>315.43</v>
      </c>
      <c r="I169" s="7">
        <f t="shared" si="9"/>
        <v>4731.45</v>
      </c>
      <c r="J169" s="35">
        <f t="shared" si="11"/>
        <v>2.3993432406595183E-4</v>
      </c>
    </row>
    <row r="170" spans="1:10" ht="25.5" x14ac:dyDescent="0.2">
      <c r="A170" s="37">
        <v>166</v>
      </c>
      <c r="B170" s="2" t="s">
        <v>215</v>
      </c>
      <c r="C170" s="2" t="s">
        <v>9</v>
      </c>
      <c r="D170" s="3" t="s">
        <v>216</v>
      </c>
      <c r="E170" s="2" t="s">
        <v>23</v>
      </c>
      <c r="F170" s="24">
        <v>2</v>
      </c>
      <c r="G170" s="7">
        <v>1653.63</v>
      </c>
      <c r="H170" s="7">
        <f t="shared" si="10"/>
        <v>2067.04</v>
      </c>
      <c r="I170" s="31">
        <f t="shared" si="9"/>
        <v>4134.08</v>
      </c>
      <c r="J170" s="35">
        <f t="shared" si="11"/>
        <v>2.0964137641411621E-4</v>
      </c>
    </row>
    <row r="171" spans="1:10" ht="25.5" x14ac:dyDescent="0.2">
      <c r="A171" s="37">
        <v>167</v>
      </c>
      <c r="B171" s="2" t="s">
        <v>217</v>
      </c>
      <c r="C171" s="2" t="s">
        <v>9</v>
      </c>
      <c r="D171" s="3" t="s">
        <v>218</v>
      </c>
      <c r="E171" s="2" t="s">
        <v>23</v>
      </c>
      <c r="F171" s="24">
        <v>2</v>
      </c>
      <c r="G171" s="7">
        <v>1906.8</v>
      </c>
      <c r="H171" s="7">
        <f t="shared" si="10"/>
        <v>2383.5</v>
      </c>
      <c r="I171" s="31">
        <f t="shared" si="9"/>
        <v>4767</v>
      </c>
      <c r="J171" s="35">
        <f t="shared" si="11"/>
        <v>2.4173708330900513E-4</v>
      </c>
    </row>
    <row r="172" spans="1:10" x14ac:dyDescent="0.2">
      <c r="A172" s="37">
        <v>168</v>
      </c>
      <c r="B172" s="2" t="s">
        <v>219</v>
      </c>
      <c r="C172" s="2" t="s">
        <v>9</v>
      </c>
      <c r="D172" s="3" t="s">
        <v>220</v>
      </c>
      <c r="E172" s="2" t="s">
        <v>23</v>
      </c>
      <c r="F172" s="24">
        <v>20</v>
      </c>
      <c r="G172" s="7">
        <v>293.5</v>
      </c>
      <c r="H172" s="7">
        <f t="shared" si="10"/>
        <v>366.88</v>
      </c>
      <c r="I172" s="31">
        <f t="shared" si="9"/>
        <v>7337.6</v>
      </c>
      <c r="J172" s="35">
        <f t="shared" si="11"/>
        <v>3.7209356460838185E-4</v>
      </c>
    </row>
    <row r="173" spans="1:10" x14ac:dyDescent="0.2">
      <c r="A173" s="37">
        <v>169</v>
      </c>
      <c r="B173" s="2" t="s">
        <v>223</v>
      </c>
      <c r="C173" s="2" t="s">
        <v>9</v>
      </c>
      <c r="D173" s="3" t="s">
        <v>224</v>
      </c>
      <c r="E173" s="2" t="s">
        <v>18</v>
      </c>
      <c r="F173" s="24">
        <v>8</v>
      </c>
      <c r="G173" s="7">
        <v>20.11</v>
      </c>
      <c r="H173" s="7">
        <f t="shared" si="10"/>
        <v>25.14</v>
      </c>
      <c r="I173" s="31">
        <f t="shared" si="9"/>
        <v>201.12</v>
      </c>
      <c r="J173" s="35">
        <f t="shared" si="11"/>
        <v>1.019890123664928E-5</v>
      </c>
    </row>
    <row r="174" spans="1:10" x14ac:dyDescent="0.2">
      <c r="A174" s="37">
        <v>170</v>
      </c>
      <c r="B174" s="2" t="s">
        <v>225</v>
      </c>
      <c r="C174" s="2" t="s">
        <v>9</v>
      </c>
      <c r="D174" s="3" t="s">
        <v>226</v>
      </c>
      <c r="E174" s="2" t="s">
        <v>23</v>
      </c>
      <c r="F174" s="24">
        <v>5</v>
      </c>
      <c r="G174" s="7">
        <v>554.62</v>
      </c>
      <c r="H174" s="7">
        <f t="shared" si="10"/>
        <v>693.28</v>
      </c>
      <c r="I174" s="31">
        <f t="shared" si="9"/>
        <v>3466.4</v>
      </c>
      <c r="J174" s="35">
        <f t="shared" si="11"/>
        <v>1.7578297159268627E-4</v>
      </c>
    </row>
    <row r="175" spans="1:10" x14ac:dyDescent="0.2">
      <c r="A175" s="37">
        <v>171</v>
      </c>
      <c r="B175" s="2" t="s">
        <v>227</v>
      </c>
      <c r="C175" s="2" t="s">
        <v>9</v>
      </c>
      <c r="D175" s="3" t="s">
        <v>228</v>
      </c>
      <c r="E175" s="2" t="s">
        <v>23</v>
      </c>
      <c r="F175" s="24">
        <v>10</v>
      </c>
      <c r="G175" s="7">
        <v>112.69</v>
      </c>
      <c r="H175" s="7">
        <f t="shared" si="10"/>
        <v>140.86000000000001</v>
      </c>
      <c r="I175" s="31">
        <f t="shared" si="9"/>
        <v>1408.6</v>
      </c>
      <c r="J175" s="35">
        <f t="shared" si="11"/>
        <v>7.143084865724032E-5</v>
      </c>
    </row>
    <row r="176" spans="1:10" ht="25.5" x14ac:dyDescent="0.2">
      <c r="A176" s="37">
        <v>172</v>
      </c>
      <c r="B176" s="2" t="s">
        <v>229</v>
      </c>
      <c r="C176" s="2" t="s">
        <v>9</v>
      </c>
      <c r="D176" s="3" t="s">
        <v>230</v>
      </c>
      <c r="E176" s="2" t="s">
        <v>23</v>
      </c>
      <c r="F176" s="24">
        <v>2</v>
      </c>
      <c r="G176" s="7">
        <v>354.54</v>
      </c>
      <c r="H176" s="7">
        <f t="shared" si="10"/>
        <v>443.18</v>
      </c>
      <c r="I176" s="31">
        <f t="shared" si="9"/>
        <v>886.36</v>
      </c>
      <c r="J176" s="35">
        <f t="shared" si="11"/>
        <v>4.4947782916251268E-5</v>
      </c>
    </row>
    <row r="177" spans="1:10" ht="25.5" x14ac:dyDescent="0.2">
      <c r="A177" s="37">
        <v>173</v>
      </c>
      <c r="B177" s="2" t="s">
        <v>231</v>
      </c>
      <c r="C177" s="2" t="s">
        <v>9</v>
      </c>
      <c r="D177" s="3" t="s">
        <v>232</v>
      </c>
      <c r="E177" s="2" t="s">
        <v>23</v>
      </c>
      <c r="F177" s="24">
        <v>15</v>
      </c>
      <c r="G177" s="7">
        <v>29.01</v>
      </c>
      <c r="H177" s="7">
        <f t="shared" si="10"/>
        <v>36.26</v>
      </c>
      <c r="I177" s="31">
        <f t="shared" si="9"/>
        <v>543.9</v>
      </c>
      <c r="J177" s="35">
        <f t="shared" si="11"/>
        <v>2.7581455760807192E-5</v>
      </c>
    </row>
    <row r="178" spans="1:10" ht="25.5" x14ac:dyDescent="0.2">
      <c r="A178" s="37">
        <v>174</v>
      </c>
      <c r="B178" s="2" t="s">
        <v>233</v>
      </c>
      <c r="C178" s="2" t="s">
        <v>9</v>
      </c>
      <c r="D178" s="3" t="s">
        <v>234</v>
      </c>
      <c r="E178" s="2" t="s">
        <v>23</v>
      </c>
      <c r="F178" s="24">
        <v>15</v>
      </c>
      <c r="G178" s="7">
        <v>40.729999999999997</v>
      </c>
      <c r="H178" s="7">
        <f t="shared" si="10"/>
        <v>50.91</v>
      </c>
      <c r="I178" s="31">
        <f t="shared" si="9"/>
        <v>763.65</v>
      </c>
      <c r="J178" s="35">
        <f t="shared" si="11"/>
        <v>3.872509411976542E-5</v>
      </c>
    </row>
    <row r="179" spans="1:10" ht="38.25" x14ac:dyDescent="0.2">
      <c r="A179" s="37">
        <v>175</v>
      </c>
      <c r="B179" s="2" t="s">
        <v>235</v>
      </c>
      <c r="C179" s="2" t="s">
        <v>9</v>
      </c>
      <c r="D179" s="3" t="s">
        <v>236</v>
      </c>
      <c r="E179" s="2" t="s">
        <v>23</v>
      </c>
      <c r="F179" s="24">
        <v>25</v>
      </c>
      <c r="G179" s="7">
        <v>379.85</v>
      </c>
      <c r="H179" s="7">
        <f t="shared" si="10"/>
        <v>474.81</v>
      </c>
      <c r="I179" s="31">
        <f t="shared" si="9"/>
        <v>11870.25</v>
      </c>
      <c r="J179" s="35">
        <f t="shared" si="11"/>
        <v>6.0194663586085975E-4</v>
      </c>
    </row>
    <row r="180" spans="1:10" ht="25.5" x14ac:dyDescent="0.2">
      <c r="A180" s="37">
        <v>176</v>
      </c>
      <c r="B180" s="2" t="s">
        <v>237</v>
      </c>
      <c r="C180" s="2" t="s">
        <v>9</v>
      </c>
      <c r="D180" s="3" t="s">
        <v>238</v>
      </c>
      <c r="E180" s="2" t="s">
        <v>23</v>
      </c>
      <c r="F180" s="24">
        <v>50</v>
      </c>
      <c r="G180" s="7">
        <v>42.34</v>
      </c>
      <c r="H180" s="7">
        <f t="shared" si="10"/>
        <v>52.93</v>
      </c>
      <c r="I180" s="31">
        <f t="shared" si="9"/>
        <v>2646.5</v>
      </c>
      <c r="J180" s="35">
        <f t="shared" si="11"/>
        <v>1.3420541031619092E-4</v>
      </c>
    </row>
    <row r="181" spans="1:10" ht="25.5" x14ac:dyDescent="0.2">
      <c r="A181" s="37">
        <v>177</v>
      </c>
      <c r="B181" s="5" t="s">
        <v>239</v>
      </c>
      <c r="C181" s="5" t="s">
        <v>9</v>
      </c>
      <c r="D181" s="6" t="s">
        <v>240</v>
      </c>
      <c r="E181" s="5" t="s">
        <v>23</v>
      </c>
      <c r="F181" s="24">
        <v>1260</v>
      </c>
      <c r="G181" s="7">
        <v>58.91</v>
      </c>
      <c r="H181" s="7">
        <f t="shared" si="10"/>
        <v>73.64</v>
      </c>
      <c r="I181" s="7">
        <f t="shared" si="9"/>
        <v>92786.4</v>
      </c>
      <c r="J181" s="35">
        <f t="shared" si="11"/>
        <v>4.7052472638436484E-3</v>
      </c>
    </row>
    <row r="182" spans="1:10" ht="25.5" x14ac:dyDescent="0.2">
      <c r="A182" s="37">
        <v>178</v>
      </c>
      <c r="B182" s="2" t="s">
        <v>241</v>
      </c>
      <c r="C182" s="2" t="s">
        <v>9</v>
      </c>
      <c r="D182" s="3" t="s">
        <v>242</v>
      </c>
      <c r="E182" s="2" t="s">
        <v>23</v>
      </c>
      <c r="F182" s="24">
        <v>15</v>
      </c>
      <c r="G182" s="7">
        <v>24.88</v>
      </c>
      <c r="H182" s="7">
        <f t="shared" si="10"/>
        <v>31.1</v>
      </c>
      <c r="I182" s="31">
        <f t="shared" si="9"/>
        <v>466.5</v>
      </c>
      <c r="J182" s="35">
        <f t="shared" si="11"/>
        <v>2.3656460953146823E-5</v>
      </c>
    </row>
    <row r="183" spans="1:10" ht="25.5" x14ac:dyDescent="0.2">
      <c r="A183" s="37">
        <v>179</v>
      </c>
      <c r="B183" s="2" t="s">
        <v>243</v>
      </c>
      <c r="C183" s="2" t="s">
        <v>9</v>
      </c>
      <c r="D183" s="3" t="s">
        <v>244</v>
      </c>
      <c r="E183" s="2" t="s">
        <v>23</v>
      </c>
      <c r="F183" s="24">
        <v>15</v>
      </c>
      <c r="G183" s="7">
        <v>69.760000000000005</v>
      </c>
      <c r="H183" s="7">
        <f t="shared" si="10"/>
        <v>87.2</v>
      </c>
      <c r="I183" s="31">
        <f t="shared" si="9"/>
        <v>1308</v>
      </c>
      <c r="J183" s="35">
        <f t="shared" si="11"/>
        <v>6.6329369617826453E-5</v>
      </c>
    </row>
    <row r="184" spans="1:10" ht="25.5" x14ac:dyDescent="0.2">
      <c r="A184" s="37">
        <v>180</v>
      </c>
      <c r="B184" s="2" t="s">
        <v>245</v>
      </c>
      <c r="C184" s="2" t="s">
        <v>9</v>
      </c>
      <c r="D184" s="3" t="s">
        <v>246</v>
      </c>
      <c r="E184" s="2" t="s">
        <v>23</v>
      </c>
      <c r="F184" s="24">
        <v>100</v>
      </c>
      <c r="G184" s="7">
        <v>7.89</v>
      </c>
      <c r="H184" s="7">
        <f t="shared" si="10"/>
        <v>9.86</v>
      </c>
      <c r="I184" s="31">
        <f t="shared" si="9"/>
        <v>986</v>
      </c>
      <c r="J184" s="35">
        <f t="shared" si="11"/>
        <v>5.0000579849523617E-5</v>
      </c>
    </row>
    <row r="185" spans="1:10" x14ac:dyDescent="0.2">
      <c r="A185" s="37">
        <v>181</v>
      </c>
      <c r="B185" s="2" t="s">
        <v>247</v>
      </c>
      <c r="C185" s="2" t="s">
        <v>9</v>
      </c>
      <c r="D185" s="3" t="s">
        <v>248</v>
      </c>
      <c r="E185" s="2" t="s">
        <v>23</v>
      </c>
      <c r="F185" s="24">
        <v>50</v>
      </c>
      <c r="G185" s="7">
        <v>55.07</v>
      </c>
      <c r="H185" s="7">
        <f t="shared" si="10"/>
        <v>68.84</v>
      </c>
      <c r="I185" s="31">
        <f t="shared" si="9"/>
        <v>3442</v>
      </c>
      <c r="J185" s="35">
        <f t="shared" si="11"/>
        <v>1.7454563472825587E-4</v>
      </c>
    </row>
    <row r="186" spans="1:10" x14ac:dyDescent="0.2">
      <c r="A186" s="37">
        <v>182</v>
      </c>
      <c r="B186" s="2" t="s">
        <v>249</v>
      </c>
      <c r="C186" s="2" t="s">
        <v>9</v>
      </c>
      <c r="D186" s="3" t="s">
        <v>250</v>
      </c>
      <c r="E186" s="2" t="s">
        <v>23</v>
      </c>
      <c r="F186" s="24">
        <v>50</v>
      </c>
      <c r="G186" s="7">
        <v>72.489999999999995</v>
      </c>
      <c r="H186" s="7">
        <f t="shared" si="10"/>
        <v>90.61</v>
      </c>
      <c r="I186" s="31">
        <f t="shared" ref="I186:I248" si="12">ROUND(F186 * H186,2)</f>
        <v>4530.5</v>
      </c>
      <c r="J186" s="35">
        <f t="shared" si="11"/>
        <v>2.2974404361893178E-4</v>
      </c>
    </row>
    <row r="187" spans="1:10" ht="25.5" x14ac:dyDescent="0.2">
      <c r="A187" s="37">
        <v>183</v>
      </c>
      <c r="B187" s="2" t="s">
        <v>251</v>
      </c>
      <c r="C187" s="2" t="s">
        <v>9</v>
      </c>
      <c r="D187" s="3" t="s">
        <v>252</v>
      </c>
      <c r="E187" s="2" t="s">
        <v>23</v>
      </c>
      <c r="F187" s="24">
        <v>10</v>
      </c>
      <c r="G187" s="7">
        <v>483.74</v>
      </c>
      <c r="H187" s="7">
        <f t="shared" si="10"/>
        <v>604.67999999999995</v>
      </c>
      <c r="I187" s="31">
        <f t="shared" si="12"/>
        <v>6046.8</v>
      </c>
      <c r="J187" s="35">
        <f t="shared" si="11"/>
        <v>3.0663641605892434E-4</v>
      </c>
    </row>
    <row r="188" spans="1:10" x14ac:dyDescent="0.2">
      <c r="A188" s="37">
        <v>184</v>
      </c>
      <c r="B188" s="2" t="s">
        <v>253</v>
      </c>
      <c r="C188" s="2" t="s">
        <v>9</v>
      </c>
      <c r="D188" s="3" t="s">
        <v>254</v>
      </c>
      <c r="E188" s="2" t="s">
        <v>18</v>
      </c>
      <c r="F188" s="24">
        <v>10</v>
      </c>
      <c r="G188" s="7">
        <v>488.33</v>
      </c>
      <c r="H188" s="7">
        <f t="shared" si="10"/>
        <v>610.41</v>
      </c>
      <c r="I188" s="31">
        <f t="shared" si="12"/>
        <v>6104.1</v>
      </c>
      <c r="J188" s="35">
        <f t="shared" si="11"/>
        <v>3.0954212926924656E-4</v>
      </c>
    </row>
    <row r="189" spans="1:10" x14ac:dyDescent="0.2">
      <c r="A189" s="37">
        <v>185</v>
      </c>
      <c r="B189" s="2" t="s">
        <v>255</v>
      </c>
      <c r="C189" s="2" t="s">
        <v>9</v>
      </c>
      <c r="D189" s="3" t="s">
        <v>256</v>
      </c>
      <c r="E189" s="2" t="s">
        <v>23</v>
      </c>
      <c r="F189" s="24">
        <v>100</v>
      </c>
      <c r="G189" s="7">
        <v>92.15</v>
      </c>
      <c r="H189" s="7">
        <f t="shared" si="10"/>
        <v>115.19</v>
      </c>
      <c r="I189" s="31">
        <f t="shared" si="12"/>
        <v>11519</v>
      </c>
      <c r="J189" s="35">
        <f t="shared" si="11"/>
        <v>5.8413456317105736E-4</v>
      </c>
    </row>
    <row r="190" spans="1:10" x14ac:dyDescent="0.2">
      <c r="A190" s="37">
        <v>186</v>
      </c>
      <c r="B190" s="2" t="s">
        <v>564</v>
      </c>
      <c r="C190" s="2" t="s">
        <v>9</v>
      </c>
      <c r="D190" s="3" t="s">
        <v>290</v>
      </c>
      <c r="E190" s="2" t="s">
        <v>23</v>
      </c>
      <c r="F190" s="24">
        <v>100</v>
      </c>
      <c r="G190" s="7">
        <v>137.26</v>
      </c>
      <c r="H190" s="7">
        <f t="shared" si="10"/>
        <v>171.58</v>
      </c>
      <c r="I190" s="31">
        <f t="shared" si="12"/>
        <v>17158</v>
      </c>
      <c r="J190" s="35">
        <f t="shared" si="11"/>
        <v>8.7009122622528007E-4</v>
      </c>
    </row>
    <row r="191" spans="1:10" x14ac:dyDescent="0.2">
      <c r="A191" s="37">
        <v>187</v>
      </c>
      <c r="B191" s="2" t="s">
        <v>257</v>
      </c>
      <c r="C191" s="2" t="s">
        <v>9</v>
      </c>
      <c r="D191" s="3" t="s">
        <v>221</v>
      </c>
      <c r="E191" s="2" t="s">
        <v>23</v>
      </c>
      <c r="F191" s="24">
        <v>100</v>
      </c>
      <c r="G191" s="7">
        <v>149.47999999999999</v>
      </c>
      <c r="H191" s="7">
        <f t="shared" si="10"/>
        <v>186.85</v>
      </c>
      <c r="I191" s="31">
        <f t="shared" si="12"/>
        <v>18685</v>
      </c>
      <c r="J191" s="35">
        <f t="shared" si="11"/>
        <v>9.4752620130664168E-4</v>
      </c>
    </row>
    <row r="192" spans="1:10" x14ac:dyDescent="0.2">
      <c r="A192" s="37">
        <v>188</v>
      </c>
      <c r="B192" s="5" t="s">
        <v>258</v>
      </c>
      <c r="C192" s="5" t="s">
        <v>441</v>
      </c>
      <c r="D192" s="6" t="s">
        <v>259</v>
      </c>
      <c r="E192" s="5" t="s">
        <v>18</v>
      </c>
      <c r="F192" s="24">
        <v>8000</v>
      </c>
      <c r="G192" s="7">
        <v>4.34</v>
      </c>
      <c r="H192" s="7">
        <f t="shared" si="10"/>
        <v>5.43</v>
      </c>
      <c r="I192" s="7">
        <f t="shared" si="12"/>
        <v>43440</v>
      </c>
      <c r="J192" s="35">
        <f t="shared" si="11"/>
        <v>2.2028653029039611E-3</v>
      </c>
    </row>
    <row r="193" spans="1:10" x14ac:dyDescent="0.2">
      <c r="A193" s="37">
        <v>189</v>
      </c>
      <c r="B193" s="5" t="s">
        <v>260</v>
      </c>
      <c r="C193" s="5" t="s">
        <v>441</v>
      </c>
      <c r="D193" s="6" t="s">
        <v>261</v>
      </c>
      <c r="E193" s="5" t="s">
        <v>18</v>
      </c>
      <c r="F193" s="24">
        <v>12000</v>
      </c>
      <c r="G193" s="7">
        <v>5.39</v>
      </c>
      <c r="H193" s="7">
        <f t="shared" si="10"/>
        <v>6.74</v>
      </c>
      <c r="I193" s="7">
        <f t="shared" si="12"/>
        <v>80880</v>
      </c>
      <c r="J193" s="35">
        <f t="shared" si="11"/>
        <v>4.1014674424233975E-3</v>
      </c>
    </row>
    <row r="194" spans="1:10" x14ac:dyDescent="0.2">
      <c r="A194" s="37">
        <v>190</v>
      </c>
      <c r="B194" s="5" t="s">
        <v>262</v>
      </c>
      <c r="C194" s="5" t="s">
        <v>441</v>
      </c>
      <c r="D194" s="6" t="s">
        <v>263</v>
      </c>
      <c r="E194" s="5" t="s">
        <v>18</v>
      </c>
      <c r="F194" s="24">
        <v>8000</v>
      </c>
      <c r="G194" s="7">
        <v>8.43</v>
      </c>
      <c r="H194" s="7">
        <f t="shared" si="10"/>
        <v>10.54</v>
      </c>
      <c r="I194" s="7">
        <f t="shared" si="12"/>
        <v>84320</v>
      </c>
      <c r="J194" s="35">
        <f t="shared" si="11"/>
        <v>4.2759116560971916E-3</v>
      </c>
    </row>
    <row r="195" spans="1:10" x14ac:dyDescent="0.2">
      <c r="A195" s="37">
        <v>191</v>
      </c>
      <c r="B195" s="5" t="s">
        <v>264</v>
      </c>
      <c r="C195" s="5" t="s">
        <v>441</v>
      </c>
      <c r="D195" s="6" t="s">
        <v>265</v>
      </c>
      <c r="E195" s="5" t="s">
        <v>18</v>
      </c>
      <c r="F195" s="24">
        <v>6000</v>
      </c>
      <c r="G195" s="7">
        <v>11.37</v>
      </c>
      <c r="H195" s="7">
        <f t="shared" si="10"/>
        <v>14.21</v>
      </c>
      <c r="I195" s="7">
        <f t="shared" si="12"/>
        <v>85260</v>
      </c>
      <c r="J195" s="35">
        <f t="shared" si="11"/>
        <v>4.3235795516941011E-3</v>
      </c>
    </row>
    <row r="196" spans="1:10" x14ac:dyDescent="0.2">
      <c r="A196" s="37">
        <v>192</v>
      </c>
      <c r="B196" s="5" t="s">
        <v>266</v>
      </c>
      <c r="C196" s="5" t="s">
        <v>441</v>
      </c>
      <c r="D196" s="6" t="s">
        <v>267</v>
      </c>
      <c r="E196" s="5" t="s">
        <v>18</v>
      </c>
      <c r="F196" s="24">
        <v>2000</v>
      </c>
      <c r="G196" s="7">
        <v>17.05</v>
      </c>
      <c r="H196" s="7">
        <f t="shared" ref="H196:H258" si="13">ROUND(ROUND(G196 *$I$3, 2) + G196, 2)</f>
        <v>21.31</v>
      </c>
      <c r="I196" s="7">
        <f t="shared" si="12"/>
        <v>42620</v>
      </c>
      <c r="J196" s="35">
        <f t="shared" si="11"/>
        <v>2.1612826705747429E-3</v>
      </c>
    </row>
    <row r="197" spans="1:10" x14ac:dyDescent="0.2">
      <c r="A197" s="37">
        <v>193</v>
      </c>
      <c r="B197" s="5" t="s">
        <v>268</v>
      </c>
      <c r="C197" s="5" t="s">
        <v>441</v>
      </c>
      <c r="D197" s="6" t="s">
        <v>269</v>
      </c>
      <c r="E197" s="5" t="s">
        <v>72</v>
      </c>
      <c r="F197" s="24">
        <v>500</v>
      </c>
      <c r="G197" s="7">
        <v>31.13</v>
      </c>
      <c r="H197" s="7">
        <f t="shared" si="13"/>
        <v>38.909999999999997</v>
      </c>
      <c r="I197" s="7">
        <f t="shared" si="12"/>
        <v>19455</v>
      </c>
      <c r="J197" s="35">
        <f t="shared" ref="J197:J260" si="14">I197/$I$310</f>
        <v>9.8657330727432244E-4</v>
      </c>
    </row>
    <row r="198" spans="1:10" x14ac:dyDescent="0.2">
      <c r="A198" s="37">
        <v>194</v>
      </c>
      <c r="B198" s="5" t="s">
        <v>270</v>
      </c>
      <c r="C198" s="5" t="s">
        <v>441</v>
      </c>
      <c r="D198" s="6" t="s">
        <v>271</v>
      </c>
      <c r="E198" s="5" t="s">
        <v>72</v>
      </c>
      <c r="F198" s="24">
        <v>500</v>
      </c>
      <c r="G198" s="7">
        <v>33.520000000000003</v>
      </c>
      <c r="H198" s="7">
        <f t="shared" si="13"/>
        <v>41.9</v>
      </c>
      <c r="I198" s="7">
        <f t="shared" si="12"/>
        <v>20950</v>
      </c>
      <c r="J198" s="35">
        <f t="shared" si="14"/>
        <v>1.0623855454843E-3</v>
      </c>
    </row>
    <row r="199" spans="1:10" x14ac:dyDescent="0.2">
      <c r="A199" s="37">
        <v>195</v>
      </c>
      <c r="B199" s="5" t="s">
        <v>272</v>
      </c>
      <c r="C199" s="5" t="s">
        <v>441</v>
      </c>
      <c r="D199" s="6" t="s">
        <v>273</v>
      </c>
      <c r="E199" s="5" t="s">
        <v>72</v>
      </c>
      <c r="F199" s="24">
        <v>525</v>
      </c>
      <c r="G199" s="7">
        <v>47.84</v>
      </c>
      <c r="H199" s="7">
        <f t="shared" si="13"/>
        <v>59.8</v>
      </c>
      <c r="I199" s="7">
        <f t="shared" si="12"/>
        <v>31395</v>
      </c>
      <c r="J199" s="35">
        <f t="shared" si="14"/>
        <v>1.5920570024095272E-3</v>
      </c>
    </row>
    <row r="200" spans="1:10" x14ac:dyDescent="0.2">
      <c r="A200" s="37">
        <v>196</v>
      </c>
      <c r="B200" s="5" t="s">
        <v>274</v>
      </c>
      <c r="C200" s="5" t="s">
        <v>441</v>
      </c>
      <c r="D200" s="6" t="s">
        <v>275</v>
      </c>
      <c r="E200" s="5" t="s">
        <v>72</v>
      </c>
      <c r="F200" s="24">
        <v>525</v>
      </c>
      <c r="G200" s="7">
        <v>40.1</v>
      </c>
      <c r="H200" s="7">
        <f t="shared" si="13"/>
        <v>50.13</v>
      </c>
      <c r="I200" s="7">
        <f t="shared" si="12"/>
        <v>26318.25</v>
      </c>
      <c r="J200" s="35">
        <f t="shared" si="14"/>
        <v>1.334612333290796E-3</v>
      </c>
    </row>
    <row r="201" spans="1:10" x14ac:dyDescent="0.2">
      <c r="A201" s="37">
        <v>197</v>
      </c>
      <c r="B201" s="5" t="s">
        <v>276</v>
      </c>
      <c r="C201" s="5" t="s">
        <v>441</v>
      </c>
      <c r="D201" s="6" t="s">
        <v>277</v>
      </c>
      <c r="E201" s="5" t="s">
        <v>23</v>
      </c>
      <c r="F201" s="24">
        <v>525</v>
      </c>
      <c r="G201" s="7">
        <v>28.11</v>
      </c>
      <c r="H201" s="7">
        <f t="shared" si="13"/>
        <v>35.14</v>
      </c>
      <c r="I201" s="7">
        <f t="shared" si="12"/>
        <v>18448.5</v>
      </c>
      <c r="J201" s="35">
        <f t="shared" si="14"/>
        <v>9.3553316161656833E-4</v>
      </c>
    </row>
    <row r="202" spans="1:10" x14ac:dyDescent="0.2">
      <c r="A202" s="37">
        <v>198</v>
      </c>
      <c r="B202" s="5" t="s">
        <v>278</v>
      </c>
      <c r="C202" s="5" t="s">
        <v>441</v>
      </c>
      <c r="D202" s="6" t="s">
        <v>279</v>
      </c>
      <c r="E202" s="5" t="s">
        <v>72</v>
      </c>
      <c r="F202" s="24">
        <v>200</v>
      </c>
      <c r="G202" s="7">
        <v>35.340000000000003</v>
      </c>
      <c r="H202" s="7">
        <f t="shared" si="13"/>
        <v>44.18</v>
      </c>
      <c r="I202" s="7">
        <f t="shared" si="12"/>
        <v>8836</v>
      </c>
      <c r="J202" s="35">
        <f t="shared" si="14"/>
        <v>4.4807821861094388E-4</v>
      </c>
    </row>
    <row r="203" spans="1:10" x14ac:dyDescent="0.2">
      <c r="A203" s="37">
        <v>199</v>
      </c>
      <c r="B203" s="5" t="s">
        <v>280</v>
      </c>
      <c r="C203" s="5" t="s">
        <v>441</v>
      </c>
      <c r="D203" s="6" t="s">
        <v>281</v>
      </c>
      <c r="E203" s="5" t="s">
        <v>72</v>
      </c>
      <c r="F203" s="24">
        <v>200</v>
      </c>
      <c r="G203" s="7">
        <v>46.26</v>
      </c>
      <c r="H203" s="7">
        <f t="shared" si="13"/>
        <v>57.83</v>
      </c>
      <c r="I203" s="7">
        <f t="shared" si="12"/>
        <v>11566</v>
      </c>
      <c r="J203" s="35">
        <f t="shared" si="14"/>
        <v>5.8651795795090279E-4</v>
      </c>
    </row>
    <row r="204" spans="1:10" x14ac:dyDescent="0.2">
      <c r="A204" s="37">
        <v>200</v>
      </c>
      <c r="B204" s="5" t="s">
        <v>282</v>
      </c>
      <c r="C204" s="5" t="s">
        <v>441</v>
      </c>
      <c r="D204" s="6" t="s">
        <v>283</v>
      </c>
      <c r="E204" s="5" t="s">
        <v>72</v>
      </c>
      <c r="F204" s="24">
        <v>200</v>
      </c>
      <c r="G204" s="7">
        <v>57.67</v>
      </c>
      <c r="H204" s="7">
        <f t="shared" si="13"/>
        <v>72.09</v>
      </c>
      <c r="I204" s="7">
        <f t="shared" si="12"/>
        <v>14418</v>
      </c>
      <c r="J204" s="35">
        <f t="shared" si="14"/>
        <v>7.3114438161301363E-4</v>
      </c>
    </row>
    <row r="205" spans="1:10" x14ac:dyDescent="0.2">
      <c r="A205" s="37">
        <v>201</v>
      </c>
      <c r="B205" s="5" t="s">
        <v>284</v>
      </c>
      <c r="C205" s="5" t="s">
        <v>441</v>
      </c>
      <c r="D205" s="6" t="s">
        <v>285</v>
      </c>
      <c r="E205" s="5" t="s">
        <v>72</v>
      </c>
      <c r="F205" s="24">
        <v>100</v>
      </c>
      <c r="G205" s="7">
        <v>35.97</v>
      </c>
      <c r="H205" s="7">
        <f t="shared" si="13"/>
        <v>44.96</v>
      </c>
      <c r="I205" s="7">
        <f t="shared" si="12"/>
        <v>4496</v>
      </c>
      <c r="J205" s="35">
        <f t="shared" si="14"/>
        <v>2.2799453042947077E-4</v>
      </c>
    </row>
    <row r="206" spans="1:10" x14ac:dyDescent="0.2">
      <c r="A206" s="37">
        <v>202</v>
      </c>
      <c r="B206" s="5" t="s">
        <v>286</v>
      </c>
      <c r="C206" s="5" t="s">
        <v>441</v>
      </c>
      <c r="D206" s="6" t="s">
        <v>287</v>
      </c>
      <c r="E206" s="5" t="s">
        <v>23</v>
      </c>
      <c r="F206" s="24">
        <v>700</v>
      </c>
      <c r="G206" s="7">
        <v>22.31</v>
      </c>
      <c r="H206" s="7">
        <f t="shared" si="13"/>
        <v>27.89</v>
      </c>
      <c r="I206" s="7">
        <f t="shared" si="12"/>
        <v>19523</v>
      </c>
      <c r="J206" s="35">
        <f t="shared" si="14"/>
        <v>9.9002162312601368E-4</v>
      </c>
    </row>
    <row r="207" spans="1:10" x14ac:dyDescent="0.2">
      <c r="A207" s="37">
        <v>203</v>
      </c>
      <c r="B207" s="5" t="s">
        <v>288</v>
      </c>
      <c r="C207" s="5" t="s">
        <v>441</v>
      </c>
      <c r="D207" s="6" t="s">
        <v>289</v>
      </c>
      <c r="E207" s="5" t="s">
        <v>23</v>
      </c>
      <c r="F207" s="24">
        <v>1400</v>
      </c>
      <c r="G207" s="7">
        <v>18.47</v>
      </c>
      <c r="H207" s="7">
        <f t="shared" si="13"/>
        <v>23.09</v>
      </c>
      <c r="I207" s="7">
        <f t="shared" si="12"/>
        <v>32326</v>
      </c>
      <c r="J207" s="35">
        <f t="shared" si="14"/>
        <v>1.6392685032613594E-3</v>
      </c>
    </row>
    <row r="208" spans="1:10" ht="25.5" x14ac:dyDescent="0.2">
      <c r="A208" s="37">
        <v>204</v>
      </c>
      <c r="B208" s="2" t="s">
        <v>291</v>
      </c>
      <c r="C208" s="2" t="s">
        <v>9</v>
      </c>
      <c r="D208" s="3" t="s">
        <v>292</v>
      </c>
      <c r="E208" s="2" t="s">
        <v>23</v>
      </c>
      <c r="F208" s="24">
        <v>15</v>
      </c>
      <c r="G208" s="7">
        <v>489.63</v>
      </c>
      <c r="H208" s="7">
        <f t="shared" si="13"/>
        <v>612.04</v>
      </c>
      <c r="I208" s="31">
        <f t="shared" si="12"/>
        <v>9180.6</v>
      </c>
      <c r="J208" s="35">
        <f t="shared" si="14"/>
        <v>4.6555306629466177E-4</v>
      </c>
    </row>
    <row r="209" spans="1:10" ht="25.5" x14ac:dyDescent="0.2">
      <c r="A209" s="37">
        <v>205</v>
      </c>
      <c r="B209" s="2" t="s">
        <v>293</v>
      </c>
      <c r="C209" s="2" t="s">
        <v>9</v>
      </c>
      <c r="D209" s="3" t="s">
        <v>294</v>
      </c>
      <c r="E209" s="2" t="s">
        <v>23</v>
      </c>
      <c r="F209" s="24">
        <v>15</v>
      </c>
      <c r="G209" s="7">
        <v>552.80999999999995</v>
      </c>
      <c r="H209" s="7">
        <f t="shared" si="13"/>
        <v>691.01</v>
      </c>
      <c r="I209" s="31">
        <f t="shared" si="12"/>
        <v>10365.15</v>
      </c>
      <c r="J209" s="35">
        <f t="shared" si="14"/>
        <v>5.2562222132585164E-4</v>
      </c>
    </row>
    <row r="210" spans="1:10" ht="25.5" x14ac:dyDescent="0.2">
      <c r="A210" s="37">
        <v>206</v>
      </c>
      <c r="B210" s="2" t="s">
        <v>295</v>
      </c>
      <c r="C210" s="2" t="s">
        <v>9</v>
      </c>
      <c r="D210" s="3" t="s">
        <v>296</v>
      </c>
      <c r="E210" s="2" t="s">
        <v>23</v>
      </c>
      <c r="F210" s="24">
        <v>5</v>
      </c>
      <c r="G210" s="7">
        <v>31.24</v>
      </c>
      <c r="H210" s="7">
        <f t="shared" si="13"/>
        <v>39.049999999999997</v>
      </c>
      <c r="I210" s="31">
        <f t="shared" si="12"/>
        <v>195.25</v>
      </c>
      <c r="J210" s="35">
        <f t="shared" si="14"/>
        <v>9.9012304418047516E-6</v>
      </c>
    </row>
    <row r="211" spans="1:10" ht="25.5" x14ac:dyDescent="0.2">
      <c r="A211" s="37">
        <v>207</v>
      </c>
      <c r="B211" s="2" t="s">
        <v>297</v>
      </c>
      <c r="C211" s="2" t="s">
        <v>9</v>
      </c>
      <c r="D211" s="3" t="s">
        <v>298</v>
      </c>
      <c r="E211" s="2" t="s">
        <v>23</v>
      </c>
      <c r="F211" s="24">
        <v>5</v>
      </c>
      <c r="G211" s="7">
        <v>74.37</v>
      </c>
      <c r="H211" s="7">
        <f t="shared" si="13"/>
        <v>92.96</v>
      </c>
      <c r="I211" s="31">
        <f t="shared" si="12"/>
        <v>464.8</v>
      </c>
      <c r="J211" s="35">
        <f t="shared" si="14"/>
        <v>2.357025305685454E-5</v>
      </c>
    </row>
    <row r="212" spans="1:10" x14ac:dyDescent="0.2">
      <c r="A212" s="37">
        <v>208</v>
      </c>
      <c r="B212" s="2" t="s">
        <v>299</v>
      </c>
      <c r="C212" s="2" t="s">
        <v>9</v>
      </c>
      <c r="D212" s="3" t="s">
        <v>300</v>
      </c>
      <c r="E212" s="2" t="s">
        <v>18</v>
      </c>
      <c r="F212" s="24">
        <v>5</v>
      </c>
      <c r="G212" s="7">
        <v>26.72</v>
      </c>
      <c r="H212" s="7">
        <f t="shared" si="13"/>
        <v>33.4</v>
      </c>
      <c r="I212" s="31">
        <f t="shared" si="12"/>
        <v>167</v>
      </c>
      <c r="J212" s="35">
        <f t="shared" si="14"/>
        <v>8.4686580475359473E-6</v>
      </c>
    </row>
    <row r="213" spans="1:10" x14ac:dyDescent="0.2">
      <c r="A213" s="37">
        <v>209</v>
      </c>
      <c r="B213" s="2" t="s">
        <v>301</v>
      </c>
      <c r="C213" s="2" t="s">
        <v>9</v>
      </c>
      <c r="D213" s="3" t="s">
        <v>302</v>
      </c>
      <c r="E213" s="2" t="s">
        <v>18</v>
      </c>
      <c r="F213" s="24">
        <v>5</v>
      </c>
      <c r="G213" s="7">
        <v>45.58</v>
      </c>
      <c r="H213" s="7">
        <f t="shared" si="13"/>
        <v>56.98</v>
      </c>
      <c r="I213" s="31">
        <f t="shared" si="12"/>
        <v>284.89999999999998</v>
      </c>
      <c r="J213" s="35">
        <f t="shared" si="14"/>
        <v>1.4447429208041862E-5</v>
      </c>
    </row>
    <row r="214" spans="1:10" x14ac:dyDescent="0.2">
      <c r="A214" s="37">
        <v>210</v>
      </c>
      <c r="B214" s="2" t="s">
        <v>303</v>
      </c>
      <c r="C214" s="2" t="s">
        <v>9</v>
      </c>
      <c r="D214" s="3" t="s">
        <v>304</v>
      </c>
      <c r="E214" s="2" t="s">
        <v>18</v>
      </c>
      <c r="F214" s="24">
        <v>5</v>
      </c>
      <c r="G214" s="7">
        <v>59.03</v>
      </c>
      <c r="H214" s="7">
        <f t="shared" si="13"/>
        <v>73.790000000000006</v>
      </c>
      <c r="I214" s="31">
        <f t="shared" si="12"/>
        <v>368.95</v>
      </c>
      <c r="J214" s="35">
        <f t="shared" si="14"/>
        <v>1.870964902178675E-5</v>
      </c>
    </row>
    <row r="215" spans="1:10" x14ac:dyDescent="0.2">
      <c r="A215" s="37">
        <v>211</v>
      </c>
      <c r="B215" s="2" t="s">
        <v>305</v>
      </c>
      <c r="C215" s="2" t="s">
        <v>9</v>
      </c>
      <c r="D215" s="3" t="s">
        <v>306</v>
      </c>
      <c r="E215" s="2" t="s">
        <v>18</v>
      </c>
      <c r="F215" s="24">
        <v>5</v>
      </c>
      <c r="G215" s="7">
        <v>84.59</v>
      </c>
      <c r="H215" s="7">
        <f t="shared" si="13"/>
        <v>105.74</v>
      </c>
      <c r="I215" s="31">
        <f t="shared" si="12"/>
        <v>528.70000000000005</v>
      </c>
      <c r="J215" s="35">
        <f t="shared" si="14"/>
        <v>2.6810655746899732E-5</v>
      </c>
    </row>
    <row r="216" spans="1:10" x14ac:dyDescent="0.2">
      <c r="A216" s="37">
        <v>212</v>
      </c>
      <c r="B216" s="2" t="s">
        <v>307</v>
      </c>
      <c r="C216" s="2" t="s">
        <v>9</v>
      </c>
      <c r="D216" s="3" t="s">
        <v>308</v>
      </c>
      <c r="E216" s="2" t="s">
        <v>23</v>
      </c>
      <c r="F216" s="24">
        <v>15</v>
      </c>
      <c r="G216" s="7">
        <v>73.61</v>
      </c>
      <c r="H216" s="7">
        <f t="shared" si="13"/>
        <v>92.01</v>
      </c>
      <c r="I216" s="31">
        <f t="shared" si="12"/>
        <v>1380.15</v>
      </c>
      <c r="J216" s="35">
        <f t="shared" si="14"/>
        <v>6.9988134157525375E-5</v>
      </c>
    </row>
    <row r="217" spans="1:10" ht="25.5" x14ac:dyDescent="0.2">
      <c r="A217" s="37">
        <v>213</v>
      </c>
      <c r="B217" s="2" t="s">
        <v>309</v>
      </c>
      <c r="C217" s="2" t="s">
        <v>9</v>
      </c>
      <c r="D217" s="3" t="s">
        <v>310</v>
      </c>
      <c r="E217" s="2" t="s">
        <v>18</v>
      </c>
      <c r="F217" s="24">
        <v>150</v>
      </c>
      <c r="G217" s="7">
        <v>94.03</v>
      </c>
      <c r="H217" s="7">
        <f t="shared" si="13"/>
        <v>117.54</v>
      </c>
      <c r="I217" s="31">
        <f t="shared" si="12"/>
        <v>17631</v>
      </c>
      <c r="J217" s="35">
        <f t="shared" si="14"/>
        <v>8.9407730560542677E-4</v>
      </c>
    </row>
    <row r="218" spans="1:10" ht="25.5" x14ac:dyDescent="0.2">
      <c r="A218" s="37">
        <v>214</v>
      </c>
      <c r="B218" s="2" t="s">
        <v>311</v>
      </c>
      <c r="C218" s="2" t="s">
        <v>9</v>
      </c>
      <c r="D218" s="3" t="s">
        <v>312</v>
      </c>
      <c r="E218" s="2" t="s">
        <v>18</v>
      </c>
      <c r="F218" s="24">
        <v>40</v>
      </c>
      <c r="G218" s="7">
        <v>78.849999999999994</v>
      </c>
      <c r="H218" s="7">
        <f t="shared" si="13"/>
        <v>98.56</v>
      </c>
      <c r="I218" s="31">
        <f t="shared" si="12"/>
        <v>3942.4</v>
      </c>
      <c r="J218" s="35">
        <f t="shared" si="14"/>
        <v>1.9992118255452525E-4</v>
      </c>
    </row>
    <row r="219" spans="1:10" ht="25.5" x14ac:dyDescent="0.2">
      <c r="A219" s="37">
        <v>215</v>
      </c>
      <c r="B219" s="2" t="s">
        <v>313</v>
      </c>
      <c r="C219" s="2" t="s">
        <v>9</v>
      </c>
      <c r="D219" s="3" t="s">
        <v>222</v>
      </c>
      <c r="E219" s="2" t="s">
        <v>18</v>
      </c>
      <c r="F219" s="24">
        <v>40</v>
      </c>
      <c r="G219" s="7">
        <v>106.14</v>
      </c>
      <c r="H219" s="7">
        <f t="shared" si="13"/>
        <v>132.68</v>
      </c>
      <c r="I219" s="31">
        <f t="shared" si="12"/>
        <v>5307.2</v>
      </c>
      <c r="J219" s="35">
        <f t="shared" si="14"/>
        <v>2.6913091011905853E-4</v>
      </c>
    </row>
    <row r="220" spans="1:10" ht="25.5" x14ac:dyDescent="0.2">
      <c r="A220" s="37">
        <v>216</v>
      </c>
      <c r="B220" s="2" t="s">
        <v>314</v>
      </c>
      <c r="C220" s="2" t="s">
        <v>9</v>
      </c>
      <c r="D220" s="3" t="s">
        <v>315</v>
      </c>
      <c r="E220" s="2" t="s">
        <v>18</v>
      </c>
      <c r="F220" s="24">
        <v>20</v>
      </c>
      <c r="G220" s="7">
        <v>108.83</v>
      </c>
      <c r="H220" s="7">
        <f t="shared" si="13"/>
        <v>136.04</v>
      </c>
      <c r="I220" s="31">
        <f t="shared" si="12"/>
        <v>2720.8</v>
      </c>
      <c r="J220" s="35">
        <f t="shared" si="14"/>
        <v>1.3797320248943597E-4</v>
      </c>
    </row>
    <row r="221" spans="1:10" ht="25.5" x14ac:dyDescent="0.2">
      <c r="A221" s="37">
        <v>217</v>
      </c>
      <c r="B221" s="2" t="s">
        <v>316</v>
      </c>
      <c r="C221" s="2" t="s">
        <v>9</v>
      </c>
      <c r="D221" s="3" t="s">
        <v>317</v>
      </c>
      <c r="E221" s="2" t="s">
        <v>23</v>
      </c>
      <c r="F221" s="24">
        <v>5</v>
      </c>
      <c r="G221" s="7">
        <v>211.89</v>
      </c>
      <c r="H221" s="7">
        <f t="shared" si="13"/>
        <v>264.86</v>
      </c>
      <c r="I221" s="31">
        <f t="shared" si="12"/>
        <v>1324.3</v>
      </c>
      <c r="J221" s="35">
        <f t="shared" si="14"/>
        <v>6.7155951211687748E-5</v>
      </c>
    </row>
    <row r="222" spans="1:10" ht="25.5" x14ac:dyDescent="0.2">
      <c r="A222" s="37">
        <v>218</v>
      </c>
      <c r="B222" s="2" t="s">
        <v>470</v>
      </c>
      <c r="C222" s="2" t="s">
        <v>9</v>
      </c>
      <c r="D222" s="3" t="s">
        <v>318</v>
      </c>
      <c r="E222" s="2" t="s">
        <v>23</v>
      </c>
      <c r="F222" s="24">
        <v>25</v>
      </c>
      <c r="G222" s="7">
        <v>51.68</v>
      </c>
      <c r="H222" s="7">
        <f t="shared" si="13"/>
        <v>64.599999999999994</v>
      </c>
      <c r="I222" s="31">
        <f t="shared" si="12"/>
        <v>1615</v>
      </c>
      <c r="J222" s="35">
        <f t="shared" si="14"/>
        <v>8.189750147766799E-5</v>
      </c>
    </row>
    <row r="223" spans="1:10" x14ac:dyDescent="0.2">
      <c r="A223" s="37">
        <v>219</v>
      </c>
      <c r="B223" s="2" t="s">
        <v>319</v>
      </c>
      <c r="C223" s="2" t="s">
        <v>9</v>
      </c>
      <c r="D223" s="3" t="s">
        <v>320</v>
      </c>
      <c r="E223" s="2" t="s">
        <v>23</v>
      </c>
      <c r="F223" s="24">
        <v>25</v>
      </c>
      <c r="G223" s="7">
        <v>51.68</v>
      </c>
      <c r="H223" s="7">
        <f t="shared" si="13"/>
        <v>64.599999999999994</v>
      </c>
      <c r="I223" s="31">
        <f t="shared" si="12"/>
        <v>1615</v>
      </c>
      <c r="J223" s="35">
        <f t="shared" si="14"/>
        <v>8.189750147766799E-5</v>
      </c>
    </row>
    <row r="224" spans="1:10" x14ac:dyDescent="0.2">
      <c r="A224" s="37">
        <v>220</v>
      </c>
      <c r="B224" s="2" t="s">
        <v>520</v>
      </c>
      <c r="C224" s="2" t="s">
        <v>9</v>
      </c>
      <c r="D224" s="3" t="s">
        <v>519</v>
      </c>
      <c r="E224" s="2" t="s">
        <v>524</v>
      </c>
      <c r="F224" s="24">
        <v>30</v>
      </c>
      <c r="G224" s="7">
        <v>40</v>
      </c>
      <c r="H224" s="7">
        <f t="shared" si="13"/>
        <v>50</v>
      </c>
      <c r="I224" s="31">
        <f t="shared" si="12"/>
        <v>1500</v>
      </c>
      <c r="J224" s="35">
        <f t="shared" si="14"/>
        <v>7.6065790846131256E-5</v>
      </c>
    </row>
    <row r="225" spans="1:10" ht="25.5" x14ac:dyDescent="0.2">
      <c r="A225" s="37">
        <v>221</v>
      </c>
      <c r="B225" s="5" t="s">
        <v>485</v>
      </c>
      <c r="C225" s="5" t="s">
        <v>9</v>
      </c>
      <c r="D225" s="3" t="s">
        <v>484</v>
      </c>
      <c r="E225" s="5" t="s">
        <v>23</v>
      </c>
      <c r="F225" s="24">
        <v>150</v>
      </c>
      <c r="G225" s="7">
        <v>372.19</v>
      </c>
      <c r="H225" s="7">
        <f t="shared" si="13"/>
        <v>465.24</v>
      </c>
      <c r="I225" s="7">
        <f t="shared" si="12"/>
        <v>69786</v>
      </c>
      <c r="J225" s="35">
        <f t="shared" si="14"/>
        <v>3.5388848533254107E-3</v>
      </c>
    </row>
    <row r="226" spans="1:10" ht="25.5" x14ac:dyDescent="0.2">
      <c r="A226" s="37">
        <v>222</v>
      </c>
      <c r="B226" s="5" t="s">
        <v>526</v>
      </c>
      <c r="C226" s="5" t="s">
        <v>441</v>
      </c>
      <c r="D226" s="3" t="s">
        <v>525</v>
      </c>
      <c r="E226" s="5" t="s">
        <v>524</v>
      </c>
      <c r="F226" s="24">
        <v>200</v>
      </c>
      <c r="G226" s="7">
        <v>75.239999999999995</v>
      </c>
      <c r="H226" s="7">
        <f t="shared" si="13"/>
        <v>94.05</v>
      </c>
      <c r="I226" s="7">
        <f t="shared" si="12"/>
        <v>18810</v>
      </c>
      <c r="J226" s="35">
        <f t="shared" si="14"/>
        <v>9.53865017210486E-4</v>
      </c>
    </row>
    <row r="227" spans="1:10" ht="25.5" x14ac:dyDescent="0.2">
      <c r="A227" s="37">
        <v>223</v>
      </c>
      <c r="B227" s="2" t="s">
        <v>321</v>
      </c>
      <c r="C227" s="2" t="s">
        <v>9</v>
      </c>
      <c r="D227" s="3" t="s">
        <v>322</v>
      </c>
      <c r="E227" s="2" t="s">
        <v>23</v>
      </c>
      <c r="F227" s="24">
        <v>5</v>
      </c>
      <c r="G227" s="7">
        <v>397.78</v>
      </c>
      <c r="H227" s="7">
        <f t="shared" si="13"/>
        <v>497.23</v>
      </c>
      <c r="I227" s="31">
        <f t="shared" si="12"/>
        <v>2486.15</v>
      </c>
      <c r="J227" s="35">
        <f t="shared" si="14"/>
        <v>1.260739772747395E-4</v>
      </c>
    </row>
    <row r="228" spans="1:10" x14ac:dyDescent="0.2">
      <c r="A228" s="37">
        <v>224</v>
      </c>
      <c r="B228" s="2" t="s">
        <v>323</v>
      </c>
      <c r="C228" s="2" t="s">
        <v>9</v>
      </c>
      <c r="D228" s="3" t="s">
        <v>324</v>
      </c>
      <c r="E228" s="2" t="s">
        <v>23</v>
      </c>
      <c r="F228" s="24">
        <v>2</v>
      </c>
      <c r="G228" s="7">
        <v>527.59</v>
      </c>
      <c r="H228" s="7">
        <f t="shared" si="13"/>
        <v>659.49</v>
      </c>
      <c r="I228" s="31">
        <f t="shared" si="12"/>
        <v>1318.98</v>
      </c>
      <c r="J228" s="35">
        <f t="shared" si="14"/>
        <v>6.6886171206820134E-5</v>
      </c>
    </row>
    <row r="229" spans="1:10" x14ac:dyDescent="0.2">
      <c r="A229" s="37">
        <v>225</v>
      </c>
      <c r="B229" s="2" t="s">
        <v>325</v>
      </c>
      <c r="C229" s="2" t="s">
        <v>9</v>
      </c>
      <c r="D229" s="3" t="s">
        <v>326</v>
      </c>
      <c r="E229" s="2" t="s">
        <v>23</v>
      </c>
      <c r="F229" s="24">
        <v>5</v>
      </c>
      <c r="G229" s="7">
        <v>78.930000000000007</v>
      </c>
      <c r="H229" s="7">
        <f t="shared" si="13"/>
        <v>98.66</v>
      </c>
      <c r="I229" s="31">
        <f t="shared" si="12"/>
        <v>493.3</v>
      </c>
      <c r="J229" s="35">
        <f t="shared" si="14"/>
        <v>2.5015503082931034E-5</v>
      </c>
    </row>
    <row r="230" spans="1:10" x14ac:dyDescent="0.2">
      <c r="A230" s="37">
        <v>226</v>
      </c>
      <c r="B230" s="2" t="s">
        <v>327</v>
      </c>
      <c r="C230" s="2" t="s">
        <v>9</v>
      </c>
      <c r="D230" s="3" t="s">
        <v>328</v>
      </c>
      <c r="E230" s="2" t="s">
        <v>23</v>
      </c>
      <c r="F230" s="24">
        <v>5</v>
      </c>
      <c r="G230" s="7">
        <v>56.23</v>
      </c>
      <c r="H230" s="7">
        <f t="shared" si="13"/>
        <v>70.290000000000006</v>
      </c>
      <c r="I230" s="31">
        <f t="shared" si="12"/>
        <v>351.45</v>
      </c>
      <c r="J230" s="35">
        <f t="shared" si="14"/>
        <v>1.7822214795248553E-5</v>
      </c>
    </row>
    <row r="231" spans="1:10" ht="25.5" x14ac:dyDescent="0.2">
      <c r="A231" s="37">
        <v>227</v>
      </c>
      <c r="B231" s="2" t="s">
        <v>329</v>
      </c>
      <c r="C231" s="2" t="s">
        <v>9</v>
      </c>
      <c r="D231" s="3" t="s">
        <v>330</v>
      </c>
      <c r="E231" s="2" t="s">
        <v>23</v>
      </c>
      <c r="F231" s="24">
        <v>50</v>
      </c>
      <c r="G231" s="7">
        <v>136.54</v>
      </c>
      <c r="H231" s="7">
        <f t="shared" si="13"/>
        <v>170.68</v>
      </c>
      <c r="I231" s="31">
        <f t="shared" si="12"/>
        <v>8534</v>
      </c>
      <c r="J231" s="35">
        <f t="shared" si="14"/>
        <v>4.327636393872561E-4</v>
      </c>
    </row>
    <row r="232" spans="1:10" ht="25.5" x14ac:dyDescent="0.2">
      <c r="A232" s="37">
        <v>228</v>
      </c>
      <c r="B232" s="2">
        <v>101895</v>
      </c>
      <c r="C232" s="2" t="s">
        <v>24</v>
      </c>
      <c r="D232" s="3" t="s">
        <v>607</v>
      </c>
      <c r="E232" s="2" t="s">
        <v>23</v>
      </c>
      <c r="F232" s="24">
        <v>20</v>
      </c>
      <c r="G232" s="7">
        <v>437.59</v>
      </c>
      <c r="H232" s="7">
        <f t="shared" si="13"/>
        <v>546.99</v>
      </c>
      <c r="I232" s="31">
        <f t="shared" si="12"/>
        <v>10939.8</v>
      </c>
      <c r="J232" s="35">
        <f t="shared" si="14"/>
        <v>5.5476302579900443E-4</v>
      </c>
    </row>
    <row r="233" spans="1:10" x14ac:dyDescent="0.2">
      <c r="A233" s="37">
        <v>229</v>
      </c>
      <c r="B233" s="2" t="s">
        <v>331</v>
      </c>
      <c r="C233" s="2" t="s">
        <v>9</v>
      </c>
      <c r="D233" s="3" t="s">
        <v>332</v>
      </c>
      <c r="E233" s="2" t="s">
        <v>23</v>
      </c>
      <c r="F233" s="24">
        <v>5</v>
      </c>
      <c r="G233" s="7">
        <v>258.70999999999998</v>
      </c>
      <c r="H233" s="7">
        <f t="shared" si="13"/>
        <v>323.39</v>
      </c>
      <c r="I233" s="31">
        <f t="shared" si="12"/>
        <v>1616.95</v>
      </c>
      <c r="J233" s="35">
        <f t="shared" si="14"/>
        <v>8.199638700576796E-5</v>
      </c>
    </row>
    <row r="234" spans="1:10" x14ac:dyDescent="0.2">
      <c r="A234" s="37">
        <v>230</v>
      </c>
      <c r="B234" s="5" t="s">
        <v>333</v>
      </c>
      <c r="C234" s="5" t="s">
        <v>9</v>
      </c>
      <c r="D234" s="6" t="s">
        <v>334</v>
      </c>
      <c r="E234" s="5" t="s">
        <v>23</v>
      </c>
      <c r="F234" s="24">
        <v>560</v>
      </c>
      <c r="G234" s="7">
        <v>13.1</v>
      </c>
      <c r="H234" s="7">
        <f t="shared" si="13"/>
        <v>16.38</v>
      </c>
      <c r="I234" s="7">
        <f t="shared" si="12"/>
        <v>9172.7999999999993</v>
      </c>
      <c r="J234" s="35">
        <f t="shared" si="14"/>
        <v>4.6515752418226184E-4</v>
      </c>
    </row>
    <row r="235" spans="1:10" x14ac:dyDescent="0.2">
      <c r="A235" s="37">
        <v>231</v>
      </c>
      <c r="B235" s="5" t="s">
        <v>335</v>
      </c>
      <c r="C235" s="5" t="s">
        <v>9</v>
      </c>
      <c r="D235" s="6" t="s">
        <v>336</v>
      </c>
      <c r="E235" s="5" t="s">
        <v>23</v>
      </c>
      <c r="F235" s="24">
        <v>1120</v>
      </c>
      <c r="G235" s="7">
        <v>7.46</v>
      </c>
      <c r="H235" s="7">
        <f t="shared" si="13"/>
        <v>9.33</v>
      </c>
      <c r="I235" s="7">
        <f t="shared" si="12"/>
        <v>10449.6</v>
      </c>
      <c r="J235" s="35">
        <f t="shared" si="14"/>
        <v>5.2990472535048886E-4</v>
      </c>
    </row>
    <row r="236" spans="1:10" x14ac:dyDescent="0.2">
      <c r="A236" s="37">
        <v>232</v>
      </c>
      <c r="B236" s="2" t="s">
        <v>337</v>
      </c>
      <c r="C236" s="2" t="s">
        <v>9</v>
      </c>
      <c r="D236" s="3" t="s">
        <v>338</v>
      </c>
      <c r="E236" s="2" t="s">
        <v>23</v>
      </c>
      <c r="F236" s="24">
        <v>25</v>
      </c>
      <c r="G236" s="7">
        <v>112.58</v>
      </c>
      <c r="H236" s="7">
        <f t="shared" si="13"/>
        <v>140.72999999999999</v>
      </c>
      <c r="I236" s="31">
        <f t="shared" si="12"/>
        <v>3518.25</v>
      </c>
      <c r="J236" s="35">
        <f t="shared" si="14"/>
        <v>1.7841231242960088E-4</v>
      </c>
    </row>
    <row r="237" spans="1:10" ht="38.25" x14ac:dyDescent="0.2">
      <c r="A237" s="37">
        <v>233</v>
      </c>
      <c r="B237" s="2" t="s">
        <v>339</v>
      </c>
      <c r="C237" s="2" t="s">
        <v>9</v>
      </c>
      <c r="D237" s="3" t="s">
        <v>340</v>
      </c>
      <c r="E237" s="2" t="s">
        <v>23</v>
      </c>
      <c r="F237" s="24">
        <v>50</v>
      </c>
      <c r="G237" s="7">
        <v>134.21</v>
      </c>
      <c r="H237" s="7">
        <f t="shared" si="13"/>
        <v>167.76</v>
      </c>
      <c r="I237" s="31">
        <f t="shared" si="12"/>
        <v>8388</v>
      </c>
      <c r="J237" s="35">
        <f t="shared" si="14"/>
        <v>4.2535990241156598E-4</v>
      </c>
    </row>
    <row r="238" spans="1:10" x14ac:dyDescent="0.2">
      <c r="A238" s="37">
        <v>234</v>
      </c>
      <c r="B238" s="2" t="s">
        <v>341</v>
      </c>
      <c r="C238" s="2" t="s">
        <v>9</v>
      </c>
      <c r="D238" s="3" t="s">
        <v>342</v>
      </c>
      <c r="E238" s="2" t="s">
        <v>23</v>
      </c>
      <c r="F238" s="24">
        <v>20</v>
      </c>
      <c r="G238" s="7">
        <v>63.6</v>
      </c>
      <c r="H238" s="7">
        <f t="shared" si="13"/>
        <v>79.5</v>
      </c>
      <c r="I238" s="31">
        <f t="shared" si="12"/>
        <v>1590</v>
      </c>
      <c r="J238" s="35">
        <f t="shared" si="14"/>
        <v>8.0629738296899138E-5</v>
      </c>
    </row>
    <row r="239" spans="1:10" x14ac:dyDescent="0.2">
      <c r="A239" s="37">
        <v>235</v>
      </c>
      <c r="B239" s="2" t="s">
        <v>343</v>
      </c>
      <c r="C239" s="2" t="s">
        <v>9</v>
      </c>
      <c r="D239" s="3" t="s">
        <v>344</v>
      </c>
      <c r="E239" s="2" t="s">
        <v>23</v>
      </c>
      <c r="F239" s="24">
        <v>20</v>
      </c>
      <c r="G239" s="7">
        <v>386.49</v>
      </c>
      <c r="H239" s="7">
        <f t="shared" si="13"/>
        <v>483.11</v>
      </c>
      <c r="I239" s="31">
        <f t="shared" si="12"/>
        <v>9662.2000000000007</v>
      </c>
      <c r="J239" s="35">
        <f t="shared" si="14"/>
        <v>4.8997525620899296E-4</v>
      </c>
    </row>
    <row r="240" spans="1:10" x14ac:dyDescent="0.2">
      <c r="A240" s="37">
        <v>236</v>
      </c>
      <c r="B240" s="2" t="s">
        <v>345</v>
      </c>
      <c r="C240" s="2" t="s">
        <v>9</v>
      </c>
      <c r="D240" s="3" t="s">
        <v>346</v>
      </c>
      <c r="E240" s="2" t="s">
        <v>23</v>
      </c>
      <c r="F240" s="24">
        <v>20</v>
      </c>
      <c r="G240" s="7">
        <v>489.11</v>
      </c>
      <c r="H240" s="7">
        <f t="shared" si="13"/>
        <v>611.39</v>
      </c>
      <c r="I240" s="31">
        <f t="shared" si="12"/>
        <v>12227.8</v>
      </c>
      <c r="J240" s="35">
        <f t="shared" si="14"/>
        <v>6.2007818487221588E-4</v>
      </c>
    </row>
    <row r="241" spans="1:10" x14ac:dyDescent="0.2">
      <c r="A241" s="37">
        <v>237</v>
      </c>
      <c r="B241" s="2" t="s">
        <v>347</v>
      </c>
      <c r="C241" s="2" t="s">
        <v>9</v>
      </c>
      <c r="D241" s="3" t="s">
        <v>348</v>
      </c>
      <c r="E241" s="2" t="s">
        <v>23</v>
      </c>
      <c r="F241" s="24">
        <v>50</v>
      </c>
      <c r="G241" s="7">
        <v>55.08</v>
      </c>
      <c r="H241" s="7">
        <f t="shared" si="13"/>
        <v>68.849999999999994</v>
      </c>
      <c r="I241" s="31">
        <f t="shared" si="12"/>
        <v>3442.5</v>
      </c>
      <c r="J241" s="35">
        <f t="shared" si="14"/>
        <v>1.7457098999187123E-4</v>
      </c>
    </row>
    <row r="242" spans="1:10" x14ac:dyDescent="0.2">
      <c r="A242" s="37">
        <v>238</v>
      </c>
      <c r="B242" s="2" t="s">
        <v>349</v>
      </c>
      <c r="C242" s="2" t="s">
        <v>9</v>
      </c>
      <c r="D242" s="3" t="s">
        <v>350</v>
      </c>
      <c r="E242" s="2" t="s">
        <v>23</v>
      </c>
      <c r="F242" s="24">
        <v>50</v>
      </c>
      <c r="G242" s="7">
        <v>47.45</v>
      </c>
      <c r="H242" s="7">
        <f t="shared" si="13"/>
        <v>59.31</v>
      </c>
      <c r="I242" s="31">
        <f t="shared" si="12"/>
        <v>2965.5</v>
      </c>
      <c r="J242" s="35">
        <f t="shared" si="14"/>
        <v>1.5038206850280151E-4</v>
      </c>
    </row>
    <row r="243" spans="1:10" ht="25.5" x14ac:dyDescent="0.2">
      <c r="A243" s="37">
        <v>239</v>
      </c>
      <c r="B243" s="5" t="s">
        <v>351</v>
      </c>
      <c r="C243" s="5" t="s">
        <v>441</v>
      </c>
      <c r="D243" s="6" t="s">
        <v>352</v>
      </c>
      <c r="E243" s="5" t="s">
        <v>23</v>
      </c>
      <c r="F243" s="24">
        <v>500</v>
      </c>
      <c r="G243" s="7">
        <v>18.670000000000002</v>
      </c>
      <c r="H243" s="7">
        <f t="shared" si="13"/>
        <v>23.34</v>
      </c>
      <c r="I243" s="7">
        <f t="shared" si="12"/>
        <v>11670</v>
      </c>
      <c r="J243" s="35">
        <f t="shared" si="14"/>
        <v>5.9179185278290119E-4</v>
      </c>
    </row>
    <row r="244" spans="1:10" ht="25.5" x14ac:dyDescent="0.2">
      <c r="A244" s="37">
        <v>240</v>
      </c>
      <c r="B244" s="5" t="s">
        <v>353</v>
      </c>
      <c r="C244" s="5" t="s">
        <v>441</v>
      </c>
      <c r="D244" s="6" t="s">
        <v>354</v>
      </c>
      <c r="E244" s="5" t="s">
        <v>23</v>
      </c>
      <c r="F244" s="24">
        <v>500</v>
      </c>
      <c r="G244" s="7">
        <v>20.14</v>
      </c>
      <c r="H244" s="7">
        <f t="shared" si="13"/>
        <v>25.18</v>
      </c>
      <c r="I244" s="7">
        <f t="shared" si="12"/>
        <v>12590</v>
      </c>
      <c r="J244" s="35">
        <f t="shared" si="14"/>
        <v>6.3844553783519507E-4</v>
      </c>
    </row>
    <row r="245" spans="1:10" x14ac:dyDescent="0.2">
      <c r="A245" s="37">
        <v>241</v>
      </c>
      <c r="B245" s="2" t="s">
        <v>355</v>
      </c>
      <c r="C245" s="2" t="s">
        <v>9</v>
      </c>
      <c r="D245" s="3" t="s">
        <v>356</v>
      </c>
      <c r="E245" s="2" t="s">
        <v>23</v>
      </c>
      <c r="F245" s="24">
        <v>50</v>
      </c>
      <c r="G245" s="7">
        <v>415.32</v>
      </c>
      <c r="H245" s="7">
        <f t="shared" si="13"/>
        <v>519.15</v>
      </c>
      <c r="I245" s="31">
        <f t="shared" si="12"/>
        <v>25957.5</v>
      </c>
      <c r="J245" s="35">
        <f t="shared" si="14"/>
        <v>1.3163185105923014E-3</v>
      </c>
    </row>
    <row r="246" spans="1:10" ht="25.5" x14ac:dyDescent="0.2">
      <c r="A246" s="37">
        <v>242</v>
      </c>
      <c r="B246" s="2" t="s">
        <v>357</v>
      </c>
      <c r="C246" s="2" t="s">
        <v>441</v>
      </c>
      <c r="D246" s="3" t="s">
        <v>358</v>
      </c>
      <c r="E246" s="2" t="s">
        <v>23</v>
      </c>
      <c r="F246" s="24">
        <v>30</v>
      </c>
      <c r="G246" s="7">
        <v>108.73</v>
      </c>
      <c r="H246" s="7">
        <f t="shared" si="13"/>
        <v>135.91</v>
      </c>
      <c r="I246" s="31">
        <f t="shared" si="12"/>
        <v>4077.3</v>
      </c>
      <c r="J246" s="35">
        <f t="shared" si="14"/>
        <v>2.0676203267795399E-4</v>
      </c>
    </row>
    <row r="247" spans="1:10" ht="25.5" x14ac:dyDescent="0.2">
      <c r="A247" s="37">
        <v>243</v>
      </c>
      <c r="B247" s="2" t="s">
        <v>359</v>
      </c>
      <c r="C247" s="2" t="s">
        <v>9</v>
      </c>
      <c r="D247" s="3" t="s">
        <v>360</v>
      </c>
      <c r="E247" s="2" t="s">
        <v>18</v>
      </c>
      <c r="F247" s="24">
        <v>100</v>
      </c>
      <c r="G247" s="7">
        <v>51.07</v>
      </c>
      <c r="H247" s="7">
        <f t="shared" si="13"/>
        <v>63.84</v>
      </c>
      <c r="I247" s="31">
        <f t="shared" si="12"/>
        <v>6384</v>
      </c>
      <c r="J247" s="35">
        <f t="shared" si="14"/>
        <v>3.2373600584113463E-4</v>
      </c>
    </row>
    <row r="248" spans="1:10" ht="25.5" x14ac:dyDescent="0.2">
      <c r="A248" s="37">
        <v>244</v>
      </c>
      <c r="B248" s="2" t="s">
        <v>361</v>
      </c>
      <c r="C248" s="2" t="s">
        <v>441</v>
      </c>
      <c r="D248" s="3" t="s">
        <v>362</v>
      </c>
      <c r="E248" s="2" t="s">
        <v>23</v>
      </c>
      <c r="F248" s="24">
        <v>3</v>
      </c>
      <c r="G248" s="7">
        <v>99</v>
      </c>
      <c r="H248" s="7">
        <f t="shared" si="13"/>
        <v>123.75</v>
      </c>
      <c r="I248" s="31">
        <f t="shared" si="12"/>
        <v>371.25</v>
      </c>
      <c r="J248" s="35">
        <f t="shared" si="14"/>
        <v>1.8826283234417486E-5</v>
      </c>
    </row>
    <row r="249" spans="1:10" x14ac:dyDescent="0.2">
      <c r="A249" s="37">
        <v>245</v>
      </c>
      <c r="B249" s="2" t="s">
        <v>363</v>
      </c>
      <c r="C249" s="2" t="s">
        <v>9</v>
      </c>
      <c r="D249" s="3" t="s">
        <v>364</v>
      </c>
      <c r="E249" s="2" t="s">
        <v>23</v>
      </c>
      <c r="F249" s="24">
        <v>8</v>
      </c>
      <c r="G249" s="7">
        <v>22.33</v>
      </c>
      <c r="H249" s="7">
        <f t="shared" si="13"/>
        <v>27.91</v>
      </c>
      <c r="I249" s="31">
        <f t="shared" ref="I249:I268" si="15">ROUND(F249 * H249,2)</f>
        <v>223.28</v>
      </c>
      <c r="J249" s="35">
        <f t="shared" si="14"/>
        <v>1.1322646520082792E-5</v>
      </c>
    </row>
    <row r="250" spans="1:10" x14ac:dyDescent="0.2">
      <c r="A250" s="37">
        <v>246</v>
      </c>
      <c r="B250" s="2" t="s">
        <v>365</v>
      </c>
      <c r="C250" s="2" t="s">
        <v>9</v>
      </c>
      <c r="D250" s="3" t="s">
        <v>366</v>
      </c>
      <c r="E250" s="2" t="s">
        <v>23</v>
      </c>
      <c r="F250" s="24">
        <v>5</v>
      </c>
      <c r="G250" s="7">
        <v>63.2</v>
      </c>
      <c r="H250" s="7">
        <f t="shared" si="13"/>
        <v>79</v>
      </c>
      <c r="I250" s="31">
        <f t="shared" si="15"/>
        <v>395</v>
      </c>
      <c r="J250" s="35">
        <f t="shared" si="14"/>
        <v>2.0030658256147899E-5</v>
      </c>
    </row>
    <row r="251" spans="1:10" ht="25.5" x14ac:dyDescent="0.2">
      <c r="A251" s="37">
        <v>247</v>
      </c>
      <c r="B251" s="2" t="s">
        <v>367</v>
      </c>
      <c r="C251" s="2" t="s">
        <v>441</v>
      </c>
      <c r="D251" s="3" t="s">
        <v>368</v>
      </c>
      <c r="E251" s="2" t="s">
        <v>23</v>
      </c>
      <c r="F251" s="24">
        <v>5</v>
      </c>
      <c r="G251" s="7">
        <v>265.81</v>
      </c>
      <c r="H251" s="7">
        <f t="shared" si="13"/>
        <v>332.26</v>
      </c>
      <c r="I251" s="31">
        <f t="shared" si="15"/>
        <v>1661.3</v>
      </c>
      <c r="J251" s="35">
        <f t="shared" si="14"/>
        <v>8.4245398888451909E-5</v>
      </c>
    </row>
    <row r="252" spans="1:10" ht="25.5" x14ac:dyDescent="0.2">
      <c r="A252" s="37">
        <v>248</v>
      </c>
      <c r="B252" s="2" t="s">
        <v>369</v>
      </c>
      <c r="C252" s="2" t="s">
        <v>9</v>
      </c>
      <c r="D252" s="3" t="s">
        <v>370</v>
      </c>
      <c r="E252" s="2" t="s">
        <v>23</v>
      </c>
      <c r="F252" s="24">
        <v>30</v>
      </c>
      <c r="G252" s="7">
        <v>1373.49</v>
      </c>
      <c r="H252" s="7">
        <f t="shared" si="13"/>
        <v>1716.86</v>
      </c>
      <c r="I252" s="31">
        <f t="shared" si="15"/>
        <v>51505.8</v>
      </c>
      <c r="J252" s="35">
        <f t="shared" si="14"/>
        <v>2.6118862734417782E-3</v>
      </c>
    </row>
    <row r="253" spans="1:10" ht="25.5" x14ac:dyDescent="0.2">
      <c r="A253" s="37">
        <v>249</v>
      </c>
      <c r="B253" s="2" t="s">
        <v>371</v>
      </c>
      <c r="C253" s="2" t="s">
        <v>9</v>
      </c>
      <c r="D253" s="3" t="s">
        <v>372</v>
      </c>
      <c r="E253" s="2" t="s">
        <v>23</v>
      </c>
      <c r="F253" s="24">
        <v>50</v>
      </c>
      <c r="G253" s="7">
        <v>324.49</v>
      </c>
      <c r="H253" s="7">
        <f t="shared" si="13"/>
        <v>405.61</v>
      </c>
      <c r="I253" s="31">
        <f t="shared" si="15"/>
        <v>20280.5</v>
      </c>
      <c r="J253" s="35">
        <f t="shared" si="14"/>
        <v>1.0284348475033101E-3</v>
      </c>
    </row>
    <row r="254" spans="1:10" ht="25.5" x14ac:dyDescent="0.2">
      <c r="A254" s="37">
        <v>250</v>
      </c>
      <c r="B254" s="2" t="s">
        <v>373</v>
      </c>
      <c r="C254" s="2" t="s">
        <v>9</v>
      </c>
      <c r="D254" s="3" t="s">
        <v>374</v>
      </c>
      <c r="E254" s="2" t="s">
        <v>23</v>
      </c>
      <c r="F254" s="24">
        <v>50</v>
      </c>
      <c r="G254" s="7">
        <v>371.97</v>
      </c>
      <c r="H254" s="7">
        <f t="shared" si="13"/>
        <v>464.96</v>
      </c>
      <c r="I254" s="31">
        <f t="shared" si="15"/>
        <v>23248</v>
      </c>
      <c r="J254" s="35">
        <f t="shared" si="14"/>
        <v>1.178918337060573E-3</v>
      </c>
    </row>
    <row r="255" spans="1:10" ht="25.5" x14ac:dyDescent="0.2">
      <c r="A255" s="37">
        <v>251</v>
      </c>
      <c r="B255" s="2" t="s">
        <v>375</v>
      </c>
      <c r="C255" s="2" t="s">
        <v>441</v>
      </c>
      <c r="D255" s="3" t="s">
        <v>376</v>
      </c>
      <c r="E255" s="2" t="s">
        <v>23</v>
      </c>
      <c r="F255" s="24">
        <v>84</v>
      </c>
      <c r="G255" s="7">
        <v>2686.28</v>
      </c>
      <c r="H255" s="7">
        <f t="shared" si="13"/>
        <v>3357.85</v>
      </c>
      <c r="I255" s="31">
        <f t="shared" si="15"/>
        <v>282059.40000000002</v>
      </c>
      <c r="J255" s="35">
        <f t="shared" si="14"/>
        <v>1.4303380884390185E-2</v>
      </c>
    </row>
    <row r="256" spans="1:10" ht="25.5" x14ac:dyDescent="0.2">
      <c r="A256" s="37">
        <v>252</v>
      </c>
      <c r="B256" s="5" t="s">
        <v>377</v>
      </c>
      <c r="C256" s="5" t="s">
        <v>9</v>
      </c>
      <c r="D256" s="6" t="s">
        <v>378</v>
      </c>
      <c r="E256" s="5" t="s">
        <v>23</v>
      </c>
      <c r="F256" s="24">
        <v>56</v>
      </c>
      <c r="G256" s="7">
        <v>526.04</v>
      </c>
      <c r="H256" s="7">
        <f t="shared" si="13"/>
        <v>657.55</v>
      </c>
      <c r="I256" s="7">
        <f t="shared" si="15"/>
        <v>36822.800000000003</v>
      </c>
      <c r="J256" s="35">
        <f t="shared" si="14"/>
        <v>1.8673036021126148E-3</v>
      </c>
    </row>
    <row r="257" spans="1:10" x14ac:dyDescent="0.2">
      <c r="A257" s="37">
        <v>253</v>
      </c>
      <c r="B257" s="5" t="s">
        <v>439</v>
      </c>
      <c r="C257" s="5" t="s">
        <v>441</v>
      </c>
      <c r="D257" s="6" t="s">
        <v>440</v>
      </c>
      <c r="E257" s="5" t="s">
        <v>18</v>
      </c>
      <c r="F257" s="24">
        <v>4200</v>
      </c>
      <c r="G257" s="7">
        <v>20.04</v>
      </c>
      <c r="H257" s="7">
        <f t="shared" si="13"/>
        <v>25.05</v>
      </c>
      <c r="I257" s="7">
        <f t="shared" si="15"/>
        <v>105210</v>
      </c>
      <c r="J257" s="35">
        <f t="shared" si="14"/>
        <v>5.3352545699476466E-3</v>
      </c>
    </row>
    <row r="258" spans="1:10" ht="38.25" x14ac:dyDescent="0.2">
      <c r="A258" s="37">
        <v>254</v>
      </c>
      <c r="B258" s="5">
        <v>97238</v>
      </c>
      <c r="C258" s="5" t="s">
        <v>24</v>
      </c>
      <c r="D258" s="6" t="s">
        <v>482</v>
      </c>
      <c r="E258" s="5" t="s">
        <v>18</v>
      </c>
      <c r="F258" s="24">
        <v>1000</v>
      </c>
      <c r="G258" s="7">
        <v>100.35</v>
      </c>
      <c r="H258" s="7">
        <f t="shared" si="13"/>
        <v>125.44</v>
      </c>
      <c r="I258" s="7">
        <f t="shared" si="15"/>
        <v>125440</v>
      </c>
      <c r="J258" s="35">
        <f t="shared" si="14"/>
        <v>6.3611285358258036E-3</v>
      </c>
    </row>
    <row r="259" spans="1:10" ht="38.25" x14ac:dyDescent="0.2">
      <c r="A259" s="37">
        <v>255</v>
      </c>
      <c r="B259" s="5">
        <v>97240</v>
      </c>
      <c r="C259" s="5" t="s">
        <v>24</v>
      </c>
      <c r="D259" s="6" t="s">
        <v>483</v>
      </c>
      <c r="E259" s="5" t="s">
        <v>18</v>
      </c>
      <c r="F259" s="24">
        <v>600</v>
      </c>
      <c r="G259" s="7">
        <v>108.57</v>
      </c>
      <c r="H259" s="7">
        <f t="shared" ref="H259:H309" si="16">ROUND(ROUND(G259 *$I$3, 2) + G259, 2)</f>
        <v>135.71</v>
      </c>
      <c r="I259" s="7">
        <f t="shared" si="15"/>
        <v>81426</v>
      </c>
      <c r="J259" s="35">
        <f t="shared" si="14"/>
        <v>4.1291553902913893E-3</v>
      </c>
    </row>
    <row r="260" spans="1:10" ht="25.5" x14ac:dyDescent="0.2">
      <c r="A260" s="37">
        <v>256</v>
      </c>
      <c r="B260" s="2" t="s">
        <v>379</v>
      </c>
      <c r="C260" s="2" t="s">
        <v>9</v>
      </c>
      <c r="D260" s="3" t="s">
        <v>380</v>
      </c>
      <c r="E260" s="2" t="s">
        <v>18</v>
      </c>
      <c r="F260" s="24">
        <v>50</v>
      </c>
      <c r="G260" s="7">
        <v>95.14</v>
      </c>
      <c r="H260" s="7">
        <f t="shared" si="16"/>
        <v>118.93</v>
      </c>
      <c r="I260" s="31">
        <f t="shared" si="15"/>
        <v>5946.5</v>
      </c>
      <c r="J260" s="35">
        <f t="shared" si="14"/>
        <v>3.0155015017767968E-4</v>
      </c>
    </row>
    <row r="261" spans="1:10" x14ac:dyDescent="0.2">
      <c r="A261" s="37">
        <v>257</v>
      </c>
      <c r="B261" s="2" t="s">
        <v>381</v>
      </c>
      <c r="C261" s="2" t="s">
        <v>9</v>
      </c>
      <c r="D261" s="3" t="s">
        <v>382</v>
      </c>
      <c r="E261" s="2" t="s">
        <v>18</v>
      </c>
      <c r="F261" s="24">
        <v>150</v>
      </c>
      <c r="G261" s="7">
        <v>182.64</v>
      </c>
      <c r="H261" s="7">
        <f t="shared" si="16"/>
        <v>228.3</v>
      </c>
      <c r="I261" s="31">
        <f t="shared" si="15"/>
        <v>34245</v>
      </c>
      <c r="J261" s="35">
        <f t="shared" ref="J261:J305" si="17">I261/$I$310</f>
        <v>1.7365820050171765E-3</v>
      </c>
    </row>
    <row r="262" spans="1:10" ht="25.5" x14ac:dyDescent="0.2">
      <c r="A262" s="37">
        <v>258</v>
      </c>
      <c r="B262" s="2" t="s">
        <v>383</v>
      </c>
      <c r="C262" s="2" t="s">
        <v>9</v>
      </c>
      <c r="D262" s="3" t="s">
        <v>384</v>
      </c>
      <c r="E262" s="2" t="s">
        <v>18</v>
      </c>
      <c r="F262" s="24">
        <v>150</v>
      </c>
      <c r="G262" s="7">
        <v>764.2</v>
      </c>
      <c r="H262" s="7">
        <f t="shared" si="16"/>
        <v>955.25</v>
      </c>
      <c r="I262" s="31">
        <f t="shared" si="15"/>
        <v>143287.5</v>
      </c>
      <c r="J262" s="35">
        <f t="shared" si="17"/>
        <v>7.2661846705766881E-3</v>
      </c>
    </row>
    <row r="263" spans="1:10" x14ac:dyDescent="0.2">
      <c r="A263" s="37">
        <v>259</v>
      </c>
      <c r="B263" s="2" t="s">
        <v>385</v>
      </c>
      <c r="C263" s="2" t="s">
        <v>9</v>
      </c>
      <c r="D263" s="3" t="s">
        <v>386</v>
      </c>
      <c r="E263" s="2" t="s">
        <v>11</v>
      </c>
      <c r="F263" s="24">
        <v>20</v>
      </c>
      <c r="G263" s="7">
        <v>222.43</v>
      </c>
      <c r="H263" s="7">
        <f t="shared" si="16"/>
        <v>278.04000000000002</v>
      </c>
      <c r="I263" s="31">
        <f t="shared" si="15"/>
        <v>5560.8</v>
      </c>
      <c r="J263" s="35">
        <f t="shared" si="17"/>
        <v>2.8199109982477783E-4</v>
      </c>
    </row>
    <row r="264" spans="1:10" x14ac:dyDescent="0.2">
      <c r="A264" s="37">
        <v>260</v>
      </c>
      <c r="B264" s="5" t="s">
        <v>387</v>
      </c>
      <c r="C264" s="5" t="s">
        <v>9</v>
      </c>
      <c r="D264" s="6" t="s">
        <v>388</v>
      </c>
      <c r="E264" s="5" t="s">
        <v>23</v>
      </c>
      <c r="F264" s="24">
        <v>112</v>
      </c>
      <c r="G264" s="7">
        <v>733.85</v>
      </c>
      <c r="H264" s="7">
        <f t="shared" si="16"/>
        <v>917.31</v>
      </c>
      <c r="I264" s="7">
        <f t="shared" si="15"/>
        <v>102738.72</v>
      </c>
      <c r="J264" s="35">
        <f t="shared" si="17"/>
        <v>5.2099346582128283E-3</v>
      </c>
    </row>
    <row r="265" spans="1:10" x14ac:dyDescent="0.2">
      <c r="A265" s="37">
        <v>261</v>
      </c>
      <c r="B265" s="5" t="s">
        <v>389</v>
      </c>
      <c r="C265" s="5" t="s">
        <v>9</v>
      </c>
      <c r="D265" s="6" t="s">
        <v>390</v>
      </c>
      <c r="E265" s="5" t="s">
        <v>23</v>
      </c>
      <c r="F265" s="24">
        <v>112</v>
      </c>
      <c r="G265" s="7">
        <v>823.39</v>
      </c>
      <c r="H265" s="7">
        <f t="shared" si="16"/>
        <v>1029.24</v>
      </c>
      <c r="I265" s="7">
        <f t="shared" si="15"/>
        <v>115274.88</v>
      </c>
      <c r="J265" s="35">
        <f t="shared" si="17"/>
        <v>5.8456499412619196E-3</v>
      </c>
    </row>
    <row r="266" spans="1:10" ht="38.25" x14ac:dyDescent="0.2">
      <c r="A266" s="37">
        <v>262</v>
      </c>
      <c r="B266" s="5">
        <v>89578</v>
      </c>
      <c r="C266" s="5" t="s">
        <v>24</v>
      </c>
      <c r="D266" s="6" t="s">
        <v>391</v>
      </c>
      <c r="E266" s="5" t="s">
        <v>18</v>
      </c>
      <c r="F266" s="24">
        <v>1200</v>
      </c>
      <c r="G266" s="7">
        <v>44.3</v>
      </c>
      <c r="H266" s="7">
        <f t="shared" si="16"/>
        <v>55.38</v>
      </c>
      <c r="I266" s="7">
        <f t="shared" si="15"/>
        <v>66456</v>
      </c>
      <c r="J266" s="35">
        <f t="shared" si="17"/>
        <v>3.3700187976469995E-3</v>
      </c>
    </row>
    <row r="267" spans="1:10" ht="38.25" x14ac:dyDescent="0.2">
      <c r="A267" s="37">
        <v>263</v>
      </c>
      <c r="B267" s="5">
        <v>89580</v>
      </c>
      <c r="C267" s="5" t="s">
        <v>24</v>
      </c>
      <c r="D267" s="6" t="s">
        <v>392</v>
      </c>
      <c r="E267" s="5" t="s">
        <v>18</v>
      </c>
      <c r="F267" s="24">
        <v>600</v>
      </c>
      <c r="G267" s="7">
        <v>91.36</v>
      </c>
      <c r="H267" s="7">
        <f t="shared" si="16"/>
        <v>114.2</v>
      </c>
      <c r="I267" s="7">
        <f t="shared" si="15"/>
        <v>68520</v>
      </c>
      <c r="J267" s="35">
        <f t="shared" si="17"/>
        <v>3.474685325851276E-3</v>
      </c>
    </row>
    <row r="268" spans="1:10" ht="25.5" x14ac:dyDescent="0.2">
      <c r="A268" s="37">
        <v>264</v>
      </c>
      <c r="B268" s="5" t="s">
        <v>555</v>
      </c>
      <c r="C268" s="5" t="s">
        <v>9</v>
      </c>
      <c r="D268" s="6" t="s">
        <v>556</v>
      </c>
      <c r="E268" s="5" t="s">
        <v>11</v>
      </c>
      <c r="F268" s="24">
        <v>3000</v>
      </c>
      <c r="G268" s="7">
        <v>24.49</v>
      </c>
      <c r="H268" s="7">
        <f t="shared" si="16"/>
        <v>30.61</v>
      </c>
      <c r="I268" s="7">
        <f t="shared" si="15"/>
        <v>91830</v>
      </c>
      <c r="J268" s="35">
        <f t="shared" si="17"/>
        <v>4.6567477156001557E-3</v>
      </c>
    </row>
    <row r="269" spans="1:10" ht="25.5" x14ac:dyDescent="0.2">
      <c r="A269" s="37">
        <v>265</v>
      </c>
      <c r="B269" s="2" t="s">
        <v>459</v>
      </c>
      <c r="C269" s="2" t="s">
        <v>441</v>
      </c>
      <c r="D269" s="3" t="s">
        <v>460</v>
      </c>
      <c r="E269" s="2" t="s">
        <v>23</v>
      </c>
      <c r="F269" s="24">
        <v>10</v>
      </c>
      <c r="G269" s="7">
        <v>12517.84</v>
      </c>
      <c r="H269" s="7">
        <f t="shared" si="16"/>
        <v>15647.3</v>
      </c>
      <c r="I269" s="7">
        <f t="shared" ref="I269:I309" si="18">ROUND(F269 * H269,2)</f>
        <v>156473</v>
      </c>
      <c r="J269" s="35">
        <f t="shared" si="17"/>
        <v>7.9348283273777982E-3</v>
      </c>
    </row>
    <row r="270" spans="1:10" ht="25.5" x14ac:dyDescent="0.2">
      <c r="A270" s="37">
        <v>266</v>
      </c>
      <c r="B270" s="2" t="s">
        <v>487</v>
      </c>
      <c r="C270" s="2" t="s">
        <v>441</v>
      </c>
      <c r="D270" s="3" t="s">
        <v>486</v>
      </c>
      <c r="E270" s="2" t="s">
        <v>23</v>
      </c>
      <c r="F270" s="24">
        <v>5</v>
      </c>
      <c r="G270" s="7">
        <v>11948.17</v>
      </c>
      <c r="H270" s="7">
        <f t="shared" si="16"/>
        <v>14935.21</v>
      </c>
      <c r="I270" s="7">
        <f t="shared" si="18"/>
        <v>74676.05</v>
      </c>
      <c r="J270" s="35">
        <f t="shared" si="17"/>
        <v>3.7868618670101602E-3</v>
      </c>
    </row>
    <row r="271" spans="1:10" ht="25.5" x14ac:dyDescent="0.2">
      <c r="A271" s="37">
        <v>267</v>
      </c>
      <c r="B271" s="2">
        <v>10008050</v>
      </c>
      <c r="C271" s="2" t="s">
        <v>458</v>
      </c>
      <c r="D271" s="3" t="s">
        <v>461</v>
      </c>
      <c r="E271" s="2" t="s">
        <v>23</v>
      </c>
      <c r="F271" s="24">
        <v>28</v>
      </c>
      <c r="G271" s="7">
        <v>871.04</v>
      </c>
      <c r="H271" s="7">
        <f t="shared" si="16"/>
        <v>1088.8</v>
      </c>
      <c r="I271" s="7">
        <f t="shared" si="18"/>
        <v>30486.400000000001</v>
      </c>
      <c r="J271" s="35">
        <f t="shared" si="17"/>
        <v>1.5459814173676642E-3</v>
      </c>
    </row>
    <row r="272" spans="1:10" x14ac:dyDescent="0.2">
      <c r="A272" s="37">
        <v>268</v>
      </c>
      <c r="B272" s="2" t="s">
        <v>462</v>
      </c>
      <c r="C272" s="2" t="s">
        <v>441</v>
      </c>
      <c r="D272" s="3" t="s">
        <v>463</v>
      </c>
      <c r="E272" s="2" t="s">
        <v>23</v>
      </c>
      <c r="F272" s="24">
        <v>56</v>
      </c>
      <c r="G272" s="7">
        <v>477.21</v>
      </c>
      <c r="H272" s="7">
        <f t="shared" si="16"/>
        <v>596.51</v>
      </c>
      <c r="I272" s="7">
        <f t="shared" si="18"/>
        <v>33404.559999999998</v>
      </c>
      <c r="J272" s="35">
        <f t="shared" si="17"/>
        <v>1.6939628495113615E-3</v>
      </c>
    </row>
    <row r="273" spans="1:10" x14ac:dyDescent="0.2">
      <c r="A273" s="37">
        <v>269</v>
      </c>
      <c r="B273" s="2" t="s">
        <v>488</v>
      </c>
      <c r="C273" s="2" t="s">
        <v>9</v>
      </c>
      <c r="D273" s="3" t="s">
        <v>489</v>
      </c>
      <c r="E273" s="2" t="s">
        <v>23</v>
      </c>
      <c r="F273" s="24">
        <v>10</v>
      </c>
      <c r="G273" s="7">
        <v>1030.74</v>
      </c>
      <c r="H273" s="7">
        <f t="shared" si="16"/>
        <v>1288.43</v>
      </c>
      <c r="I273" s="7">
        <f t="shared" si="18"/>
        <v>12884.3</v>
      </c>
      <c r="J273" s="35">
        <f t="shared" si="17"/>
        <v>6.5336964599920595E-4</v>
      </c>
    </row>
    <row r="274" spans="1:10" x14ac:dyDescent="0.2">
      <c r="A274" s="37">
        <v>270</v>
      </c>
      <c r="B274" s="2" t="s">
        <v>490</v>
      </c>
      <c r="C274" s="2" t="s">
        <v>441</v>
      </c>
      <c r="D274" s="3" t="s">
        <v>491</v>
      </c>
      <c r="E274" s="2" t="s">
        <v>23</v>
      </c>
      <c r="F274" s="24">
        <v>15</v>
      </c>
      <c r="G274" s="7">
        <v>193.78</v>
      </c>
      <c r="H274" s="7">
        <f t="shared" si="16"/>
        <v>242.23</v>
      </c>
      <c r="I274" s="7">
        <f t="shared" si="18"/>
        <v>3633.45</v>
      </c>
      <c r="J274" s="35">
        <f t="shared" si="17"/>
        <v>1.8425416516658374E-4</v>
      </c>
    </row>
    <row r="275" spans="1:10" x14ac:dyDescent="0.2">
      <c r="A275" s="37">
        <v>271</v>
      </c>
      <c r="B275" s="2" t="s">
        <v>464</v>
      </c>
      <c r="C275" s="2" t="s">
        <v>441</v>
      </c>
      <c r="D275" s="3" t="s">
        <v>465</v>
      </c>
      <c r="E275" s="2" t="s">
        <v>23</v>
      </c>
      <c r="F275" s="24">
        <v>56</v>
      </c>
      <c r="G275" s="7">
        <v>20.57</v>
      </c>
      <c r="H275" s="7">
        <f t="shared" si="16"/>
        <v>25.71</v>
      </c>
      <c r="I275" s="7">
        <f t="shared" si="18"/>
        <v>1439.76</v>
      </c>
      <c r="J275" s="35">
        <f t="shared" si="17"/>
        <v>7.3010988685750627E-5</v>
      </c>
    </row>
    <row r="276" spans="1:10" x14ac:dyDescent="0.2">
      <c r="A276" s="37">
        <v>272</v>
      </c>
      <c r="B276" s="2" t="s">
        <v>466</v>
      </c>
      <c r="C276" s="2" t="s">
        <v>441</v>
      </c>
      <c r="D276" s="3" t="s">
        <v>467</v>
      </c>
      <c r="E276" s="2" t="s">
        <v>18</v>
      </c>
      <c r="F276" s="24">
        <v>252</v>
      </c>
      <c r="G276" s="7">
        <v>31.55</v>
      </c>
      <c r="H276" s="7">
        <f t="shared" si="16"/>
        <v>39.44</v>
      </c>
      <c r="I276" s="7">
        <f t="shared" si="18"/>
        <v>9938.8799999999992</v>
      </c>
      <c r="J276" s="35">
        <f t="shared" si="17"/>
        <v>5.0400584488319799E-4</v>
      </c>
    </row>
    <row r="277" spans="1:10" ht="38.25" x14ac:dyDescent="0.2">
      <c r="A277" s="37">
        <v>273</v>
      </c>
      <c r="B277" s="2" t="s">
        <v>468</v>
      </c>
      <c r="C277" s="2" t="s">
        <v>441</v>
      </c>
      <c r="D277" s="3" t="s">
        <v>469</v>
      </c>
      <c r="E277" s="2" t="s">
        <v>23</v>
      </c>
      <c r="F277" s="24">
        <v>560</v>
      </c>
      <c r="G277" s="7">
        <v>23.1</v>
      </c>
      <c r="H277" s="7">
        <f t="shared" si="16"/>
        <v>28.88</v>
      </c>
      <c r="I277" s="7">
        <f t="shared" si="18"/>
        <v>16172.8</v>
      </c>
      <c r="J277" s="35">
        <f t="shared" si="17"/>
        <v>8.2013121479754107E-4</v>
      </c>
    </row>
    <row r="278" spans="1:10" ht="38.25" x14ac:dyDescent="0.2">
      <c r="A278" s="37">
        <v>274</v>
      </c>
      <c r="B278" s="2">
        <v>91871</v>
      </c>
      <c r="C278" s="2" t="s">
        <v>24</v>
      </c>
      <c r="D278" s="3" t="s">
        <v>496</v>
      </c>
      <c r="E278" s="2" t="s">
        <v>18</v>
      </c>
      <c r="F278" s="24">
        <v>1500</v>
      </c>
      <c r="G278" s="7">
        <v>18.600000000000001</v>
      </c>
      <c r="H278" s="7">
        <f t="shared" si="16"/>
        <v>23.25</v>
      </c>
      <c r="I278" s="7">
        <f t="shared" si="18"/>
        <v>34875</v>
      </c>
      <c r="J278" s="35">
        <f t="shared" si="17"/>
        <v>1.7685296371725517E-3</v>
      </c>
    </row>
    <row r="279" spans="1:10" ht="25.5" x14ac:dyDescent="0.2">
      <c r="A279" s="37">
        <v>275</v>
      </c>
      <c r="B279" s="2" t="s">
        <v>532</v>
      </c>
      <c r="C279" s="2" t="s">
        <v>9</v>
      </c>
      <c r="D279" s="3" t="s">
        <v>531</v>
      </c>
      <c r="E279" s="2" t="s">
        <v>23</v>
      </c>
      <c r="F279" s="24">
        <v>150</v>
      </c>
      <c r="G279" s="7">
        <v>128.91999999999999</v>
      </c>
      <c r="H279" s="7">
        <f t="shared" si="16"/>
        <v>161.15</v>
      </c>
      <c r="I279" s="7">
        <f t="shared" si="18"/>
        <v>24172.5</v>
      </c>
      <c r="J279" s="35">
        <f t="shared" si="17"/>
        <v>1.2258002194854053E-3</v>
      </c>
    </row>
    <row r="280" spans="1:10" ht="25.5" x14ac:dyDescent="0.2">
      <c r="A280" s="37">
        <v>276</v>
      </c>
      <c r="B280" s="2">
        <v>96977</v>
      </c>
      <c r="C280" s="2" t="s">
        <v>24</v>
      </c>
      <c r="D280" s="3" t="s">
        <v>608</v>
      </c>
      <c r="E280" s="2" t="s">
        <v>497</v>
      </c>
      <c r="F280" s="24">
        <v>250</v>
      </c>
      <c r="G280" s="7">
        <v>69.94</v>
      </c>
      <c r="H280" s="7">
        <f t="shared" si="16"/>
        <v>87.43</v>
      </c>
      <c r="I280" s="7">
        <f t="shared" si="18"/>
        <v>21857.5</v>
      </c>
      <c r="J280" s="35">
        <f t="shared" si="17"/>
        <v>1.1084053489462094E-3</v>
      </c>
    </row>
    <row r="281" spans="1:10" ht="25.5" x14ac:dyDescent="0.2">
      <c r="A281" s="37">
        <v>277</v>
      </c>
      <c r="B281" s="2" t="s">
        <v>495</v>
      </c>
      <c r="C281" s="2" t="s">
        <v>441</v>
      </c>
      <c r="D281" s="3" t="s">
        <v>494</v>
      </c>
      <c r="E281" s="2" t="s">
        <v>23</v>
      </c>
      <c r="F281" s="24">
        <v>5000</v>
      </c>
      <c r="G281" s="7">
        <v>6.77</v>
      </c>
      <c r="H281" s="7">
        <f t="shared" si="16"/>
        <v>8.4600000000000009</v>
      </c>
      <c r="I281" s="7">
        <f t="shared" si="18"/>
        <v>42300</v>
      </c>
      <c r="J281" s="35">
        <f t="shared" si="17"/>
        <v>2.1450553018609016E-3</v>
      </c>
    </row>
    <row r="282" spans="1:10" ht="25.5" x14ac:dyDescent="0.2">
      <c r="A282" s="37">
        <v>278</v>
      </c>
      <c r="B282" s="2" t="s">
        <v>493</v>
      </c>
      <c r="C282" s="2" t="s">
        <v>441</v>
      </c>
      <c r="D282" s="3" t="s">
        <v>492</v>
      </c>
      <c r="E282" s="2" t="s">
        <v>18</v>
      </c>
      <c r="F282" s="24">
        <v>4000</v>
      </c>
      <c r="G282" s="7">
        <v>12.13</v>
      </c>
      <c r="H282" s="7">
        <f t="shared" si="16"/>
        <v>15.16</v>
      </c>
      <c r="I282" s="7">
        <f t="shared" si="18"/>
        <v>60640</v>
      </c>
      <c r="J282" s="35">
        <f t="shared" si="17"/>
        <v>3.0750863712729328E-3</v>
      </c>
    </row>
    <row r="283" spans="1:10" ht="25.5" x14ac:dyDescent="0.2">
      <c r="A283" s="37">
        <v>279</v>
      </c>
      <c r="B283" s="5" t="s">
        <v>393</v>
      </c>
      <c r="C283" s="5" t="s">
        <v>9</v>
      </c>
      <c r="D283" s="6" t="s">
        <v>394</v>
      </c>
      <c r="E283" s="5" t="s">
        <v>18</v>
      </c>
      <c r="F283" s="24">
        <v>500</v>
      </c>
      <c r="G283" s="7">
        <v>38.590000000000003</v>
      </c>
      <c r="H283" s="7">
        <f t="shared" si="16"/>
        <v>48.24</v>
      </c>
      <c r="I283" s="7">
        <f t="shared" si="18"/>
        <v>24120</v>
      </c>
      <c r="J283" s="35">
        <f t="shared" si="17"/>
        <v>1.2231379168057906E-3</v>
      </c>
    </row>
    <row r="284" spans="1:10" ht="25.5" x14ac:dyDescent="0.2">
      <c r="A284" s="37">
        <v>280</v>
      </c>
      <c r="B284" s="5" t="s">
        <v>395</v>
      </c>
      <c r="C284" s="5" t="s">
        <v>9</v>
      </c>
      <c r="D284" s="6" t="s">
        <v>396</v>
      </c>
      <c r="E284" s="5" t="s">
        <v>11</v>
      </c>
      <c r="F284" s="24">
        <v>50</v>
      </c>
      <c r="G284" s="7">
        <v>58.11</v>
      </c>
      <c r="H284" s="7">
        <f t="shared" si="16"/>
        <v>72.64</v>
      </c>
      <c r="I284" s="7">
        <f t="shared" si="18"/>
        <v>3632</v>
      </c>
      <c r="J284" s="35">
        <f t="shared" si="17"/>
        <v>1.8418063490209914E-4</v>
      </c>
    </row>
    <row r="285" spans="1:10" ht="25.5" x14ac:dyDescent="0.2">
      <c r="A285" s="37">
        <v>281</v>
      </c>
      <c r="B285" s="5" t="s">
        <v>397</v>
      </c>
      <c r="C285" s="5" t="s">
        <v>9</v>
      </c>
      <c r="D285" s="6" t="s">
        <v>398</v>
      </c>
      <c r="E285" s="5" t="s">
        <v>18</v>
      </c>
      <c r="F285" s="24">
        <v>50</v>
      </c>
      <c r="G285" s="7">
        <v>476.18</v>
      </c>
      <c r="H285" s="7">
        <f t="shared" si="16"/>
        <v>595.23</v>
      </c>
      <c r="I285" s="7">
        <f t="shared" si="18"/>
        <v>29761.5</v>
      </c>
      <c r="J285" s="35">
        <f t="shared" si="17"/>
        <v>1.5092213561780903E-3</v>
      </c>
    </row>
    <row r="286" spans="1:10" ht="25.5" x14ac:dyDescent="0.2">
      <c r="A286" s="37">
        <v>282</v>
      </c>
      <c r="B286" s="5" t="s">
        <v>399</v>
      </c>
      <c r="C286" s="5" t="s">
        <v>9</v>
      </c>
      <c r="D286" s="6" t="s">
        <v>400</v>
      </c>
      <c r="E286" s="5" t="s">
        <v>18</v>
      </c>
      <c r="F286" s="24">
        <v>50</v>
      </c>
      <c r="G286" s="7">
        <v>157.46</v>
      </c>
      <c r="H286" s="7">
        <f t="shared" si="16"/>
        <v>196.83</v>
      </c>
      <c r="I286" s="7">
        <f t="shared" si="18"/>
        <v>9841.5</v>
      </c>
      <c r="J286" s="35">
        <f t="shared" si="17"/>
        <v>4.9906765374146717E-4</v>
      </c>
    </row>
    <row r="287" spans="1:10" ht="25.5" x14ac:dyDescent="0.2">
      <c r="A287" s="37">
        <v>283</v>
      </c>
      <c r="B287" s="5" t="s">
        <v>401</v>
      </c>
      <c r="C287" s="5" t="s">
        <v>9</v>
      </c>
      <c r="D287" s="6" t="s">
        <v>402</v>
      </c>
      <c r="E287" s="5" t="s">
        <v>11</v>
      </c>
      <c r="F287" s="24">
        <v>50</v>
      </c>
      <c r="G287" s="7">
        <v>108.5</v>
      </c>
      <c r="H287" s="7">
        <f t="shared" si="16"/>
        <v>135.63</v>
      </c>
      <c r="I287" s="7">
        <f t="shared" si="18"/>
        <v>6781.5</v>
      </c>
      <c r="J287" s="35">
        <f t="shared" si="17"/>
        <v>3.4389344041535941E-4</v>
      </c>
    </row>
    <row r="288" spans="1:10" x14ac:dyDescent="0.2">
      <c r="A288" s="37">
        <v>284</v>
      </c>
      <c r="B288" s="2" t="s">
        <v>403</v>
      </c>
      <c r="C288" s="2" t="s">
        <v>441</v>
      </c>
      <c r="D288" s="3" t="s">
        <v>404</v>
      </c>
      <c r="E288" s="2" t="s">
        <v>18</v>
      </c>
      <c r="F288" s="24">
        <v>100</v>
      </c>
      <c r="G288" s="7">
        <v>246.4</v>
      </c>
      <c r="H288" s="7">
        <f t="shared" si="16"/>
        <v>308</v>
      </c>
      <c r="I288" s="31">
        <f t="shared" si="18"/>
        <v>30800</v>
      </c>
      <c r="J288" s="35">
        <f t="shared" si="17"/>
        <v>1.5618842387072286E-3</v>
      </c>
    </row>
    <row r="289" spans="1:10" x14ac:dyDescent="0.2">
      <c r="A289" s="37">
        <v>285</v>
      </c>
      <c r="B289" s="2" t="s">
        <v>405</v>
      </c>
      <c r="C289" s="2" t="s">
        <v>441</v>
      </c>
      <c r="D289" s="3" t="s">
        <v>406</v>
      </c>
      <c r="E289" s="2" t="s">
        <v>10</v>
      </c>
      <c r="F289" s="24">
        <v>400</v>
      </c>
      <c r="G289" s="7">
        <v>293.58999999999997</v>
      </c>
      <c r="H289" s="7">
        <f t="shared" si="16"/>
        <v>366.99</v>
      </c>
      <c r="I289" s="31">
        <f t="shared" si="18"/>
        <v>146796</v>
      </c>
      <c r="J289" s="35">
        <f t="shared" si="17"/>
        <v>7.4441025553657891E-3</v>
      </c>
    </row>
    <row r="290" spans="1:10" x14ac:dyDescent="0.2">
      <c r="A290" s="37">
        <v>286</v>
      </c>
      <c r="B290" s="2" t="s">
        <v>407</v>
      </c>
      <c r="C290" s="2" t="s">
        <v>441</v>
      </c>
      <c r="D290" s="3" t="s">
        <v>408</v>
      </c>
      <c r="E290" s="2" t="s">
        <v>10</v>
      </c>
      <c r="F290" s="24">
        <v>200</v>
      </c>
      <c r="G290" s="7">
        <v>224.12</v>
      </c>
      <c r="H290" s="7">
        <f t="shared" si="16"/>
        <v>280.14999999999998</v>
      </c>
      <c r="I290" s="31">
        <f t="shared" si="18"/>
        <v>56030</v>
      </c>
      <c r="J290" s="35">
        <f t="shared" si="17"/>
        <v>2.8413108407391563E-3</v>
      </c>
    </row>
    <row r="291" spans="1:10" ht="25.5" x14ac:dyDescent="0.2">
      <c r="A291" s="37">
        <v>287</v>
      </c>
      <c r="B291" s="5" t="s">
        <v>609</v>
      </c>
      <c r="C291" s="5" t="s">
        <v>441</v>
      </c>
      <c r="D291" s="6" t="s">
        <v>610</v>
      </c>
      <c r="E291" s="5" t="s">
        <v>611</v>
      </c>
      <c r="F291" s="24">
        <v>1000</v>
      </c>
      <c r="G291" s="7">
        <v>28.59</v>
      </c>
      <c r="H291" s="7">
        <f t="shared" si="16"/>
        <v>35.74</v>
      </c>
      <c r="I291" s="7">
        <f t="shared" si="18"/>
        <v>35740</v>
      </c>
      <c r="J291" s="35">
        <f t="shared" si="17"/>
        <v>1.8123942432271541E-3</v>
      </c>
    </row>
    <row r="292" spans="1:10" x14ac:dyDescent="0.2">
      <c r="A292" s="37">
        <v>288</v>
      </c>
      <c r="B292" s="5" t="s">
        <v>409</v>
      </c>
      <c r="C292" s="5" t="s">
        <v>9</v>
      </c>
      <c r="D292" s="6" t="s">
        <v>410</v>
      </c>
      <c r="E292" s="5" t="s">
        <v>11</v>
      </c>
      <c r="F292" s="24">
        <v>1000</v>
      </c>
      <c r="G292" s="7">
        <v>24.58</v>
      </c>
      <c r="H292" s="7">
        <f t="shared" si="16"/>
        <v>30.73</v>
      </c>
      <c r="I292" s="7">
        <f t="shared" si="18"/>
        <v>30730</v>
      </c>
      <c r="J292" s="35">
        <f t="shared" si="17"/>
        <v>1.5583345018010757E-3</v>
      </c>
    </row>
    <row r="293" spans="1:10" x14ac:dyDescent="0.2">
      <c r="A293" s="37">
        <v>289</v>
      </c>
      <c r="B293" s="2" t="s">
        <v>411</v>
      </c>
      <c r="C293" s="2" t="s">
        <v>9</v>
      </c>
      <c r="D293" s="3" t="s">
        <v>412</v>
      </c>
      <c r="E293" s="2" t="s">
        <v>11</v>
      </c>
      <c r="F293" s="24">
        <v>500</v>
      </c>
      <c r="G293" s="7">
        <v>3.03</v>
      </c>
      <c r="H293" s="7">
        <f t="shared" si="16"/>
        <v>3.79</v>
      </c>
      <c r="I293" s="31">
        <f t="shared" si="18"/>
        <v>1895</v>
      </c>
      <c r="J293" s="35">
        <f t="shared" si="17"/>
        <v>9.6096449102279152E-5</v>
      </c>
    </row>
    <row r="294" spans="1:10" x14ac:dyDescent="0.2">
      <c r="A294" s="37">
        <v>290</v>
      </c>
      <c r="B294" s="2" t="s">
        <v>413</v>
      </c>
      <c r="C294" s="2" t="s">
        <v>9</v>
      </c>
      <c r="D294" s="3" t="s">
        <v>414</v>
      </c>
      <c r="E294" s="2" t="s">
        <v>11</v>
      </c>
      <c r="F294" s="24">
        <v>1000</v>
      </c>
      <c r="G294" s="7">
        <v>26.92</v>
      </c>
      <c r="H294" s="7">
        <f t="shared" si="16"/>
        <v>33.65</v>
      </c>
      <c r="I294" s="31">
        <f t="shared" si="18"/>
        <v>33650</v>
      </c>
      <c r="J294" s="35">
        <f t="shared" si="17"/>
        <v>1.7064092413148779E-3</v>
      </c>
    </row>
    <row r="295" spans="1:10" x14ac:dyDescent="0.2">
      <c r="A295" s="37">
        <v>291</v>
      </c>
      <c r="B295" s="2" t="s">
        <v>415</v>
      </c>
      <c r="C295" s="2" t="s">
        <v>441</v>
      </c>
      <c r="D295" s="3" t="s">
        <v>416</v>
      </c>
      <c r="E295" s="2" t="s">
        <v>11</v>
      </c>
      <c r="F295" s="24">
        <v>100</v>
      </c>
      <c r="G295" s="7">
        <v>645.84</v>
      </c>
      <c r="H295" s="7">
        <f t="shared" si="16"/>
        <v>807.3</v>
      </c>
      <c r="I295" s="31">
        <f t="shared" si="18"/>
        <v>80730</v>
      </c>
      <c r="J295" s="35">
        <f t="shared" si="17"/>
        <v>4.0938608633387845E-3</v>
      </c>
    </row>
    <row r="296" spans="1:10" x14ac:dyDescent="0.2">
      <c r="A296" s="37">
        <v>292</v>
      </c>
      <c r="B296" s="2" t="s">
        <v>417</v>
      </c>
      <c r="C296" s="2" t="s">
        <v>9</v>
      </c>
      <c r="D296" s="3" t="s">
        <v>418</v>
      </c>
      <c r="E296" s="2" t="s">
        <v>18</v>
      </c>
      <c r="F296" s="24">
        <v>150</v>
      </c>
      <c r="G296" s="7">
        <v>110.22</v>
      </c>
      <c r="H296" s="7">
        <f t="shared" si="16"/>
        <v>137.78</v>
      </c>
      <c r="I296" s="31">
        <f t="shared" si="18"/>
        <v>20667</v>
      </c>
      <c r="J296" s="35">
        <f t="shared" si="17"/>
        <v>1.0480344662779965E-3</v>
      </c>
    </row>
    <row r="297" spans="1:10" x14ac:dyDescent="0.2">
      <c r="A297" s="37">
        <v>293</v>
      </c>
      <c r="B297" s="5" t="s">
        <v>419</v>
      </c>
      <c r="C297" s="5" t="s">
        <v>9</v>
      </c>
      <c r="D297" s="6" t="s">
        <v>420</v>
      </c>
      <c r="E297" s="5" t="s">
        <v>11</v>
      </c>
      <c r="F297" s="24">
        <v>1120</v>
      </c>
      <c r="G297" s="7">
        <v>23.33</v>
      </c>
      <c r="H297" s="7">
        <f t="shared" si="16"/>
        <v>29.16</v>
      </c>
      <c r="I297" s="7">
        <f t="shared" si="18"/>
        <v>32659.200000000001</v>
      </c>
      <c r="J297" s="35">
        <f t="shared" si="17"/>
        <v>1.6561652509346468E-3</v>
      </c>
    </row>
    <row r="298" spans="1:10" x14ac:dyDescent="0.2">
      <c r="A298" s="37">
        <v>294</v>
      </c>
      <c r="B298" s="2" t="s">
        <v>421</v>
      </c>
      <c r="C298" s="2" t="s">
        <v>441</v>
      </c>
      <c r="D298" s="3" t="s">
        <v>422</v>
      </c>
      <c r="E298" s="2" t="s">
        <v>10</v>
      </c>
      <c r="F298" s="24">
        <v>100</v>
      </c>
      <c r="G298" s="7">
        <v>248.72</v>
      </c>
      <c r="H298" s="7">
        <f t="shared" si="16"/>
        <v>310.89999999999998</v>
      </c>
      <c r="I298" s="31">
        <f t="shared" si="18"/>
        <v>31090</v>
      </c>
      <c r="J298" s="35">
        <f t="shared" si="17"/>
        <v>1.5765902916041472E-3</v>
      </c>
    </row>
    <row r="299" spans="1:10" x14ac:dyDescent="0.2">
      <c r="A299" s="37">
        <v>295</v>
      </c>
      <c r="B299" s="2" t="s">
        <v>423</v>
      </c>
      <c r="C299" s="2" t="s">
        <v>9</v>
      </c>
      <c r="D299" s="3" t="s">
        <v>424</v>
      </c>
      <c r="E299" s="2" t="s">
        <v>23</v>
      </c>
      <c r="F299" s="24">
        <v>5</v>
      </c>
      <c r="G299" s="7">
        <v>1323.94</v>
      </c>
      <c r="H299" s="7">
        <f t="shared" si="16"/>
        <v>1654.93</v>
      </c>
      <c r="I299" s="31">
        <f t="shared" si="18"/>
        <v>8274.65</v>
      </c>
      <c r="J299" s="35">
        <f t="shared" si="17"/>
        <v>4.1961186414996E-4</v>
      </c>
    </row>
    <row r="300" spans="1:10" ht="25.5" x14ac:dyDescent="0.2">
      <c r="A300" s="37">
        <v>296</v>
      </c>
      <c r="B300" s="2">
        <v>105126</v>
      </c>
      <c r="C300" s="2" t="s">
        <v>24</v>
      </c>
      <c r="D300" s="3" t="s">
        <v>425</v>
      </c>
      <c r="E300" s="2" t="s">
        <v>18</v>
      </c>
      <c r="F300" s="24">
        <v>1500</v>
      </c>
      <c r="G300" s="7">
        <v>32.67</v>
      </c>
      <c r="H300" s="7">
        <f t="shared" si="16"/>
        <v>40.840000000000003</v>
      </c>
      <c r="I300" s="31">
        <f t="shared" si="18"/>
        <v>61260</v>
      </c>
      <c r="J300" s="35">
        <f t="shared" si="17"/>
        <v>3.1065268981560006E-3</v>
      </c>
    </row>
    <row r="301" spans="1:10" x14ac:dyDescent="0.2">
      <c r="A301" s="37">
        <v>297</v>
      </c>
      <c r="B301" s="2">
        <v>88309</v>
      </c>
      <c r="C301" s="2" t="s">
        <v>24</v>
      </c>
      <c r="D301" s="3" t="s">
        <v>534</v>
      </c>
      <c r="E301" s="2" t="s">
        <v>535</v>
      </c>
      <c r="F301" s="24">
        <v>1000</v>
      </c>
      <c r="G301" s="7">
        <v>37.26</v>
      </c>
      <c r="H301" s="7">
        <f t="shared" si="16"/>
        <v>46.58</v>
      </c>
      <c r="I301" s="31">
        <f t="shared" si="18"/>
        <v>46580</v>
      </c>
      <c r="J301" s="35">
        <f t="shared" si="17"/>
        <v>2.3620963584085291E-3</v>
      </c>
    </row>
    <row r="302" spans="1:10" x14ac:dyDescent="0.2">
      <c r="A302" s="37">
        <v>298</v>
      </c>
      <c r="B302" s="2">
        <v>88242</v>
      </c>
      <c r="C302" s="2" t="s">
        <v>24</v>
      </c>
      <c r="D302" s="3" t="s">
        <v>536</v>
      </c>
      <c r="E302" s="2" t="s">
        <v>535</v>
      </c>
      <c r="F302" s="24">
        <v>1000</v>
      </c>
      <c r="G302" s="7">
        <v>34.729999999999997</v>
      </c>
      <c r="H302" s="7">
        <f t="shared" si="16"/>
        <v>43.41</v>
      </c>
      <c r="I302" s="31">
        <f t="shared" si="18"/>
        <v>43410</v>
      </c>
      <c r="J302" s="35">
        <f t="shared" si="17"/>
        <v>2.2013439870870385E-3</v>
      </c>
    </row>
    <row r="303" spans="1:10" x14ac:dyDescent="0.2">
      <c r="A303" s="37">
        <v>299</v>
      </c>
      <c r="B303" s="5" t="s">
        <v>504</v>
      </c>
      <c r="C303" s="5" t="s">
        <v>441</v>
      </c>
      <c r="D303" s="3" t="s">
        <v>503</v>
      </c>
      <c r="E303" s="5" t="s">
        <v>11</v>
      </c>
      <c r="F303" s="24">
        <v>6000</v>
      </c>
      <c r="G303" s="7">
        <v>16.73</v>
      </c>
      <c r="H303" s="7">
        <f t="shared" si="16"/>
        <v>20.91</v>
      </c>
      <c r="I303" s="7">
        <f t="shared" si="18"/>
        <v>125460</v>
      </c>
      <c r="J303" s="35">
        <f t="shared" si="17"/>
        <v>6.362142746370418E-3</v>
      </c>
    </row>
    <row r="304" spans="1:10" x14ac:dyDescent="0.2">
      <c r="A304" s="37">
        <v>300</v>
      </c>
      <c r="B304" s="5" t="s">
        <v>426</v>
      </c>
      <c r="C304" s="5" t="s">
        <v>9</v>
      </c>
      <c r="D304" s="6" t="s">
        <v>427</v>
      </c>
      <c r="E304" s="5" t="s">
        <v>23</v>
      </c>
      <c r="F304" s="24">
        <v>300</v>
      </c>
      <c r="G304" s="7">
        <v>773.17</v>
      </c>
      <c r="H304" s="7">
        <f t="shared" si="16"/>
        <v>966.46</v>
      </c>
      <c r="I304" s="7">
        <f t="shared" si="18"/>
        <v>289938</v>
      </c>
      <c r="J304" s="35">
        <f t="shared" si="17"/>
        <v>1.4702908844230403E-2</v>
      </c>
    </row>
    <row r="305" spans="1:10" x14ac:dyDescent="0.2">
      <c r="A305" s="37">
        <v>301</v>
      </c>
      <c r="B305" s="28" t="s">
        <v>557</v>
      </c>
      <c r="C305" s="28" t="s">
        <v>9</v>
      </c>
      <c r="D305" s="29" t="s">
        <v>558</v>
      </c>
      <c r="E305" s="28" t="s">
        <v>10</v>
      </c>
      <c r="F305" s="30">
        <v>1000</v>
      </c>
      <c r="G305" s="7">
        <v>95.79</v>
      </c>
      <c r="H305" s="7">
        <f t="shared" si="16"/>
        <v>119.74</v>
      </c>
      <c r="I305" s="7">
        <f t="shared" si="18"/>
        <v>119740</v>
      </c>
      <c r="J305" s="35">
        <f t="shared" si="17"/>
        <v>6.072078530610505E-3</v>
      </c>
    </row>
    <row r="306" spans="1:10" ht="25.5" x14ac:dyDescent="0.2">
      <c r="A306" s="37">
        <v>302</v>
      </c>
      <c r="B306" s="2" t="s">
        <v>428</v>
      </c>
      <c r="C306" s="2" t="s">
        <v>9</v>
      </c>
      <c r="D306" s="3" t="s">
        <v>429</v>
      </c>
      <c r="E306" s="2" t="s">
        <v>11</v>
      </c>
      <c r="F306" s="24">
        <v>2000</v>
      </c>
      <c r="G306" s="7">
        <v>9.2899999999999991</v>
      </c>
      <c r="H306" s="7">
        <f t="shared" si="16"/>
        <v>11.61</v>
      </c>
      <c r="I306" s="31">
        <f t="shared" si="18"/>
        <v>23220</v>
      </c>
      <c r="J306" s="35">
        <f t="shared" ref="J306:J309" si="19">I306/$I$310</f>
        <v>1.1774984422981119E-3</v>
      </c>
    </row>
    <row r="307" spans="1:10" x14ac:dyDescent="0.2">
      <c r="A307" s="37">
        <v>303</v>
      </c>
      <c r="B307" s="2" t="s">
        <v>430</v>
      </c>
      <c r="C307" s="2" t="s">
        <v>441</v>
      </c>
      <c r="D307" s="3" t="s">
        <v>431</v>
      </c>
      <c r="E307" s="2" t="s">
        <v>11</v>
      </c>
      <c r="F307" s="24">
        <v>3000</v>
      </c>
      <c r="G307" s="7">
        <v>9.8800000000000008</v>
      </c>
      <c r="H307" s="7">
        <f t="shared" si="16"/>
        <v>12.35</v>
      </c>
      <c r="I307" s="31">
        <f t="shared" si="18"/>
        <v>37050</v>
      </c>
      <c r="J307" s="35">
        <f t="shared" si="19"/>
        <v>1.878825033899442E-3</v>
      </c>
    </row>
    <row r="308" spans="1:10" x14ac:dyDescent="0.2">
      <c r="A308" s="37">
        <v>304</v>
      </c>
      <c r="B308" s="2" t="s">
        <v>432</v>
      </c>
      <c r="C308" s="2" t="s">
        <v>441</v>
      </c>
      <c r="D308" s="3" t="s">
        <v>433</v>
      </c>
      <c r="E308" s="2" t="s">
        <v>23</v>
      </c>
      <c r="F308" s="24">
        <v>100</v>
      </c>
      <c r="G308" s="7">
        <v>7.17</v>
      </c>
      <c r="H308" s="7">
        <f t="shared" si="16"/>
        <v>8.9600000000000009</v>
      </c>
      <c r="I308" s="31">
        <f t="shared" si="18"/>
        <v>896</v>
      </c>
      <c r="J308" s="35">
        <f t="shared" si="19"/>
        <v>4.5436632398755741E-5</v>
      </c>
    </row>
    <row r="309" spans="1:10" x14ac:dyDescent="0.2">
      <c r="A309" s="37">
        <v>305</v>
      </c>
      <c r="B309" s="2" t="s">
        <v>434</v>
      </c>
      <c r="C309" s="2" t="s">
        <v>441</v>
      </c>
      <c r="D309" s="3" t="s">
        <v>435</v>
      </c>
      <c r="E309" s="2" t="s">
        <v>18</v>
      </c>
      <c r="F309" s="24">
        <v>500</v>
      </c>
      <c r="G309" s="7">
        <v>14.14</v>
      </c>
      <c r="H309" s="7">
        <f t="shared" si="16"/>
        <v>17.68</v>
      </c>
      <c r="I309" s="31">
        <f t="shared" si="18"/>
        <v>8840</v>
      </c>
      <c r="J309" s="35">
        <f t="shared" si="19"/>
        <v>4.4828106071986688E-4</v>
      </c>
    </row>
    <row r="310" spans="1:10" ht="15" x14ac:dyDescent="0.2">
      <c r="A310" s="51"/>
      <c r="B310" s="51"/>
      <c r="C310" s="51"/>
      <c r="D310" s="23"/>
      <c r="E310" s="10"/>
      <c r="F310" s="52"/>
      <c r="G310" s="52"/>
      <c r="H310" s="34" t="s">
        <v>533</v>
      </c>
      <c r="I310" s="25">
        <f>SUM(I5:I309)</f>
        <v>19719771.310000002</v>
      </c>
    </row>
    <row r="311" spans="1:10" x14ac:dyDescent="0.2">
      <c r="A311" s="10"/>
      <c r="B311" s="10"/>
      <c r="C311" s="10"/>
      <c r="D311" s="23"/>
      <c r="E311" s="10"/>
      <c r="F311" s="10"/>
      <c r="G311" s="10"/>
      <c r="I311" s="12"/>
    </row>
    <row r="312" spans="1:10" x14ac:dyDescent="0.2">
      <c r="A312" s="40" t="s">
        <v>559</v>
      </c>
      <c r="B312" s="40"/>
      <c r="C312" s="40"/>
      <c r="D312" s="40"/>
      <c r="E312" s="40"/>
      <c r="F312" s="40"/>
      <c r="G312" s="40"/>
      <c r="H312" s="40"/>
      <c r="I312" s="16"/>
    </row>
    <row r="317" spans="1:10" x14ac:dyDescent="0.2">
      <c r="H317" s="14" t="s">
        <v>575</v>
      </c>
    </row>
    <row r="318" spans="1:10" x14ac:dyDescent="0.2">
      <c r="H318" s="14" t="s">
        <v>576</v>
      </c>
    </row>
    <row r="319" spans="1:10" x14ac:dyDescent="0.2">
      <c r="H319" s="14" t="s">
        <v>577</v>
      </c>
    </row>
  </sheetData>
  <mergeCells count="7">
    <mergeCell ref="A312:H312"/>
    <mergeCell ref="G2:I2"/>
    <mergeCell ref="G1:I1"/>
    <mergeCell ref="A1:F1"/>
    <mergeCell ref="A2:F2"/>
    <mergeCell ref="A310:C310"/>
    <mergeCell ref="F310:G310"/>
  </mergeCells>
  <phoneticPr fontId="10" type="noConversion"/>
  <conditionalFormatting sqref="F90">
    <cfRule type="cellIs" dxfId="0" priority="1" operator="equal">
      <formula>0</formula>
    </cfRule>
  </conditionalFormatting>
  <printOptions horizontalCentered="1"/>
  <pageMargins left="0.23622047244094491" right="0.23622047244094491" top="1.7322834645669292" bottom="0.74803149606299213" header="0.31496062992125984" footer="0.31496062992125984"/>
  <pageSetup paperSize="9" scale="70" fitToHeight="0" orientation="portrait" r:id="rId1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 ORÇAMENTÁRIA</vt:lpstr>
      <vt:lpstr>'PLANILHA ORÇAMENTÁRIA'!Area_de_impressao</vt:lpstr>
      <vt:lpstr>'PLANILHA ORÇAMENTÁRIA'!Titulos_de_impressao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Danielle Z. Leao Silva</cp:lastModifiedBy>
  <cp:revision>0</cp:revision>
  <cp:lastPrinted>2026-10-23T11:09:04Z</cp:lastPrinted>
  <dcterms:created xsi:type="dcterms:W3CDTF">2026-05-18T19:37:27Z</dcterms:created>
  <dcterms:modified xsi:type="dcterms:W3CDTF">2026-11-03T12:15:12Z</dcterms:modified>
</cp:coreProperties>
</file>