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F:\MANUTENCAO ESCOLAR\DAMPEE\03 - ELISA\2. Processos licitatórios em andamento\3. Ampliação EMEF Oadil\"/>
    </mc:Choice>
  </mc:AlternateContent>
  <xr:revisionPtr revIDLastSave="0" documentId="13_ncr:1_{FB67617B-4030-4DC6-B868-B179A2BAE318}" xr6:coauthVersionLast="47" xr6:coauthVersionMax="47" xr10:uidLastSave="{00000000-0000-0000-0000-000000000000}"/>
  <bookViews>
    <workbookView xWindow="-105" yWindow="0" windowWidth="14610" windowHeight="15585" tabRatio="791" activeTab="1" xr2:uid="{00000000-000D-0000-FFFF-FFFF00000000}"/>
  </bookViews>
  <sheets>
    <sheet name="DADOS" sheetId="1" r:id="rId1"/>
    <sheet name="CRO. FIS-FIN" sheetId="4" r:id="rId2"/>
  </sheets>
  <definedNames>
    <definedName name="_xlnm.Print_Area" localSheetId="1">'CRO. FIS-FIN'!$A$1:$H$60</definedName>
    <definedName name="Print_Area" localSheetId="1">'CRO. FIS-FIN'!$A$1:$H$60</definedName>
  </definedNames>
  <calcPr calcId="191029"/>
</workbook>
</file>

<file path=xl/calcChain.xml><?xml version="1.0" encoding="utf-8"?>
<calcChain xmlns="http://schemas.openxmlformats.org/spreadsheetml/2006/main">
  <c r="E16" i="4" l="1"/>
  <c r="E18" i="4"/>
  <c r="G50" i="4"/>
  <c r="G51" i="4" s="1"/>
  <c r="H50" i="4"/>
  <c r="H48" i="4"/>
  <c r="H46" i="4"/>
  <c r="H44" i="4"/>
  <c r="H42" i="4"/>
  <c r="H40" i="4"/>
  <c r="H38" i="4"/>
  <c r="H36" i="4"/>
  <c r="H34" i="4"/>
  <c r="G32" i="4"/>
  <c r="F30" i="4"/>
  <c r="F28" i="4"/>
  <c r="F26" i="4"/>
  <c r="F24" i="4"/>
  <c r="E22" i="4"/>
  <c r="E20" i="4"/>
  <c r="E14" i="4"/>
  <c r="H51" i="4" l="1"/>
  <c r="F51" i="4"/>
  <c r="E51" i="4"/>
  <c r="A57" i="4"/>
  <c r="A56" i="4"/>
  <c r="C51" i="4" l="1"/>
  <c r="B7" i="4" l="1"/>
  <c r="B5" i="4"/>
  <c r="B39" i="1"/>
  <c r="D8" i="1"/>
  <c r="D59" i="4" l="1"/>
  <c r="G52" i="4" l="1"/>
  <c r="H52" i="4"/>
  <c r="F52" i="4"/>
  <c r="E53" i="4"/>
  <c r="F53" i="4" s="1"/>
  <c r="G53" i="4" s="1"/>
  <c r="H53" i="4" s="1"/>
  <c r="E52" i="4"/>
  <c r="E54" i="4" l="1"/>
  <c r="F54" i="4" s="1"/>
  <c r="G54" i="4" s="1"/>
  <c r="H54" i="4" s="1"/>
</calcChain>
</file>

<file path=xl/sharedStrings.xml><?xml version="1.0" encoding="utf-8"?>
<sst xmlns="http://schemas.openxmlformats.org/spreadsheetml/2006/main" count="126" uniqueCount="99">
  <si>
    <t>Objeto:</t>
  </si>
  <si>
    <t>UNIDAES DE MEDIDAS</t>
  </si>
  <si>
    <t>SINAPI</t>
  </si>
  <si>
    <t>Local:</t>
  </si>
  <si>
    <t>c.n</t>
  </si>
  <si>
    <t>CDHU</t>
  </si>
  <si>
    <t>Orgão Cliente:</t>
  </si>
  <si>
    <t>Secretaria Municipal de Segurança Pública - SMSP</t>
  </si>
  <si>
    <t>cj</t>
  </si>
  <si>
    <t>FDE</t>
  </si>
  <si>
    <t>Autor do Orçamento:</t>
  </si>
  <si>
    <t>h</t>
  </si>
  <si>
    <t>SICRO</t>
  </si>
  <si>
    <t>TÍTULO:</t>
  </si>
  <si>
    <t>kg</t>
  </si>
  <si>
    <t>SIURB</t>
  </si>
  <si>
    <t>CREA/SP:</t>
  </si>
  <si>
    <t>km</t>
  </si>
  <si>
    <t>ART:</t>
  </si>
  <si>
    <t>L</t>
  </si>
  <si>
    <t>ENCARGOS SOCIAIS</t>
  </si>
  <si>
    <t>DATA:</t>
  </si>
  <si>
    <t>m</t>
  </si>
  <si>
    <t>m²</t>
  </si>
  <si>
    <t>mês</t>
  </si>
  <si>
    <t>Secretaria Municipal de Administração - SMA</t>
  </si>
  <si>
    <t>m³</t>
  </si>
  <si>
    <t>Secretaria Municipal de Chefia de Gabinete do Prefeito – SGP</t>
  </si>
  <si>
    <t>par</t>
  </si>
  <si>
    <t>Secretaria Municipal de Cultura - SMC</t>
  </si>
  <si>
    <t>rolo</t>
  </si>
  <si>
    <t>Secretaria Municipal de Esportes – SMESP</t>
  </si>
  <si>
    <t xml:space="preserve">t </t>
  </si>
  <si>
    <t>Secretaria Municipal de Obras e Serviços Públicos - SMOSP</t>
  </si>
  <si>
    <t>tx</t>
  </si>
  <si>
    <t>Secretaria Municipal de Assistência Social e Cidadania - SEMASC</t>
  </si>
  <si>
    <t>un.</t>
  </si>
  <si>
    <t>Secretaria Municipal de Saúde - SMS</t>
  </si>
  <si>
    <t>dia</t>
  </si>
  <si>
    <t>Secretaria de Defesa e Desenvolvimento do Meio Ambiente - SEDDEMA</t>
  </si>
  <si>
    <t>kg/m²</t>
  </si>
  <si>
    <t xml:space="preserve">Secretaria Municipal de Turismo e Eventos - SMTE
  </t>
  </si>
  <si>
    <t>kg/m³</t>
  </si>
  <si>
    <t>Perímetro (m)</t>
  </si>
  <si>
    <t>Secretaria Municipal de Educação - SMEDU</t>
  </si>
  <si>
    <t>Altura (m)</t>
  </si>
  <si>
    <t>Secretaria Municipal de Proteção e Defesa Civil - SMPDEC</t>
  </si>
  <si>
    <t>Largura (m)</t>
  </si>
  <si>
    <t>Secretaria Municipal de Desenvolvimento Econômico – SMDE</t>
  </si>
  <si>
    <t>Comprimento (m)</t>
  </si>
  <si>
    <t>Secretaria Municipal de Finanças – SMF</t>
  </si>
  <si>
    <t>Área (m²)</t>
  </si>
  <si>
    <t>Secretaria Municipal de Governo – SMG</t>
  </si>
  <si>
    <t>Volume (m³)</t>
  </si>
  <si>
    <t>Secretaria Municipal de Habitação - SMH</t>
  </si>
  <si>
    <t>Secretaria de Negócios Jurídicos - SNJ</t>
  </si>
  <si>
    <t>Secretaria de Planejamento e Controle Urbano - SPCU</t>
  </si>
  <si>
    <t>Secretaria Municipal de Transportes - SMTRANS</t>
  </si>
  <si>
    <t>CÂMARA MUNICIPAL DE PAULÍNIA.</t>
  </si>
  <si>
    <t>DESCRIÇÃO</t>
  </si>
  <si>
    <t>%</t>
  </si>
  <si>
    <t>TOTAL GLOBAL</t>
  </si>
  <si>
    <t>Paulínia / SP</t>
  </si>
  <si>
    <t>Local</t>
  </si>
  <si>
    <t>Data</t>
  </si>
  <si>
    <t>OBJETO:</t>
  </si>
  <si>
    <t>LOCAL:</t>
  </si>
  <si>
    <t>CRONOGRAMA FÍSICO-FINANCEIRO</t>
  </si>
  <si>
    <t>MÊS</t>
  </si>
  <si>
    <t>VALOR (R$)</t>
  </si>
  <si>
    <t>PARCELAS</t>
  </si>
  <si>
    <t>R$</t>
  </si>
  <si>
    <t>ACUMULADO</t>
  </si>
  <si>
    <t>CONSULTOR</t>
  </si>
  <si>
    <t>PROJETO BÁSICO (PRANCHA A1)</t>
  </si>
  <si>
    <t>LEVANTAMENTO CADASTRAL DE EDIFICAÇÃO ATÉ 500M2</t>
  </si>
  <si>
    <t>LEVANTAMENTO CADASTRAL DE EDIFICAÇÃO EXCEDENTE ENTRE 501M2 À 2000M2</t>
  </si>
  <si>
    <t>MUNICÍPIO DE PAULÍNIA</t>
  </si>
  <si>
    <t>SERVIÇOS</t>
  </si>
  <si>
    <t>ELISA APARECIDA VASCONCELOS DE SOUZA</t>
  </si>
  <si>
    <t>ENGENHEIRA CIVIL</t>
  </si>
  <si>
    <t>PREFEITURA  MUNICIPAL DE PAULÍNIA
SECRETARIA MUNICIPAL  DE EDUCAÇÃO</t>
  </si>
  <si>
    <t>Unidades por período</t>
  </si>
  <si>
    <t>LEVANTAMENTO CADASTRAL INSTALAÇÕES HIDRO-SANITÁRIAS ATÉ 500M2</t>
  </si>
  <si>
    <t>LEVANTAMENTO PLANIALTIMÉTRICO DE ÁREAS - ATÉ 10.000M2</t>
  </si>
  <si>
    <t>LEVANTAMENTO CADASTRAL INSTALAÇÕES HIDRO-SANITÁRIAS EXCEDENTE ENTRE 501M2 À 2000M2</t>
  </si>
  <si>
    <t>LEVANTAMENTO CADASTRAL INSTALAÇÕES ELÉTRICAS ATÉ 500M2</t>
  </si>
  <si>
    <t>LEVANT. CADASTRAL INSTALAÇÕES ELÉTRICAS EXCEDENTE ENTRE 501M2 À 2000M2</t>
  </si>
  <si>
    <t>PROJETO EXECUTIVO DE ARQUITETURA EM FORMATO A0</t>
  </si>
  <si>
    <t>PROJETO EXECUTIVO DE ARQUITETURA EM FORMATO A1</t>
  </si>
  <si>
    <t>PROJETO EXECUTIVO DE ESTRUTURA EM FORMATO A0</t>
  </si>
  <si>
    <t>PROJETO EXECUTIVO DE INSTALAÇÕES HIDRÁULICAS EM FORMATO A0</t>
  </si>
  <si>
    <t>PROJETO EXECUTIVO DE INSTALAÇÕES ELÉTRICAS EM FORMATO A0</t>
  </si>
  <si>
    <t>PROJETO EXECUTIVO DE INSTALAÇÕES ELÉTRICAS EM FORMATO A1</t>
  </si>
  <si>
    <t>PROJETO EXECUTIVO DE CLIMATIZAÇÃO EM FORMATO A1</t>
  </si>
  <si>
    <t>DESENVOLVIMENTO DE PROJETO TÉCNICO DE PREVENÇÃO E COMBATE A INCÊNDIO E APROVAÇÃO JUNTO AO CORPO DE BOMBEIROS PARA EDIFICAÇÕES ATÉ 2000 M2</t>
  </si>
  <si>
    <t>Taxa de mobilização e desmobilização de equipamentos para execução de sondagem</t>
  </si>
  <si>
    <t>Sondagem do terreno à percussão (mínimo de 30 m)</t>
  </si>
  <si>
    <t>ELABORAÇÃO DE PROJETO DE REFORMA E AMPLIAÇÃO DA EMEF OADIL PIETROBON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</si>
</sst>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_-&quot;R$&quot;\ * #,##0.00_-;\-&quot;R$&quot;\ * #,##0.00_-;_-&quot;R$&quot;\ * &quot;-&quot;??_-;_-@"/>
    <numFmt numFmtId="166" formatCode="0.0000%"/>
    <numFmt numFmtId="167" formatCode="General;General;"/>
    <numFmt numFmtId="168" formatCode="_(&quot;R$ &quot;* #,##0.00_);_(&quot;R$ &quot;* \(#,##0.00\);_(&quot;R$ &quot;* \-??_);_(@_)"/>
    <numFmt numFmtId="169" formatCode="&quot;R$&quot;\ #,##0.00"/>
  </numFmts>
  <fonts count="15" x14ac:knownFonts="1">
    <font>
      <sz val="11"/>
      <color theme="1"/>
      <name val="Calibri"/>
    </font>
    <font>
      <b/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2"/>
      <color theme="1"/>
      <name val="Calibri"/>
      <family val="2"/>
    </font>
    <font>
      <b/>
      <sz val="18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1"/>
    </font>
    <font>
      <sz val="11"/>
      <name val="Arial"/>
      <family val="1"/>
    </font>
    <font>
      <sz val="1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8D8D8"/>
      </patternFill>
    </fill>
    <fill>
      <patternFill patternType="solid">
        <fgColor rgb="FFDFF0D8"/>
        <bgColor rgb="FFDFF0D8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9" fillId="0" borderId="9"/>
    <xf numFmtId="9" fontId="10" fillId="0" borderId="0" applyFont="0" applyFill="0" applyBorder="0" applyAlignment="0" applyProtection="0"/>
    <xf numFmtId="0" fontId="12" fillId="0" borderId="9"/>
    <xf numFmtId="0" fontId="13" fillId="0" borderId="9"/>
    <xf numFmtId="168" fontId="13" fillId="0" borderId="9"/>
  </cellStyleXfs>
  <cellXfs count="92">
    <xf numFmtId="0" fontId="0" fillId="0" borderId="0" xfId="0"/>
    <xf numFmtId="0" fontId="1" fillId="0" borderId="1" xfId="0" applyFont="1" applyBorder="1"/>
    <xf numFmtId="0" fontId="3" fillId="0" borderId="2" xfId="0" applyFont="1" applyBorder="1"/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1" xfId="0" applyFont="1" applyBorder="1"/>
    <xf numFmtId="164" fontId="0" fillId="0" borderId="1" xfId="0" applyNumberFormat="1" applyBorder="1" applyAlignment="1">
      <alignment horizontal="left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3" xfId="0" applyFont="1" applyBorder="1" applyAlignment="1">
      <alignment horizontal="left"/>
    </xf>
    <xf numFmtId="0" fontId="7" fillId="0" borderId="3" xfId="0" applyFont="1" applyBorder="1"/>
    <xf numFmtId="0" fontId="0" fillId="0" borderId="0" xfId="0" applyAlignment="1">
      <alignment horizontal="center"/>
    </xf>
    <xf numFmtId="165" fontId="4" fillId="4" borderId="1" xfId="0" applyNumberFormat="1" applyFont="1" applyFill="1" applyBorder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0" fontId="1" fillId="0" borderId="1" xfId="0" applyFont="1" applyBorder="1" applyAlignment="1">
      <alignment horizontal="center"/>
    </xf>
    <xf numFmtId="165" fontId="4" fillId="0" borderId="0" xfId="0" applyNumberFormat="1" applyFont="1" applyAlignment="1">
      <alignment horizontal="left"/>
    </xf>
    <xf numFmtId="0" fontId="4" fillId="0" borderId="0" xfId="0" applyFont="1"/>
    <xf numFmtId="0" fontId="0" fillId="0" borderId="9" xfId="0" applyBorder="1"/>
    <xf numFmtId="0" fontId="0" fillId="0" borderId="5" xfId="0" applyBorder="1"/>
    <xf numFmtId="0" fontId="0" fillId="0" borderId="10" xfId="0" applyBorder="1"/>
    <xf numFmtId="166" fontId="0" fillId="0" borderId="1" xfId="0" applyNumberForma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wrapText="1"/>
    </xf>
    <xf numFmtId="0" fontId="5" fillId="0" borderId="0" xfId="0" applyFont="1" applyAlignment="1">
      <alignment vertical="center"/>
    </xf>
    <xf numFmtId="0" fontId="1" fillId="5" borderId="1" xfId="0" applyFont="1" applyFill="1" applyBorder="1"/>
    <xf numFmtId="17" fontId="0" fillId="5" borderId="1" xfId="0" applyNumberFormat="1" applyFill="1" applyBorder="1" applyAlignment="1">
      <alignment horizontal="left"/>
    </xf>
    <xf numFmtId="17" fontId="10" fillId="5" borderId="1" xfId="0" applyNumberFormat="1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0" fillId="5" borderId="0" xfId="0" applyFill="1"/>
    <xf numFmtId="0" fontId="0" fillId="5" borderId="1" xfId="0" applyFill="1" applyBorder="1"/>
    <xf numFmtId="10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165" fontId="4" fillId="4" borderId="2" xfId="0" applyNumberFormat="1" applyFont="1" applyFill="1" applyBorder="1"/>
    <xf numFmtId="0" fontId="4" fillId="3" borderId="1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wrapText="1"/>
    </xf>
    <xf numFmtId="165" fontId="4" fillId="4" borderId="16" xfId="0" applyNumberFormat="1" applyFont="1" applyFill="1" applyBorder="1"/>
    <xf numFmtId="0" fontId="4" fillId="4" borderId="1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0" fontId="0" fillId="0" borderId="10" xfId="0" applyNumberForma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" fontId="14" fillId="0" borderId="16" xfId="0" applyNumberFormat="1" applyFont="1" applyBorder="1" applyAlignment="1">
      <alignment horizontal="center" vertical="center" wrapText="1"/>
    </xf>
    <xf numFmtId="169" fontId="14" fillId="0" borderId="16" xfId="0" applyNumberFormat="1" applyFont="1" applyBorder="1" applyAlignment="1">
      <alignment horizontal="center" vertical="center" wrapText="1"/>
    </xf>
    <xf numFmtId="4" fontId="14" fillId="0" borderId="18" xfId="0" applyNumberFormat="1" applyFont="1" applyBorder="1" applyAlignment="1">
      <alignment horizontal="center" vertical="center" wrapText="1"/>
    </xf>
    <xf numFmtId="2" fontId="7" fillId="0" borderId="16" xfId="0" applyNumberFormat="1" applyFont="1" applyBorder="1" applyAlignment="1">
      <alignment horizontal="center" vertical="center"/>
    </xf>
    <xf numFmtId="169" fontId="7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0" fontId="7" fillId="0" borderId="16" xfId="2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5" borderId="8" xfId="0" applyFont="1" applyFill="1" applyBorder="1"/>
    <xf numFmtId="0" fontId="1" fillId="2" borderId="3" xfId="0" applyFont="1" applyFill="1" applyBorder="1" applyAlignment="1">
      <alignment horizontal="right"/>
    </xf>
    <xf numFmtId="0" fontId="2" fillId="0" borderId="3" xfId="0" applyFont="1" applyBorder="1"/>
    <xf numFmtId="0" fontId="0" fillId="2" borderId="6" xfId="0" applyFill="1" applyBorder="1" applyAlignment="1">
      <alignment horizontal="right"/>
    </xf>
    <xf numFmtId="0" fontId="2" fillId="0" borderId="7" xfId="0" applyFont="1" applyBorder="1"/>
    <xf numFmtId="0" fontId="2" fillId="0" borderId="8" xfId="0" applyFont="1" applyBorder="1"/>
    <xf numFmtId="0" fontId="1" fillId="2" borderId="6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0" fontId="4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11" fillId="7" borderId="17" xfId="0" applyFont="1" applyFill="1" applyBorder="1" applyAlignment="1">
      <alignment horizontal="left" vertical="center" wrapText="1"/>
    </xf>
    <xf numFmtId="0" fontId="11" fillId="7" borderId="18" xfId="0" applyFont="1" applyFill="1" applyBorder="1" applyAlignment="1">
      <alignment horizontal="left" vertical="center" wrapText="1"/>
    </xf>
    <xf numFmtId="4" fontId="11" fillId="7" borderId="17" xfId="0" applyNumberFormat="1" applyFont="1" applyFill="1" applyBorder="1" applyAlignment="1">
      <alignment horizontal="center" vertical="center" wrapText="1"/>
    </xf>
    <xf numFmtId="4" fontId="11" fillId="7" borderId="18" xfId="0" applyNumberFormat="1" applyFont="1" applyFill="1" applyBorder="1" applyAlignment="1">
      <alignment horizontal="center" vertical="center" wrapText="1"/>
    </xf>
    <xf numFmtId="4" fontId="11" fillId="7" borderId="19" xfId="0" applyNumberFormat="1" applyFont="1" applyFill="1" applyBorder="1" applyAlignment="1">
      <alignment horizontal="center" vertical="center" wrapText="1"/>
    </xf>
    <xf numFmtId="4" fontId="11" fillId="7" borderId="20" xfId="0" applyNumberFormat="1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left"/>
    </xf>
    <xf numFmtId="0" fontId="2" fillId="0" borderId="15" xfId="0" applyFont="1" applyBorder="1"/>
    <xf numFmtId="0" fontId="0" fillId="0" borderId="11" xfId="0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1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16" xfId="0" applyFont="1" applyBorder="1"/>
    <xf numFmtId="0" fontId="4" fillId="0" borderId="13" xfId="0" applyFont="1" applyBorder="1" applyAlignment="1">
      <alignment horizontal="right"/>
    </xf>
    <xf numFmtId="0" fontId="2" fillId="0" borderId="14" xfId="0" applyFont="1" applyBorder="1"/>
    <xf numFmtId="0" fontId="1" fillId="0" borderId="5" xfId="0" applyFont="1" applyBorder="1" applyAlignment="1">
      <alignment horizontal="center" vertical="center"/>
    </xf>
    <xf numFmtId="0" fontId="2" fillId="0" borderId="2" xfId="0" applyFont="1" applyBorder="1"/>
    <xf numFmtId="167" fontId="7" fillId="0" borderId="15" xfId="0" applyNumberFormat="1" applyFont="1" applyBorder="1" applyAlignment="1">
      <alignment horizontal="left"/>
    </xf>
    <xf numFmtId="0" fontId="1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0" borderId="0" xfId="0"/>
  </cellXfs>
  <cellStyles count="6">
    <cellStyle name="Excel Built-in Normal" xfId="4" xr:uid="{4B89A55E-ABC2-4027-B233-0B74C00D605C}"/>
    <cellStyle name="Moeda 2" xfId="5" xr:uid="{1F5ABEA6-934E-4A0C-AB5E-2CC71ED669AC}"/>
    <cellStyle name="Normal" xfId="0" builtinId="0"/>
    <cellStyle name="Normal 2" xfId="1" xr:uid="{00000000-0005-0000-0000-000003000000}"/>
    <cellStyle name="Normal 3" xfId="3" xr:uid="{00000000-0005-0000-0000-000032000000}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22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0</xdr:row>
      <xdr:rowOff>76200</xdr:rowOff>
    </xdr:from>
    <xdr:ext cx="514350" cy="66675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opLeftCell="D1" workbookViewId="0">
      <selection activeCell="D1" sqref="D1"/>
    </sheetView>
  </sheetViews>
  <sheetFormatPr defaultColWidth="14.42578125" defaultRowHeight="15" customHeight="1" x14ac:dyDescent="0.25"/>
  <cols>
    <col min="1" max="1" width="20.7109375" customWidth="1"/>
    <col min="2" max="2" width="15.28515625" customWidth="1"/>
    <col min="3" max="3" width="22" customWidth="1"/>
    <col min="4" max="4" width="65.85546875" customWidth="1"/>
    <col min="5" max="5" width="8.7109375" customWidth="1"/>
    <col min="6" max="6" width="20.7109375" customWidth="1"/>
    <col min="7" max="8" width="8.7109375" customWidth="1"/>
    <col min="10" max="26" width="8.7109375" customWidth="1"/>
  </cols>
  <sheetData>
    <row r="1" spans="1:9" ht="30" x14ac:dyDescent="0.25">
      <c r="A1" s="64" t="s">
        <v>0</v>
      </c>
      <c r="B1" s="62"/>
      <c r="C1" s="62"/>
      <c r="D1" s="26" t="s">
        <v>98</v>
      </c>
      <c r="F1" s="1" t="s">
        <v>1</v>
      </c>
      <c r="H1" s="28" t="s">
        <v>2</v>
      </c>
      <c r="I1" s="29">
        <v>45108</v>
      </c>
    </row>
    <row r="2" spans="1:9" ht="15.75" x14ac:dyDescent="0.25">
      <c r="A2" s="64" t="s">
        <v>3</v>
      </c>
      <c r="B2" s="62"/>
      <c r="C2" s="62"/>
      <c r="D2" s="27" t="s">
        <v>77</v>
      </c>
      <c r="F2" s="2" t="s">
        <v>4</v>
      </c>
      <c r="H2" s="28" t="s">
        <v>5</v>
      </c>
      <c r="I2" s="30">
        <v>45047</v>
      </c>
    </row>
    <row r="3" spans="1:9" x14ac:dyDescent="0.25">
      <c r="A3" s="64" t="s">
        <v>6</v>
      </c>
      <c r="B3" s="62"/>
      <c r="C3" s="62"/>
      <c r="D3" s="4" t="s">
        <v>44</v>
      </c>
      <c r="F3" s="5" t="s">
        <v>8</v>
      </c>
      <c r="H3" s="28" t="s">
        <v>9</v>
      </c>
      <c r="I3" s="29">
        <v>45017</v>
      </c>
    </row>
    <row r="4" spans="1:9" x14ac:dyDescent="0.25">
      <c r="A4" s="64" t="s">
        <v>10</v>
      </c>
      <c r="B4" s="62"/>
      <c r="C4" s="62"/>
      <c r="D4" s="25" t="s">
        <v>79</v>
      </c>
      <c r="F4" s="5" t="s">
        <v>11</v>
      </c>
      <c r="H4" s="31" t="s">
        <v>12</v>
      </c>
      <c r="I4" s="29">
        <v>44835</v>
      </c>
    </row>
    <row r="5" spans="1:9" x14ac:dyDescent="0.25">
      <c r="A5" s="65" t="s">
        <v>13</v>
      </c>
      <c r="B5" s="62"/>
      <c r="C5" s="63"/>
      <c r="D5" s="25" t="s">
        <v>80</v>
      </c>
      <c r="F5" s="5" t="s">
        <v>14</v>
      </c>
      <c r="H5" s="28" t="s">
        <v>15</v>
      </c>
      <c r="I5" s="29">
        <v>44927</v>
      </c>
    </row>
    <row r="6" spans="1:9" x14ac:dyDescent="0.25">
      <c r="A6" s="65" t="s">
        <v>16</v>
      </c>
      <c r="B6" s="62"/>
      <c r="C6" s="63"/>
      <c r="D6" s="3">
        <v>5069813450</v>
      </c>
      <c r="F6" s="5" t="s">
        <v>17</v>
      </c>
      <c r="H6" s="32"/>
      <c r="I6" s="32"/>
    </row>
    <row r="7" spans="1:9" x14ac:dyDescent="0.25">
      <c r="A7" s="59" t="s">
        <v>18</v>
      </c>
      <c r="B7" s="60"/>
      <c r="C7" s="60"/>
      <c r="D7" s="22"/>
      <c r="F7" s="5" t="s">
        <v>19</v>
      </c>
      <c r="H7" s="57" t="s">
        <v>20</v>
      </c>
      <c r="I7" s="58"/>
    </row>
    <row r="8" spans="1:9" x14ac:dyDescent="0.25">
      <c r="A8" s="61" t="s">
        <v>21</v>
      </c>
      <c r="B8" s="62"/>
      <c r="C8" s="63"/>
      <c r="D8" s="6">
        <f ca="1">TODAY()</f>
        <v>46141</v>
      </c>
      <c r="F8" s="5" t="s">
        <v>22</v>
      </c>
      <c r="H8" s="33" t="s">
        <v>2</v>
      </c>
      <c r="I8" s="34">
        <v>0.71009999999999995</v>
      </c>
    </row>
    <row r="9" spans="1:9" x14ac:dyDescent="0.25">
      <c r="F9" s="5" t="s">
        <v>23</v>
      </c>
      <c r="H9" s="33" t="s">
        <v>5</v>
      </c>
      <c r="I9" s="34">
        <v>1.2823</v>
      </c>
    </row>
    <row r="10" spans="1:9" x14ac:dyDescent="0.25">
      <c r="D10" s="1" t="s">
        <v>6</v>
      </c>
      <c r="E10" s="7"/>
      <c r="F10" s="5" t="s">
        <v>24</v>
      </c>
      <c r="H10" s="33" t="s">
        <v>9</v>
      </c>
      <c r="I10" s="34">
        <v>1.2087000000000001</v>
      </c>
    </row>
    <row r="11" spans="1:9" x14ac:dyDescent="0.25">
      <c r="D11" s="4" t="s">
        <v>25</v>
      </c>
      <c r="F11" s="5" t="s">
        <v>26</v>
      </c>
      <c r="H11" s="35" t="s">
        <v>12</v>
      </c>
      <c r="I11" s="34"/>
    </row>
    <row r="12" spans="1:9" x14ac:dyDescent="0.25">
      <c r="D12" s="4" t="s">
        <v>27</v>
      </c>
      <c r="F12" s="5" t="s">
        <v>28</v>
      </c>
      <c r="H12" s="33" t="s">
        <v>15</v>
      </c>
      <c r="I12" s="34"/>
    </row>
    <row r="13" spans="1:9" x14ac:dyDescent="0.25">
      <c r="D13" s="4" t="s">
        <v>29</v>
      </c>
      <c r="F13" s="5" t="s">
        <v>30</v>
      </c>
    </row>
    <row r="14" spans="1:9" x14ac:dyDescent="0.25">
      <c r="D14" s="4" t="s">
        <v>31</v>
      </c>
      <c r="F14" s="5" t="s">
        <v>32</v>
      </c>
    </row>
    <row r="15" spans="1:9" x14ac:dyDescent="0.25">
      <c r="D15" s="4" t="s">
        <v>33</v>
      </c>
      <c r="F15" s="5" t="s">
        <v>34</v>
      </c>
    </row>
    <row r="16" spans="1:9" x14ac:dyDescent="0.25">
      <c r="B16">
        <v>1</v>
      </c>
      <c r="D16" s="4" t="s">
        <v>35</v>
      </c>
      <c r="F16" s="5" t="s">
        <v>36</v>
      </c>
    </row>
    <row r="17" spans="2:6" x14ac:dyDescent="0.25">
      <c r="B17">
        <v>1</v>
      </c>
      <c r="D17" s="4" t="s">
        <v>37</v>
      </c>
      <c r="F17" s="5" t="s">
        <v>38</v>
      </c>
    </row>
    <row r="18" spans="2:6" x14ac:dyDescent="0.25">
      <c r="B18">
        <v>1</v>
      </c>
      <c r="D18" s="4" t="s">
        <v>39</v>
      </c>
      <c r="F18" s="5" t="s">
        <v>40</v>
      </c>
    </row>
    <row r="19" spans="2:6" x14ac:dyDescent="0.25">
      <c r="D19" s="4" t="s">
        <v>41</v>
      </c>
      <c r="F19" s="5" t="s">
        <v>42</v>
      </c>
    </row>
    <row r="20" spans="2:6" x14ac:dyDescent="0.25">
      <c r="D20" s="4" t="s">
        <v>7</v>
      </c>
      <c r="F20" s="5" t="s">
        <v>43</v>
      </c>
    </row>
    <row r="21" spans="2:6" ht="15.75" customHeight="1" x14ac:dyDescent="0.25">
      <c r="D21" s="4" t="s">
        <v>44</v>
      </c>
      <c r="F21" s="5" t="s">
        <v>45</v>
      </c>
    </row>
    <row r="22" spans="2:6" ht="15.75" customHeight="1" x14ac:dyDescent="0.25">
      <c r="D22" s="4" t="s">
        <v>46</v>
      </c>
      <c r="F22" s="5" t="s">
        <v>47</v>
      </c>
    </row>
    <row r="23" spans="2:6" ht="15.75" customHeight="1" x14ac:dyDescent="0.25">
      <c r="D23" s="4" t="s">
        <v>48</v>
      </c>
      <c r="F23" s="5" t="s">
        <v>49</v>
      </c>
    </row>
    <row r="24" spans="2:6" ht="15.75" customHeight="1" x14ac:dyDescent="0.25">
      <c r="D24" s="4" t="s">
        <v>50</v>
      </c>
      <c r="F24" s="4" t="s">
        <v>51</v>
      </c>
    </row>
    <row r="25" spans="2:6" ht="15.75" customHeight="1" x14ac:dyDescent="0.25">
      <c r="D25" s="4" t="s">
        <v>52</v>
      </c>
      <c r="F25" s="4" t="s">
        <v>53</v>
      </c>
    </row>
    <row r="26" spans="2:6" ht="15.75" customHeight="1" x14ac:dyDescent="0.25">
      <c r="D26" s="4" t="s">
        <v>54</v>
      </c>
      <c r="F26" s="4"/>
    </row>
    <row r="27" spans="2:6" ht="15.75" customHeight="1" x14ac:dyDescent="0.25">
      <c r="D27" s="4" t="s">
        <v>55</v>
      </c>
      <c r="F27" s="4"/>
    </row>
    <row r="28" spans="2:6" ht="15.75" customHeight="1" x14ac:dyDescent="0.25">
      <c r="D28" s="4" t="s">
        <v>56</v>
      </c>
      <c r="F28" s="4"/>
    </row>
    <row r="29" spans="2:6" ht="15.75" customHeight="1" x14ac:dyDescent="0.25">
      <c r="D29" s="4" t="s">
        <v>57</v>
      </c>
      <c r="F29" s="4"/>
    </row>
    <row r="30" spans="2:6" ht="15.75" customHeight="1" x14ac:dyDescent="0.25">
      <c r="D30" s="23" t="s">
        <v>58</v>
      </c>
      <c r="F30" s="4"/>
    </row>
    <row r="31" spans="2:6" ht="15.75" customHeight="1" x14ac:dyDescent="0.25">
      <c r="F31" s="4"/>
    </row>
    <row r="32" spans="2:6" ht="15.75" customHeight="1" x14ac:dyDescent="0.25">
      <c r="F32" s="4"/>
    </row>
    <row r="33" spans="2:6" ht="15.75" customHeight="1" x14ac:dyDescent="0.25">
      <c r="F33" s="4"/>
    </row>
    <row r="34" spans="2:6" ht="15.75" customHeight="1" x14ac:dyDescent="0.25">
      <c r="F34" s="4"/>
    </row>
    <row r="35" spans="2:6" ht="15.75" customHeight="1" x14ac:dyDescent="0.25">
      <c r="F35" s="4"/>
    </row>
    <row r="36" spans="2:6" ht="15.75" customHeight="1" x14ac:dyDescent="0.25">
      <c r="F36" s="4"/>
    </row>
    <row r="37" spans="2:6" ht="15.75" customHeight="1" x14ac:dyDescent="0.25">
      <c r="F37" s="4"/>
    </row>
    <row r="38" spans="2:6" ht="15.75" customHeight="1" x14ac:dyDescent="0.25">
      <c r="F38" s="4"/>
    </row>
    <row r="39" spans="2:6" ht="15.75" customHeight="1" x14ac:dyDescent="0.25">
      <c r="B39">
        <f>SUBTOTAL(9,B40:B43)</f>
        <v>4</v>
      </c>
      <c r="F39" s="4"/>
    </row>
    <row r="40" spans="2:6" ht="15.75" customHeight="1" x14ac:dyDescent="0.25">
      <c r="B40">
        <v>1</v>
      </c>
      <c r="F40" s="4"/>
    </row>
    <row r="41" spans="2:6" ht="15.75" customHeight="1" x14ac:dyDescent="0.25">
      <c r="B41">
        <v>1</v>
      </c>
      <c r="F41" s="4"/>
    </row>
    <row r="42" spans="2:6" ht="15.75" hidden="1" customHeight="1" x14ac:dyDescent="0.25">
      <c r="B42">
        <v>1</v>
      </c>
      <c r="F42" s="4"/>
    </row>
    <row r="43" spans="2:6" ht="15.75" hidden="1" customHeight="1" x14ac:dyDescent="0.25">
      <c r="B43">
        <v>1</v>
      </c>
      <c r="F43" s="4"/>
    </row>
    <row r="44" spans="2:6" ht="15.75" customHeight="1" x14ac:dyDescent="0.25">
      <c r="F44" s="4"/>
    </row>
    <row r="45" spans="2:6" ht="15.75" customHeight="1" x14ac:dyDescent="0.25">
      <c r="F45" s="4"/>
    </row>
    <row r="46" spans="2:6" ht="15.75" customHeight="1" x14ac:dyDescent="0.25">
      <c r="F46" s="4"/>
    </row>
    <row r="47" spans="2:6" ht="15.75" customHeight="1" x14ac:dyDescent="0.25"/>
    <row r="48" spans="2: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H7:I7"/>
    <mergeCell ref="A7:C7"/>
    <mergeCell ref="A8:C8"/>
    <mergeCell ref="A1:C1"/>
    <mergeCell ref="A2:C2"/>
    <mergeCell ref="A3:C3"/>
    <mergeCell ref="A4:C4"/>
    <mergeCell ref="A5:C5"/>
    <mergeCell ref="A6:C6"/>
  </mergeCells>
  <dataValidations count="1">
    <dataValidation type="list" allowBlank="1" showErrorMessage="1" sqref="D3" xr:uid="{00000000-0002-0000-0000-000000000000}">
      <formula1>$D$11:$D$30</formula1>
    </dataValidation>
  </dataValidations>
  <pageMargins left="0.511811024" right="0.511811024" top="0.78740157499999996" bottom="0.78740157499999996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015"/>
  <sheetViews>
    <sheetView tabSelected="1" zoomScaleNormal="100" zoomScaleSheetLayoutView="85" workbookViewId="0">
      <selection activeCell="I53" sqref="I53"/>
    </sheetView>
  </sheetViews>
  <sheetFormatPr defaultColWidth="14.42578125" defaultRowHeight="15" customHeight="1" x14ac:dyDescent="0.25"/>
  <cols>
    <col min="1" max="1" width="8.85546875" customWidth="1"/>
    <col min="2" max="2" width="53.7109375" customWidth="1"/>
    <col min="3" max="4" width="21.42578125" customWidth="1"/>
    <col min="5" max="6" width="16" customWidth="1"/>
    <col min="7" max="8" width="17.42578125" bestFit="1" customWidth="1"/>
  </cols>
  <sheetData>
    <row r="1" spans="1:8" ht="15" customHeight="1" x14ac:dyDescent="0.25">
      <c r="A1" s="77"/>
      <c r="B1" s="88" t="s">
        <v>81</v>
      </c>
      <c r="C1" s="88"/>
      <c r="D1" s="88"/>
      <c r="E1" s="88"/>
      <c r="F1" s="88"/>
      <c r="G1" s="88"/>
      <c r="H1" s="88"/>
    </row>
    <row r="2" spans="1:8" x14ac:dyDescent="0.25">
      <c r="A2" s="78"/>
      <c r="B2" s="88"/>
      <c r="C2" s="88"/>
      <c r="D2" s="88"/>
      <c r="E2" s="88"/>
      <c r="F2" s="88"/>
      <c r="G2" s="88"/>
      <c r="H2" s="88"/>
    </row>
    <row r="3" spans="1:8" x14ac:dyDescent="0.25">
      <c r="A3" s="78"/>
      <c r="B3" s="88"/>
      <c r="C3" s="88"/>
      <c r="D3" s="88"/>
      <c r="E3" s="88"/>
      <c r="F3" s="88"/>
      <c r="G3" s="88"/>
      <c r="H3" s="88"/>
    </row>
    <row r="4" spans="1:8" x14ac:dyDescent="0.25">
      <c r="A4" s="79"/>
      <c r="B4" s="88"/>
      <c r="C4" s="88"/>
      <c r="D4" s="88"/>
      <c r="E4" s="88"/>
      <c r="F4" s="88"/>
      <c r="G4" s="88"/>
      <c r="H4" s="88"/>
    </row>
    <row r="5" spans="1:8" ht="15" customHeight="1" x14ac:dyDescent="0.25">
      <c r="A5" s="80" t="s">
        <v>65</v>
      </c>
      <c r="B5" s="89" t="str">
        <f>DADOS!D1</f>
        <v>ELABORAÇÃO DE PROJETO DE REFORMA E AMPLIAÇÃO DA EMEF OADIL PIETROBON</v>
      </c>
      <c r="C5" s="89"/>
      <c r="D5" s="89"/>
      <c r="E5" s="89"/>
      <c r="F5" s="89"/>
      <c r="G5" s="89"/>
      <c r="H5" s="89"/>
    </row>
    <row r="6" spans="1:8" x14ac:dyDescent="0.25">
      <c r="A6" s="79"/>
      <c r="B6" s="89"/>
      <c r="C6" s="89"/>
      <c r="D6" s="89"/>
      <c r="E6" s="89"/>
      <c r="F6" s="89"/>
      <c r="G6" s="89"/>
      <c r="H6" s="89"/>
    </row>
    <row r="7" spans="1:8" ht="15" customHeight="1" x14ac:dyDescent="0.25">
      <c r="A7" s="80" t="s">
        <v>66</v>
      </c>
      <c r="B7" s="89" t="str">
        <f>DADOS!D2</f>
        <v>MUNICÍPIO DE PAULÍNIA</v>
      </c>
      <c r="C7" s="89"/>
      <c r="D7" s="89"/>
      <c r="E7" s="89"/>
      <c r="F7" s="89"/>
      <c r="G7" s="89"/>
      <c r="H7" s="89"/>
    </row>
    <row r="8" spans="1:8" x14ac:dyDescent="0.25">
      <c r="A8" s="78"/>
      <c r="B8" s="89"/>
      <c r="C8" s="89"/>
      <c r="D8" s="89"/>
      <c r="E8" s="89"/>
      <c r="F8" s="89"/>
      <c r="G8" s="89"/>
      <c r="H8" s="89"/>
    </row>
    <row r="9" spans="1:8" ht="12" customHeight="1" x14ac:dyDescent="0.25">
      <c r="A9" s="21"/>
      <c r="B9" s="21"/>
      <c r="C9" s="21"/>
      <c r="D9" s="21"/>
      <c r="E9" s="21"/>
      <c r="F9" s="21"/>
      <c r="G9" s="21"/>
      <c r="H9" s="21"/>
    </row>
    <row r="10" spans="1:8" ht="23.25" x14ac:dyDescent="0.35">
      <c r="A10" s="81" t="s">
        <v>67</v>
      </c>
      <c r="B10" s="82"/>
      <c r="C10" s="82"/>
      <c r="D10" s="82"/>
      <c r="E10" s="81" t="s">
        <v>68</v>
      </c>
      <c r="F10" s="81"/>
      <c r="G10" s="81"/>
      <c r="H10" s="81"/>
    </row>
    <row r="11" spans="1:8" ht="31.5" customHeight="1" x14ac:dyDescent="0.25">
      <c r="A11" s="37"/>
      <c r="B11" s="37" t="s">
        <v>59</v>
      </c>
      <c r="C11" s="38" t="s">
        <v>69</v>
      </c>
      <c r="D11" s="37" t="s">
        <v>70</v>
      </c>
      <c r="E11" s="39">
        <v>1</v>
      </c>
      <c r="F11" s="39">
        <v>2</v>
      </c>
      <c r="G11" s="39">
        <v>3</v>
      </c>
      <c r="H11" s="39">
        <v>4</v>
      </c>
    </row>
    <row r="12" spans="1:8" x14ac:dyDescent="0.25">
      <c r="A12" s="42"/>
      <c r="B12" s="40" t="s">
        <v>78</v>
      </c>
      <c r="C12" s="41"/>
      <c r="D12" s="43"/>
      <c r="E12" s="44"/>
      <c r="F12" s="44"/>
      <c r="G12" s="44"/>
      <c r="H12" s="44"/>
    </row>
    <row r="13" spans="1:8" x14ac:dyDescent="0.25">
      <c r="A13" s="66">
        <v>1</v>
      </c>
      <c r="B13" s="69" t="s">
        <v>96</v>
      </c>
      <c r="C13" s="73">
        <v>1689.23</v>
      </c>
      <c r="D13" s="45" t="s">
        <v>82</v>
      </c>
      <c r="E13" s="48">
        <v>1</v>
      </c>
      <c r="F13" s="51"/>
      <c r="G13" s="51"/>
      <c r="H13" s="51"/>
    </row>
    <row r="14" spans="1:8" x14ac:dyDescent="0.25">
      <c r="A14" s="67"/>
      <c r="B14" s="70"/>
      <c r="C14" s="74"/>
      <c r="D14" s="46"/>
      <c r="E14" s="49">
        <f>C13</f>
        <v>1689.23</v>
      </c>
      <c r="F14" s="52"/>
      <c r="G14" s="52"/>
      <c r="H14" s="52"/>
    </row>
    <row r="15" spans="1:8" x14ac:dyDescent="0.25">
      <c r="A15" s="66">
        <v>2</v>
      </c>
      <c r="B15" s="69" t="s">
        <v>97</v>
      </c>
      <c r="C15" s="71">
        <v>3448.5</v>
      </c>
      <c r="D15" s="45" t="s">
        <v>82</v>
      </c>
      <c r="E15" s="48">
        <v>30</v>
      </c>
      <c r="F15" s="52"/>
      <c r="G15" s="52"/>
      <c r="H15" s="52"/>
    </row>
    <row r="16" spans="1:8" x14ac:dyDescent="0.25">
      <c r="A16" s="67"/>
      <c r="B16" s="70"/>
      <c r="C16" s="72"/>
      <c r="D16" s="46"/>
      <c r="E16" s="49">
        <f>C15</f>
        <v>3448.5</v>
      </c>
      <c r="F16" s="52"/>
      <c r="G16" s="52"/>
      <c r="H16" s="52"/>
    </row>
    <row r="17" spans="1:8" x14ac:dyDescent="0.25">
      <c r="A17" s="68">
        <v>3</v>
      </c>
      <c r="B17" s="69" t="s">
        <v>84</v>
      </c>
      <c r="C17" s="73">
        <v>8463.52</v>
      </c>
      <c r="D17" s="45" t="s">
        <v>82</v>
      </c>
      <c r="E17" s="48">
        <v>1</v>
      </c>
      <c r="F17" s="52"/>
      <c r="G17" s="52"/>
      <c r="H17" s="52"/>
    </row>
    <row r="18" spans="1:8" x14ac:dyDescent="0.25">
      <c r="A18" s="67"/>
      <c r="B18" s="70"/>
      <c r="C18" s="74"/>
      <c r="D18" s="46"/>
      <c r="E18" s="49">
        <f>C17</f>
        <v>8463.52</v>
      </c>
      <c r="F18" s="52"/>
      <c r="G18" s="52"/>
      <c r="H18" s="52"/>
    </row>
    <row r="19" spans="1:8" x14ac:dyDescent="0.25">
      <c r="A19" s="66">
        <v>4</v>
      </c>
      <c r="B19" s="69" t="s">
        <v>75</v>
      </c>
      <c r="C19" s="73">
        <v>5410.92</v>
      </c>
      <c r="D19" s="45" t="s">
        <v>82</v>
      </c>
      <c r="E19" s="48">
        <v>1</v>
      </c>
      <c r="F19" s="52"/>
      <c r="G19" s="52"/>
      <c r="H19" s="52"/>
    </row>
    <row r="20" spans="1:8" x14ac:dyDescent="0.25">
      <c r="A20" s="67"/>
      <c r="B20" s="70"/>
      <c r="C20" s="74"/>
      <c r="D20" s="47"/>
      <c r="E20" s="49">
        <f>C19</f>
        <v>5410.92</v>
      </c>
      <c r="F20" s="52"/>
      <c r="G20" s="52"/>
      <c r="H20" s="52"/>
    </row>
    <row r="21" spans="1:8" x14ac:dyDescent="0.25">
      <c r="A21" s="66">
        <v>5</v>
      </c>
      <c r="B21" s="69" t="s">
        <v>76</v>
      </c>
      <c r="C21" s="73">
        <v>9752</v>
      </c>
      <c r="D21" s="45" t="s">
        <v>82</v>
      </c>
      <c r="E21" s="48">
        <v>1060</v>
      </c>
      <c r="F21" s="51"/>
      <c r="G21" s="51"/>
      <c r="H21" s="51"/>
    </row>
    <row r="22" spans="1:8" x14ac:dyDescent="0.25">
      <c r="A22" s="67"/>
      <c r="B22" s="70"/>
      <c r="C22" s="74"/>
      <c r="D22" s="46"/>
      <c r="E22" s="49">
        <f>C21</f>
        <v>9752</v>
      </c>
      <c r="F22" s="52"/>
      <c r="G22" s="52"/>
      <c r="H22" s="52"/>
    </row>
    <row r="23" spans="1:8" x14ac:dyDescent="0.25">
      <c r="A23" s="66">
        <v>6</v>
      </c>
      <c r="B23" s="69" t="s">
        <v>83</v>
      </c>
      <c r="C23" s="73">
        <v>2262.02</v>
      </c>
      <c r="D23" s="45" t="s">
        <v>82</v>
      </c>
      <c r="E23" s="53"/>
      <c r="F23" s="48">
        <v>1</v>
      </c>
      <c r="G23" s="52"/>
      <c r="H23" s="52"/>
    </row>
    <row r="24" spans="1:8" x14ac:dyDescent="0.25">
      <c r="A24" s="67"/>
      <c r="B24" s="70"/>
      <c r="C24" s="74"/>
      <c r="D24" s="47"/>
      <c r="E24" s="49"/>
      <c r="F24" s="52">
        <f>C23</f>
        <v>2262.02</v>
      </c>
      <c r="G24" s="52"/>
      <c r="H24" s="52"/>
    </row>
    <row r="25" spans="1:8" x14ac:dyDescent="0.25">
      <c r="A25" s="66">
        <v>7</v>
      </c>
      <c r="B25" s="69" t="s">
        <v>85</v>
      </c>
      <c r="C25" s="73">
        <v>4081</v>
      </c>
      <c r="D25" s="45" t="s">
        <v>82</v>
      </c>
      <c r="E25" s="53"/>
      <c r="F25" s="48">
        <v>1060</v>
      </c>
      <c r="G25" s="51"/>
      <c r="H25" s="51"/>
    </row>
    <row r="26" spans="1:8" x14ac:dyDescent="0.25">
      <c r="A26" s="67"/>
      <c r="B26" s="70"/>
      <c r="C26" s="74"/>
      <c r="D26" s="46"/>
      <c r="E26" s="49"/>
      <c r="F26" s="52">
        <f>C25</f>
        <v>4081</v>
      </c>
      <c r="G26" s="52"/>
      <c r="H26" s="52"/>
    </row>
    <row r="27" spans="1:8" x14ac:dyDescent="0.25">
      <c r="A27" s="66">
        <v>8</v>
      </c>
      <c r="B27" s="69" t="s">
        <v>86</v>
      </c>
      <c r="C27" s="73">
        <v>2900.33</v>
      </c>
      <c r="D27" s="45" t="s">
        <v>82</v>
      </c>
      <c r="E27" s="53"/>
      <c r="F27" s="48">
        <v>1</v>
      </c>
      <c r="G27" s="52"/>
      <c r="H27" s="52"/>
    </row>
    <row r="28" spans="1:8" x14ac:dyDescent="0.25">
      <c r="A28" s="67"/>
      <c r="B28" s="70"/>
      <c r="C28" s="74"/>
      <c r="D28" s="47"/>
      <c r="E28" s="49"/>
      <c r="F28" s="52">
        <f>C27</f>
        <v>2900.33</v>
      </c>
      <c r="G28" s="52"/>
      <c r="H28" s="52"/>
    </row>
    <row r="29" spans="1:8" ht="15" customHeight="1" x14ac:dyDescent="0.25">
      <c r="A29" s="66">
        <v>9</v>
      </c>
      <c r="B29" s="69" t="s">
        <v>87</v>
      </c>
      <c r="C29" s="73">
        <v>5236.3999999999996</v>
      </c>
      <c r="D29" s="45" t="s">
        <v>82</v>
      </c>
      <c r="E29" s="53"/>
      <c r="F29" s="48">
        <v>1060</v>
      </c>
      <c r="G29" s="51"/>
      <c r="H29" s="51"/>
    </row>
    <row r="30" spans="1:8" ht="15" customHeight="1" x14ac:dyDescent="0.25">
      <c r="A30" s="67"/>
      <c r="B30" s="70"/>
      <c r="C30" s="74"/>
      <c r="D30" s="46"/>
      <c r="E30" s="49"/>
      <c r="F30" s="52">
        <f>C29</f>
        <v>5236.3999999999996</v>
      </c>
      <c r="G30" s="52"/>
      <c r="H30" s="52"/>
    </row>
    <row r="31" spans="1:8" x14ac:dyDescent="0.25">
      <c r="A31" s="66">
        <v>10</v>
      </c>
      <c r="B31" s="69" t="s">
        <v>74</v>
      </c>
      <c r="C31" s="73">
        <v>6375.1</v>
      </c>
      <c r="D31" s="45" t="s">
        <v>82</v>
      </c>
      <c r="E31" s="52"/>
      <c r="F31" s="53"/>
      <c r="G31" s="48">
        <v>1</v>
      </c>
      <c r="H31" s="52"/>
    </row>
    <row r="32" spans="1:8" x14ac:dyDescent="0.25">
      <c r="A32" s="67"/>
      <c r="B32" s="70"/>
      <c r="C32" s="74"/>
      <c r="D32" s="47"/>
      <c r="E32" s="49"/>
      <c r="F32" s="52"/>
      <c r="G32" s="52">
        <f>C31</f>
        <v>6375.1</v>
      </c>
      <c r="H32" s="52"/>
    </row>
    <row r="33" spans="1:8" ht="15" customHeight="1" x14ac:dyDescent="0.25">
      <c r="A33" s="66">
        <v>11</v>
      </c>
      <c r="B33" s="69" t="s">
        <v>88</v>
      </c>
      <c r="C33" s="73">
        <v>12002.4</v>
      </c>
      <c r="D33" s="45" t="s">
        <v>82</v>
      </c>
      <c r="E33" s="54"/>
      <c r="F33" s="54"/>
      <c r="G33" s="54"/>
      <c r="H33" s="48">
        <v>2</v>
      </c>
    </row>
    <row r="34" spans="1:8" ht="15" customHeight="1" x14ac:dyDescent="0.25">
      <c r="A34" s="67"/>
      <c r="B34" s="70"/>
      <c r="C34" s="74"/>
      <c r="D34" s="46"/>
      <c r="E34" s="49"/>
      <c r="F34" s="52"/>
      <c r="G34" s="52"/>
      <c r="H34" s="52">
        <f>C33</f>
        <v>12002.4</v>
      </c>
    </row>
    <row r="35" spans="1:8" x14ac:dyDescent="0.25">
      <c r="A35" s="66">
        <v>12</v>
      </c>
      <c r="B35" s="69" t="s">
        <v>89</v>
      </c>
      <c r="C35" s="73">
        <v>4439.05</v>
      </c>
      <c r="D35" s="45" t="s">
        <v>82</v>
      </c>
      <c r="E35" s="52"/>
      <c r="F35" s="52"/>
      <c r="G35" s="52"/>
      <c r="H35" s="48">
        <v>1</v>
      </c>
    </row>
    <row r="36" spans="1:8" x14ac:dyDescent="0.25">
      <c r="A36" s="67"/>
      <c r="B36" s="70"/>
      <c r="C36" s="74"/>
      <c r="D36" s="47"/>
      <c r="E36" s="49"/>
      <c r="F36" s="52"/>
      <c r="G36" s="52"/>
      <c r="H36" s="52">
        <f>C35</f>
        <v>4439.05</v>
      </c>
    </row>
    <row r="37" spans="1:8" x14ac:dyDescent="0.25">
      <c r="A37" s="66">
        <v>13</v>
      </c>
      <c r="B37" s="69" t="s">
        <v>90</v>
      </c>
      <c r="C37" s="73">
        <v>8908.52</v>
      </c>
      <c r="D37" s="45" t="s">
        <v>82</v>
      </c>
      <c r="E37" s="52"/>
      <c r="F37" s="52"/>
      <c r="G37" s="52"/>
      <c r="H37" s="48">
        <v>2</v>
      </c>
    </row>
    <row r="38" spans="1:8" x14ac:dyDescent="0.25">
      <c r="A38" s="67"/>
      <c r="B38" s="70"/>
      <c r="C38" s="74"/>
      <c r="D38" s="47"/>
      <c r="E38" s="49"/>
      <c r="F38" s="52"/>
      <c r="G38" s="52"/>
      <c r="H38" s="52">
        <f>C37</f>
        <v>8908.52</v>
      </c>
    </row>
    <row r="39" spans="1:8" x14ac:dyDescent="0.25">
      <c r="A39" s="66">
        <v>14</v>
      </c>
      <c r="B39" s="69" t="s">
        <v>91</v>
      </c>
      <c r="C39" s="73">
        <v>1860.43</v>
      </c>
      <c r="D39" s="45" t="s">
        <v>82</v>
      </c>
      <c r="E39" s="52"/>
      <c r="F39" s="52"/>
      <c r="G39" s="52"/>
      <c r="H39" s="48">
        <v>1</v>
      </c>
    </row>
    <row r="40" spans="1:8" x14ac:dyDescent="0.25">
      <c r="A40" s="67"/>
      <c r="B40" s="70"/>
      <c r="C40" s="74"/>
      <c r="D40" s="47"/>
      <c r="E40" s="49"/>
      <c r="F40" s="52"/>
      <c r="G40" s="52"/>
      <c r="H40" s="52">
        <f>C39</f>
        <v>1860.43</v>
      </c>
    </row>
    <row r="41" spans="1:8" x14ac:dyDescent="0.25">
      <c r="A41" s="66">
        <v>15</v>
      </c>
      <c r="B41" s="69" t="s">
        <v>92</v>
      </c>
      <c r="C41" s="73">
        <v>4303.96</v>
      </c>
      <c r="D41" s="45" t="s">
        <v>82</v>
      </c>
      <c r="E41" s="52"/>
      <c r="F41" s="52"/>
      <c r="G41" s="52"/>
      <c r="H41" s="48">
        <v>2</v>
      </c>
    </row>
    <row r="42" spans="1:8" x14ac:dyDescent="0.25">
      <c r="A42" s="67"/>
      <c r="B42" s="70"/>
      <c r="C42" s="74"/>
      <c r="D42" s="47"/>
      <c r="E42" s="49"/>
      <c r="F42" s="52"/>
      <c r="G42" s="52"/>
      <c r="H42" s="52">
        <f>C41</f>
        <v>4303.96</v>
      </c>
    </row>
    <row r="43" spans="1:8" x14ac:dyDescent="0.25">
      <c r="A43" s="66">
        <v>16</v>
      </c>
      <c r="B43" s="69" t="s">
        <v>93</v>
      </c>
      <c r="C43" s="73">
        <v>1552.01</v>
      </c>
      <c r="D43" s="45" t="s">
        <v>82</v>
      </c>
      <c r="E43" s="52"/>
      <c r="F43" s="52"/>
      <c r="G43" s="52"/>
      <c r="H43" s="48">
        <v>1</v>
      </c>
    </row>
    <row r="44" spans="1:8" x14ac:dyDescent="0.25">
      <c r="A44" s="67"/>
      <c r="B44" s="70"/>
      <c r="C44" s="74"/>
      <c r="D44" s="47"/>
      <c r="E44" s="49"/>
      <c r="F44" s="52"/>
      <c r="G44" s="52"/>
      <c r="H44" s="52">
        <f>C43</f>
        <v>1552.01</v>
      </c>
    </row>
    <row r="45" spans="1:8" x14ac:dyDescent="0.25">
      <c r="A45" s="66">
        <v>17</v>
      </c>
      <c r="B45" s="69" t="s">
        <v>94</v>
      </c>
      <c r="C45" s="73">
        <v>2987.32</v>
      </c>
      <c r="D45" s="45" t="s">
        <v>82</v>
      </c>
      <c r="E45" s="52"/>
      <c r="F45" s="52"/>
      <c r="G45" s="52"/>
      <c r="H45" s="48">
        <v>1</v>
      </c>
    </row>
    <row r="46" spans="1:8" x14ac:dyDescent="0.25">
      <c r="A46" s="67"/>
      <c r="B46" s="70"/>
      <c r="C46" s="74"/>
      <c r="D46" s="47"/>
      <c r="E46" s="49"/>
      <c r="F46" s="52"/>
      <c r="G46" s="52"/>
      <c r="H46" s="52">
        <f>C45</f>
        <v>2987.32</v>
      </c>
    </row>
    <row r="47" spans="1:8" ht="27.75" customHeight="1" x14ac:dyDescent="0.25">
      <c r="A47" s="66">
        <v>18</v>
      </c>
      <c r="B47" s="69" t="s">
        <v>95</v>
      </c>
      <c r="C47" s="73">
        <v>9515.33</v>
      </c>
      <c r="D47" s="45" t="s">
        <v>82</v>
      </c>
      <c r="E47" s="52"/>
      <c r="F47" s="52"/>
      <c r="G47" s="52"/>
      <c r="H47" s="48">
        <v>1</v>
      </c>
    </row>
    <row r="48" spans="1:8" ht="28.5" customHeight="1" x14ac:dyDescent="0.25">
      <c r="A48" s="67"/>
      <c r="B48" s="70"/>
      <c r="C48" s="74"/>
      <c r="D48" s="47"/>
      <c r="E48" s="49"/>
      <c r="F48" s="52"/>
      <c r="G48" s="52"/>
      <c r="H48" s="52">
        <f>C47</f>
        <v>9515.33</v>
      </c>
    </row>
    <row r="49" spans="1:8" x14ac:dyDescent="0.25">
      <c r="A49" s="66">
        <v>19</v>
      </c>
      <c r="B49" s="69" t="s">
        <v>73</v>
      </c>
      <c r="C49" s="73">
        <v>5195.4399999999996</v>
      </c>
      <c r="D49" s="55" t="s">
        <v>82</v>
      </c>
      <c r="E49" s="52"/>
      <c r="F49" s="48"/>
      <c r="G49" s="50">
        <v>4</v>
      </c>
      <c r="H49" s="50">
        <v>4</v>
      </c>
    </row>
    <row r="50" spans="1:8" x14ac:dyDescent="0.25">
      <c r="A50" s="67"/>
      <c r="B50" s="70"/>
      <c r="C50" s="74"/>
      <c r="D50" s="47"/>
      <c r="E50" s="49"/>
      <c r="F50" s="52"/>
      <c r="G50" s="52">
        <f>C49/2</f>
        <v>2597.7199999999998</v>
      </c>
      <c r="H50" s="52">
        <f>C49/2</f>
        <v>2597.7199999999998</v>
      </c>
    </row>
    <row r="51" spans="1:8" ht="15.75" customHeight="1" x14ac:dyDescent="0.25">
      <c r="A51" s="83" t="s">
        <v>61</v>
      </c>
      <c r="B51" s="84"/>
      <c r="C51" s="36">
        <f>SUM(C13:C50)</f>
        <v>100383.48000000001</v>
      </c>
      <c r="D51" s="56" t="s">
        <v>71</v>
      </c>
      <c r="E51" s="17">
        <f>E14+E16+E18+E20+E22+E24+E26+E28+E30+E32+E34+E36+E38+E40+E42+E44+E46+E48+E50</f>
        <v>28764.17</v>
      </c>
      <c r="F51" s="17">
        <f t="shared" ref="F51:H51" si="0">F14+F16+F18+F20+F22+F24+F26+F28+F30+F32+F34+F36+F38+F40+F42+F44+F46+F48+F50</f>
        <v>14479.75</v>
      </c>
      <c r="G51" s="17">
        <f t="shared" si="0"/>
        <v>8972.82</v>
      </c>
      <c r="H51" s="17">
        <f t="shared" si="0"/>
        <v>48166.740000000005</v>
      </c>
    </row>
    <row r="52" spans="1:8" ht="15.75" customHeight="1" x14ac:dyDescent="0.25">
      <c r="A52" s="10"/>
      <c r="B52" s="10"/>
      <c r="C52" s="15"/>
      <c r="D52" s="16" t="s">
        <v>60</v>
      </c>
      <c r="E52" s="24">
        <f>ROUND((E51/$C$51),6)</f>
        <v>0.28654299999999999</v>
      </c>
      <c r="F52" s="24">
        <f>ROUND((F51/$C$51),6)</f>
        <v>0.14424400000000001</v>
      </c>
      <c r="G52" s="24">
        <f>ROUND((G51/$C$51),6)</f>
        <v>8.9385000000000006E-2</v>
      </c>
      <c r="H52" s="24">
        <f>ROUND((H51/$C$51),6)</f>
        <v>0.479827</v>
      </c>
    </row>
    <row r="53" spans="1:8" ht="15.75" customHeight="1" x14ac:dyDescent="0.25">
      <c r="A53" s="8"/>
      <c r="B53" s="9"/>
      <c r="C53" s="85" t="s">
        <v>72</v>
      </c>
      <c r="D53" s="18" t="s">
        <v>71</v>
      </c>
      <c r="E53" s="17">
        <f t="shared" ref="E53:E54" si="1">E51</f>
        <v>28764.17</v>
      </c>
      <c r="F53" s="17">
        <f t="shared" ref="F53:H53" si="2">ROUND((E53+F51),2)</f>
        <v>43243.92</v>
      </c>
      <c r="G53" s="17">
        <f t="shared" si="2"/>
        <v>52216.74</v>
      </c>
      <c r="H53" s="17">
        <f t="shared" si="2"/>
        <v>100383.48</v>
      </c>
    </row>
    <row r="54" spans="1:8" ht="15.75" customHeight="1" x14ac:dyDescent="0.25">
      <c r="A54" s="8"/>
      <c r="B54" s="9"/>
      <c r="C54" s="86"/>
      <c r="D54" s="16" t="s">
        <v>60</v>
      </c>
      <c r="E54" s="24">
        <f t="shared" si="1"/>
        <v>0.28654299999999999</v>
      </c>
      <c r="F54" s="24">
        <f>ROUND((E54+F52),6)</f>
        <v>0.43078699999999998</v>
      </c>
      <c r="G54" s="24">
        <f t="shared" ref="G54" si="3">ROUND((F54+G52),6)</f>
        <v>0.52017199999999997</v>
      </c>
      <c r="H54" s="24">
        <f>ROUND((G54+H52),2)</f>
        <v>1</v>
      </c>
    </row>
    <row r="55" spans="1:8" ht="15.75" customHeight="1" x14ac:dyDescent="0.25">
      <c r="A55" s="8"/>
      <c r="B55" s="9"/>
      <c r="C55" s="19"/>
    </row>
    <row r="56" spans="1:8" ht="15.75" customHeight="1" x14ac:dyDescent="0.25">
      <c r="A56" s="20" t="str">
        <f>DADOS!D4</f>
        <v>ELISA APARECIDA VASCONCELOS DE SOUZA</v>
      </c>
      <c r="B56" s="9"/>
      <c r="C56" s="9"/>
      <c r="D56" s="87" t="s">
        <v>62</v>
      </c>
      <c r="E56" s="76"/>
      <c r="F56" s="76"/>
      <c r="G56" s="76"/>
    </row>
    <row r="57" spans="1:8" ht="15.75" customHeight="1" x14ac:dyDescent="0.25">
      <c r="A57" s="11" t="str">
        <f>DADOS!D5</f>
        <v>ENGENHEIRA CIVIL</v>
      </c>
      <c r="B57" s="9"/>
      <c r="C57" s="9"/>
      <c r="D57" s="90" t="s">
        <v>63</v>
      </c>
      <c r="E57" s="91"/>
      <c r="F57" s="91"/>
      <c r="G57" s="91"/>
    </row>
    <row r="58" spans="1:8" ht="15.75" customHeight="1" x14ac:dyDescent="0.25">
      <c r="A58" s="11"/>
      <c r="B58" s="9"/>
      <c r="C58" s="9"/>
      <c r="D58" s="9"/>
      <c r="E58" s="9"/>
      <c r="F58" s="9"/>
      <c r="G58" s="9"/>
    </row>
    <row r="59" spans="1:8" ht="15.75" customHeight="1" x14ac:dyDescent="0.25">
      <c r="A59" s="11"/>
      <c r="B59" s="9"/>
      <c r="C59" s="9"/>
      <c r="D59" s="75">
        <f ca="1">DADOS!D8</f>
        <v>46141</v>
      </c>
      <c r="E59" s="76"/>
      <c r="F59" s="76"/>
      <c r="G59" s="76"/>
    </row>
    <row r="60" spans="1:8" ht="15.75" customHeight="1" x14ac:dyDescent="0.25">
      <c r="A60" s="14"/>
      <c r="D60" s="12" t="s">
        <v>64</v>
      </c>
      <c r="E60" s="13"/>
      <c r="F60" s="13"/>
      <c r="G60" s="13"/>
    </row>
    <row r="61" spans="1:8" ht="15.75" customHeight="1" x14ac:dyDescent="0.25">
      <c r="A61" s="14"/>
    </row>
    <row r="62" spans="1:8" ht="15.75" customHeight="1" x14ac:dyDescent="0.25">
      <c r="A62" s="14"/>
    </row>
    <row r="63" spans="1:8" ht="15.75" customHeight="1" x14ac:dyDescent="0.25">
      <c r="A63" s="14"/>
    </row>
    <row r="64" spans="1:8" ht="15.75" customHeight="1" x14ac:dyDescent="0.25">
      <c r="A64" s="14"/>
    </row>
    <row r="65" spans="1:1" ht="15.75" customHeight="1" x14ac:dyDescent="0.25">
      <c r="A65" s="14"/>
    </row>
    <row r="66" spans="1:1" ht="15.75" customHeight="1" x14ac:dyDescent="0.25">
      <c r="A66" s="14"/>
    </row>
    <row r="67" spans="1:1" ht="15.75" customHeight="1" x14ac:dyDescent="0.25">
      <c r="A67" s="14"/>
    </row>
    <row r="68" spans="1:1" ht="15.75" customHeight="1" x14ac:dyDescent="0.25">
      <c r="A68" s="14"/>
    </row>
    <row r="69" spans="1:1" ht="15.75" customHeight="1" x14ac:dyDescent="0.25">
      <c r="A69" s="14"/>
    </row>
    <row r="70" spans="1:1" ht="15.75" customHeight="1" x14ac:dyDescent="0.25">
      <c r="A70" s="14"/>
    </row>
    <row r="71" spans="1:1" ht="15.75" customHeight="1" x14ac:dyDescent="0.25">
      <c r="A71" s="14"/>
    </row>
    <row r="72" spans="1:1" ht="15.75" customHeight="1" x14ac:dyDescent="0.25">
      <c r="A72" s="14"/>
    </row>
    <row r="73" spans="1:1" ht="15.75" customHeight="1" x14ac:dyDescent="0.25">
      <c r="A73" s="14"/>
    </row>
    <row r="74" spans="1:1" ht="15.75" customHeight="1" x14ac:dyDescent="0.25">
      <c r="A74" s="14"/>
    </row>
    <row r="75" spans="1:1" ht="15.75" customHeight="1" x14ac:dyDescent="0.25">
      <c r="A75" s="14"/>
    </row>
    <row r="76" spans="1:1" ht="15.75" customHeight="1" x14ac:dyDescent="0.25">
      <c r="A76" s="14"/>
    </row>
    <row r="77" spans="1:1" ht="15.75" customHeight="1" x14ac:dyDescent="0.25">
      <c r="A77" s="14"/>
    </row>
    <row r="78" spans="1:1" ht="15.75" customHeight="1" x14ac:dyDescent="0.25">
      <c r="A78" s="14"/>
    </row>
    <row r="79" spans="1:1" ht="15.75" customHeight="1" x14ac:dyDescent="0.25">
      <c r="A79" s="14"/>
    </row>
    <row r="80" spans="1:1" ht="15.75" customHeight="1" x14ac:dyDescent="0.25">
      <c r="A80" s="14"/>
    </row>
    <row r="81" spans="1:1" ht="15.75" customHeight="1" x14ac:dyDescent="0.25">
      <c r="A81" s="14"/>
    </row>
    <row r="82" spans="1:1" ht="15.75" customHeight="1" x14ac:dyDescent="0.25">
      <c r="A82" s="14"/>
    </row>
    <row r="83" spans="1:1" ht="15.75" customHeight="1" x14ac:dyDescent="0.25">
      <c r="A83" s="14"/>
    </row>
    <row r="84" spans="1:1" ht="15.75" customHeight="1" x14ac:dyDescent="0.25">
      <c r="A84" s="14"/>
    </row>
    <row r="85" spans="1:1" ht="15.75" customHeight="1" x14ac:dyDescent="0.25">
      <c r="A85" s="14"/>
    </row>
    <row r="86" spans="1:1" ht="15.75" customHeight="1" x14ac:dyDescent="0.25">
      <c r="A86" s="14"/>
    </row>
    <row r="87" spans="1:1" ht="15.75" customHeight="1" x14ac:dyDescent="0.25">
      <c r="A87" s="14"/>
    </row>
    <row r="88" spans="1:1" ht="15.75" customHeight="1" x14ac:dyDescent="0.25">
      <c r="A88" s="14"/>
    </row>
    <row r="89" spans="1:1" ht="15.75" customHeight="1" x14ac:dyDescent="0.25">
      <c r="A89" s="14"/>
    </row>
    <row r="90" spans="1:1" ht="15.75" customHeight="1" x14ac:dyDescent="0.25">
      <c r="A90" s="14"/>
    </row>
    <row r="91" spans="1:1" ht="15.75" customHeight="1" x14ac:dyDescent="0.25">
      <c r="A91" s="14"/>
    </row>
    <row r="92" spans="1:1" ht="15.75" customHeight="1" x14ac:dyDescent="0.25">
      <c r="A92" s="14"/>
    </row>
    <row r="93" spans="1:1" ht="15.75" customHeight="1" x14ac:dyDescent="0.25">
      <c r="A93" s="14"/>
    </row>
    <row r="94" spans="1:1" ht="15.75" customHeight="1" x14ac:dyDescent="0.25">
      <c r="A94" s="14"/>
    </row>
    <row r="95" spans="1:1" ht="15.75" customHeight="1" x14ac:dyDescent="0.25">
      <c r="A95" s="14"/>
    </row>
    <row r="96" spans="1:1" ht="15.75" customHeight="1" x14ac:dyDescent="0.25">
      <c r="A96" s="14"/>
    </row>
    <row r="97" spans="1:1" ht="15.75" customHeight="1" x14ac:dyDescent="0.25">
      <c r="A97" s="14"/>
    </row>
    <row r="98" spans="1:1" ht="15.75" customHeight="1" x14ac:dyDescent="0.25">
      <c r="A98" s="14"/>
    </row>
    <row r="99" spans="1:1" ht="15.75" customHeight="1" x14ac:dyDescent="0.25">
      <c r="A99" s="14"/>
    </row>
    <row r="100" spans="1:1" ht="15.75" customHeight="1" x14ac:dyDescent="0.25">
      <c r="A100" s="14"/>
    </row>
    <row r="101" spans="1:1" ht="15.75" customHeight="1" x14ac:dyDescent="0.25">
      <c r="A101" s="14"/>
    </row>
    <row r="102" spans="1:1" ht="15.75" customHeight="1" x14ac:dyDescent="0.25">
      <c r="A102" s="14"/>
    </row>
    <row r="103" spans="1:1" ht="15.75" customHeight="1" x14ac:dyDescent="0.25">
      <c r="A103" s="14"/>
    </row>
    <row r="104" spans="1:1" ht="15.75" customHeight="1" x14ac:dyDescent="0.25">
      <c r="A104" s="14"/>
    </row>
    <row r="105" spans="1:1" ht="15.75" customHeight="1" x14ac:dyDescent="0.25">
      <c r="A105" s="14"/>
    </row>
    <row r="106" spans="1:1" ht="15.75" customHeight="1" x14ac:dyDescent="0.25">
      <c r="A106" s="14"/>
    </row>
    <row r="107" spans="1:1" ht="15.75" customHeight="1" x14ac:dyDescent="0.25">
      <c r="A107" s="14"/>
    </row>
    <row r="108" spans="1:1" ht="15.75" customHeight="1" x14ac:dyDescent="0.25">
      <c r="A108" s="14"/>
    </row>
    <row r="109" spans="1:1" ht="15.75" customHeight="1" x14ac:dyDescent="0.25">
      <c r="A109" s="14"/>
    </row>
    <row r="110" spans="1:1" ht="15.75" customHeight="1" x14ac:dyDescent="0.25">
      <c r="A110" s="14"/>
    </row>
    <row r="111" spans="1:1" ht="15.75" customHeight="1" x14ac:dyDescent="0.25">
      <c r="A111" s="14"/>
    </row>
    <row r="112" spans="1:1" ht="15.75" customHeight="1" x14ac:dyDescent="0.25">
      <c r="A112" s="14"/>
    </row>
    <row r="113" spans="1:1" ht="15.75" customHeight="1" x14ac:dyDescent="0.25">
      <c r="A113" s="14"/>
    </row>
    <row r="114" spans="1:1" ht="15.75" customHeight="1" x14ac:dyDescent="0.25">
      <c r="A114" s="14"/>
    </row>
    <row r="115" spans="1:1" ht="15.75" customHeight="1" x14ac:dyDescent="0.25">
      <c r="A115" s="14"/>
    </row>
    <row r="116" spans="1:1" ht="15.75" customHeight="1" x14ac:dyDescent="0.25">
      <c r="A116" s="14"/>
    </row>
    <row r="117" spans="1:1" ht="15.75" customHeight="1" x14ac:dyDescent="0.25">
      <c r="A117" s="14"/>
    </row>
    <row r="118" spans="1:1" ht="15.75" customHeight="1" x14ac:dyDescent="0.25">
      <c r="A118" s="14"/>
    </row>
    <row r="119" spans="1:1" ht="15.75" customHeight="1" x14ac:dyDescent="0.25">
      <c r="A119" s="14"/>
    </row>
    <row r="120" spans="1:1" ht="15.75" customHeight="1" x14ac:dyDescent="0.25">
      <c r="A120" s="14"/>
    </row>
    <row r="121" spans="1:1" ht="15.75" customHeight="1" x14ac:dyDescent="0.25">
      <c r="A121" s="14"/>
    </row>
    <row r="122" spans="1:1" ht="15.75" customHeight="1" x14ac:dyDescent="0.25">
      <c r="A122" s="14"/>
    </row>
    <row r="123" spans="1:1" ht="15.75" customHeight="1" x14ac:dyDescent="0.25">
      <c r="A123" s="14"/>
    </row>
    <row r="124" spans="1:1" ht="15.75" customHeight="1" x14ac:dyDescent="0.25">
      <c r="A124" s="14"/>
    </row>
    <row r="125" spans="1:1" ht="15.75" customHeight="1" x14ac:dyDescent="0.25">
      <c r="A125" s="14"/>
    </row>
    <row r="126" spans="1:1" ht="15.75" customHeight="1" x14ac:dyDescent="0.25">
      <c r="A126" s="14"/>
    </row>
    <row r="127" spans="1:1" ht="15.75" customHeight="1" x14ac:dyDescent="0.25">
      <c r="A127" s="14"/>
    </row>
    <row r="128" spans="1:1" ht="15.75" customHeight="1" x14ac:dyDescent="0.25">
      <c r="A128" s="14"/>
    </row>
    <row r="129" spans="1:1" ht="15.75" customHeight="1" x14ac:dyDescent="0.25">
      <c r="A129" s="14"/>
    </row>
    <row r="130" spans="1:1" ht="15.75" customHeight="1" x14ac:dyDescent="0.25">
      <c r="A130" s="14"/>
    </row>
    <row r="131" spans="1:1" ht="15.75" customHeight="1" x14ac:dyDescent="0.25">
      <c r="A131" s="14"/>
    </row>
    <row r="132" spans="1:1" ht="15.75" customHeight="1" x14ac:dyDescent="0.25">
      <c r="A132" s="14"/>
    </row>
    <row r="133" spans="1:1" ht="15.75" customHeight="1" x14ac:dyDescent="0.25">
      <c r="A133" s="14"/>
    </row>
    <row r="134" spans="1:1" ht="15.75" customHeight="1" x14ac:dyDescent="0.25">
      <c r="A134" s="14"/>
    </row>
    <row r="135" spans="1:1" ht="15.75" customHeight="1" x14ac:dyDescent="0.25">
      <c r="A135" s="14"/>
    </row>
    <row r="136" spans="1:1" ht="15.75" customHeight="1" x14ac:dyDescent="0.25">
      <c r="A136" s="14"/>
    </row>
    <row r="137" spans="1:1" ht="15.75" customHeight="1" x14ac:dyDescent="0.25">
      <c r="A137" s="14"/>
    </row>
    <row r="138" spans="1:1" ht="15.75" customHeight="1" x14ac:dyDescent="0.25">
      <c r="A138" s="14"/>
    </row>
    <row r="139" spans="1:1" ht="15.75" customHeight="1" x14ac:dyDescent="0.25">
      <c r="A139" s="14"/>
    </row>
    <row r="140" spans="1:1" ht="15.75" customHeight="1" x14ac:dyDescent="0.25">
      <c r="A140" s="14"/>
    </row>
    <row r="141" spans="1:1" ht="15.75" customHeight="1" x14ac:dyDescent="0.25">
      <c r="A141" s="14"/>
    </row>
    <row r="142" spans="1:1" ht="15.75" customHeight="1" x14ac:dyDescent="0.25">
      <c r="A142" s="14"/>
    </row>
    <row r="143" spans="1:1" ht="15.75" customHeight="1" x14ac:dyDescent="0.25">
      <c r="A143" s="14"/>
    </row>
    <row r="144" spans="1:1" ht="15.75" customHeight="1" x14ac:dyDescent="0.25">
      <c r="A144" s="14"/>
    </row>
    <row r="145" spans="1:1" ht="15.75" customHeight="1" x14ac:dyDescent="0.25">
      <c r="A145" s="14"/>
    </row>
    <row r="146" spans="1:1" ht="15.75" customHeight="1" x14ac:dyDescent="0.25">
      <c r="A146" s="14"/>
    </row>
    <row r="147" spans="1:1" ht="15.75" customHeight="1" x14ac:dyDescent="0.25">
      <c r="A147" s="14"/>
    </row>
    <row r="148" spans="1:1" ht="15.75" customHeight="1" x14ac:dyDescent="0.25">
      <c r="A148" s="14"/>
    </row>
    <row r="149" spans="1:1" ht="15.75" customHeight="1" x14ac:dyDescent="0.25">
      <c r="A149" s="14"/>
    </row>
    <row r="150" spans="1:1" ht="15.75" customHeight="1" x14ac:dyDescent="0.25">
      <c r="A150" s="14"/>
    </row>
    <row r="151" spans="1:1" ht="15.75" customHeight="1" x14ac:dyDescent="0.25">
      <c r="A151" s="14"/>
    </row>
    <row r="152" spans="1:1" ht="15.75" customHeight="1" x14ac:dyDescent="0.25">
      <c r="A152" s="14"/>
    </row>
    <row r="153" spans="1:1" ht="15.75" customHeight="1" x14ac:dyDescent="0.25">
      <c r="A153" s="14"/>
    </row>
    <row r="154" spans="1:1" ht="15.75" customHeight="1" x14ac:dyDescent="0.25">
      <c r="A154" s="14"/>
    </row>
    <row r="155" spans="1:1" ht="15.75" customHeight="1" x14ac:dyDescent="0.25">
      <c r="A155" s="14"/>
    </row>
    <row r="156" spans="1:1" ht="15.75" customHeight="1" x14ac:dyDescent="0.25">
      <c r="A156" s="14"/>
    </row>
    <row r="157" spans="1:1" ht="15.75" customHeight="1" x14ac:dyDescent="0.25">
      <c r="A157" s="14"/>
    </row>
    <row r="158" spans="1:1" ht="15.75" customHeight="1" x14ac:dyDescent="0.25">
      <c r="A158" s="14"/>
    </row>
    <row r="159" spans="1:1" ht="15.75" customHeight="1" x14ac:dyDescent="0.25">
      <c r="A159" s="14"/>
    </row>
    <row r="160" spans="1:1" ht="15.75" customHeight="1" x14ac:dyDescent="0.25">
      <c r="A160" s="14"/>
    </row>
    <row r="161" spans="1:1" ht="15.75" customHeight="1" x14ac:dyDescent="0.25">
      <c r="A161" s="14"/>
    </row>
    <row r="162" spans="1:1" ht="15.75" customHeight="1" x14ac:dyDescent="0.25">
      <c r="A162" s="14"/>
    </row>
    <row r="163" spans="1:1" ht="15.75" customHeight="1" x14ac:dyDescent="0.25">
      <c r="A163" s="14"/>
    </row>
    <row r="164" spans="1:1" ht="15.75" customHeight="1" x14ac:dyDescent="0.25">
      <c r="A164" s="14"/>
    </row>
    <row r="165" spans="1:1" ht="15.75" customHeight="1" x14ac:dyDescent="0.25">
      <c r="A165" s="14"/>
    </row>
    <row r="166" spans="1:1" ht="15.75" customHeight="1" x14ac:dyDescent="0.25">
      <c r="A166" s="14"/>
    </row>
    <row r="167" spans="1:1" ht="15.75" customHeight="1" x14ac:dyDescent="0.25">
      <c r="A167" s="14"/>
    </row>
    <row r="168" spans="1:1" ht="15.75" customHeight="1" x14ac:dyDescent="0.25">
      <c r="A168" s="14"/>
    </row>
    <row r="169" spans="1:1" ht="15.75" customHeight="1" x14ac:dyDescent="0.25">
      <c r="A169" s="14"/>
    </row>
    <row r="170" spans="1:1" ht="15.75" customHeight="1" x14ac:dyDescent="0.25">
      <c r="A170" s="14"/>
    </row>
    <row r="171" spans="1:1" ht="15.75" customHeight="1" x14ac:dyDescent="0.25">
      <c r="A171" s="14"/>
    </row>
    <row r="172" spans="1:1" ht="15.75" customHeight="1" x14ac:dyDescent="0.25">
      <c r="A172" s="14"/>
    </row>
    <row r="173" spans="1:1" ht="15.75" customHeight="1" x14ac:dyDescent="0.25">
      <c r="A173" s="14"/>
    </row>
    <row r="174" spans="1:1" ht="15.75" customHeight="1" x14ac:dyDescent="0.25">
      <c r="A174" s="14"/>
    </row>
    <row r="175" spans="1:1" ht="15.75" customHeight="1" x14ac:dyDescent="0.25">
      <c r="A175" s="14"/>
    </row>
    <row r="176" spans="1:1" ht="15.75" customHeight="1" x14ac:dyDescent="0.25">
      <c r="A176" s="14"/>
    </row>
    <row r="177" spans="1:1" ht="15.75" customHeight="1" x14ac:dyDescent="0.25">
      <c r="A177" s="14"/>
    </row>
    <row r="178" spans="1:1" ht="15.75" customHeight="1" x14ac:dyDescent="0.25">
      <c r="A178" s="14"/>
    </row>
    <row r="179" spans="1:1" ht="15.75" customHeight="1" x14ac:dyDescent="0.25">
      <c r="A179" s="14"/>
    </row>
    <row r="180" spans="1:1" ht="15.75" customHeight="1" x14ac:dyDescent="0.25">
      <c r="A180" s="14"/>
    </row>
    <row r="181" spans="1:1" ht="15.75" customHeight="1" x14ac:dyDescent="0.25">
      <c r="A181" s="14"/>
    </row>
    <row r="182" spans="1:1" ht="15.75" customHeight="1" x14ac:dyDescent="0.25">
      <c r="A182" s="14"/>
    </row>
    <row r="183" spans="1:1" ht="15.75" customHeight="1" x14ac:dyDescent="0.25">
      <c r="A183" s="14"/>
    </row>
    <row r="184" spans="1:1" ht="15.75" customHeight="1" x14ac:dyDescent="0.25">
      <c r="A184" s="14"/>
    </row>
    <row r="185" spans="1:1" ht="15.75" customHeight="1" x14ac:dyDescent="0.25">
      <c r="A185" s="14"/>
    </row>
    <row r="186" spans="1:1" ht="15.75" customHeight="1" x14ac:dyDescent="0.25">
      <c r="A186" s="14"/>
    </row>
    <row r="187" spans="1:1" ht="15.75" customHeight="1" x14ac:dyDescent="0.25">
      <c r="A187" s="14"/>
    </row>
    <row r="188" spans="1:1" ht="15.75" customHeight="1" x14ac:dyDescent="0.25">
      <c r="A188" s="14"/>
    </row>
    <row r="189" spans="1:1" ht="15.75" customHeight="1" x14ac:dyDescent="0.25">
      <c r="A189" s="14"/>
    </row>
    <row r="190" spans="1:1" ht="15.75" customHeight="1" x14ac:dyDescent="0.25">
      <c r="A190" s="14"/>
    </row>
    <row r="191" spans="1:1" ht="15.75" customHeight="1" x14ac:dyDescent="0.25">
      <c r="A191" s="14"/>
    </row>
    <row r="192" spans="1:1" ht="15.75" customHeight="1" x14ac:dyDescent="0.25">
      <c r="A192" s="14"/>
    </row>
    <row r="193" spans="1:1" ht="15.75" customHeight="1" x14ac:dyDescent="0.25">
      <c r="A193" s="14"/>
    </row>
    <row r="194" spans="1:1" ht="15.75" customHeight="1" x14ac:dyDescent="0.25">
      <c r="A194" s="14"/>
    </row>
    <row r="195" spans="1:1" ht="15.75" customHeight="1" x14ac:dyDescent="0.25">
      <c r="A195" s="14"/>
    </row>
    <row r="196" spans="1:1" ht="15.75" customHeight="1" x14ac:dyDescent="0.25">
      <c r="A196" s="14"/>
    </row>
    <row r="197" spans="1:1" ht="15.75" customHeight="1" x14ac:dyDescent="0.25">
      <c r="A197" s="14"/>
    </row>
    <row r="198" spans="1:1" ht="15.75" customHeight="1" x14ac:dyDescent="0.25">
      <c r="A198" s="14"/>
    </row>
    <row r="199" spans="1:1" ht="15.75" customHeight="1" x14ac:dyDescent="0.25">
      <c r="A199" s="14"/>
    </row>
    <row r="200" spans="1:1" ht="15.75" customHeight="1" x14ac:dyDescent="0.25">
      <c r="A200" s="14"/>
    </row>
    <row r="201" spans="1:1" ht="15.75" customHeight="1" x14ac:dyDescent="0.25">
      <c r="A201" s="14"/>
    </row>
    <row r="202" spans="1:1" ht="15.75" customHeight="1" x14ac:dyDescent="0.25">
      <c r="A202" s="14"/>
    </row>
    <row r="203" spans="1:1" ht="15.75" customHeight="1" x14ac:dyDescent="0.25">
      <c r="A203" s="14"/>
    </row>
    <row r="204" spans="1:1" ht="15.75" customHeight="1" x14ac:dyDescent="0.25">
      <c r="A204" s="14"/>
    </row>
    <row r="205" spans="1:1" ht="15.75" customHeight="1" x14ac:dyDescent="0.25">
      <c r="A205" s="14"/>
    </row>
    <row r="206" spans="1:1" ht="15.75" customHeight="1" x14ac:dyDescent="0.25">
      <c r="A206" s="14"/>
    </row>
    <row r="207" spans="1:1" ht="15.75" customHeight="1" x14ac:dyDescent="0.25">
      <c r="A207" s="14"/>
    </row>
    <row r="208" spans="1:1" ht="15.75" customHeight="1" x14ac:dyDescent="0.25">
      <c r="A208" s="14"/>
    </row>
    <row r="209" spans="1:1" ht="15.75" customHeight="1" x14ac:dyDescent="0.25">
      <c r="A209" s="14"/>
    </row>
    <row r="210" spans="1:1" ht="15.75" customHeight="1" x14ac:dyDescent="0.25">
      <c r="A210" s="14"/>
    </row>
    <row r="211" spans="1:1" ht="15.75" customHeight="1" x14ac:dyDescent="0.25">
      <c r="A211" s="14"/>
    </row>
    <row r="212" spans="1:1" ht="15.75" customHeight="1" x14ac:dyDescent="0.25">
      <c r="A212" s="14"/>
    </row>
    <row r="213" spans="1:1" ht="15.75" customHeight="1" x14ac:dyDescent="0.25">
      <c r="A213" s="14"/>
    </row>
    <row r="214" spans="1:1" ht="15.75" customHeight="1" x14ac:dyDescent="0.25">
      <c r="A214" s="14"/>
    </row>
    <row r="215" spans="1:1" ht="15.75" customHeight="1" x14ac:dyDescent="0.25">
      <c r="A215" s="14"/>
    </row>
    <row r="216" spans="1:1" ht="15.75" customHeight="1" x14ac:dyDescent="0.25">
      <c r="A216" s="14"/>
    </row>
    <row r="217" spans="1:1" ht="15.75" customHeight="1" x14ac:dyDescent="0.25">
      <c r="A217" s="14"/>
    </row>
    <row r="218" spans="1:1" ht="15.75" customHeight="1" x14ac:dyDescent="0.25">
      <c r="A218" s="14"/>
    </row>
    <row r="219" spans="1:1" ht="15.75" customHeight="1" x14ac:dyDescent="0.25">
      <c r="A219" s="14"/>
    </row>
    <row r="220" spans="1:1" ht="15.75" customHeight="1" x14ac:dyDescent="0.25">
      <c r="A220" s="14"/>
    </row>
    <row r="221" spans="1:1" ht="15.75" customHeight="1" x14ac:dyDescent="0.25">
      <c r="A221" s="14"/>
    </row>
    <row r="222" spans="1:1" ht="15.75" customHeight="1" x14ac:dyDescent="0.25">
      <c r="A222" s="14"/>
    </row>
    <row r="223" spans="1:1" ht="15.75" customHeight="1" x14ac:dyDescent="0.25">
      <c r="A223" s="14"/>
    </row>
    <row r="224" spans="1:1" ht="15.75" customHeight="1" x14ac:dyDescent="0.25">
      <c r="A224" s="14"/>
    </row>
    <row r="225" spans="1:1" ht="15.75" customHeight="1" x14ac:dyDescent="0.25">
      <c r="A225" s="14"/>
    </row>
    <row r="226" spans="1:1" ht="15.75" customHeight="1" x14ac:dyDescent="0.25">
      <c r="A226" s="14"/>
    </row>
    <row r="227" spans="1:1" ht="15.75" customHeight="1" x14ac:dyDescent="0.25">
      <c r="A227" s="14"/>
    </row>
    <row r="228" spans="1:1" ht="15.75" customHeight="1" x14ac:dyDescent="0.25">
      <c r="A228" s="14"/>
    </row>
    <row r="229" spans="1:1" ht="15.75" customHeight="1" x14ac:dyDescent="0.25">
      <c r="A229" s="14"/>
    </row>
    <row r="230" spans="1:1" ht="15.75" customHeight="1" x14ac:dyDescent="0.25">
      <c r="A230" s="14"/>
    </row>
    <row r="231" spans="1:1" ht="15.75" customHeight="1" x14ac:dyDescent="0.25">
      <c r="A231" s="14"/>
    </row>
    <row r="232" spans="1:1" ht="15.75" customHeight="1" x14ac:dyDescent="0.25">
      <c r="A232" s="14"/>
    </row>
    <row r="233" spans="1:1" ht="15.75" customHeight="1" x14ac:dyDescent="0.25">
      <c r="A233" s="14"/>
    </row>
    <row r="234" spans="1:1" ht="15.75" customHeight="1" x14ac:dyDescent="0.25">
      <c r="A234" s="14"/>
    </row>
    <row r="235" spans="1:1" ht="15.75" customHeight="1" x14ac:dyDescent="0.25">
      <c r="A235" s="14"/>
    </row>
    <row r="236" spans="1:1" ht="15.75" customHeight="1" x14ac:dyDescent="0.25">
      <c r="A236" s="14"/>
    </row>
    <row r="237" spans="1:1" ht="15.75" customHeight="1" x14ac:dyDescent="0.25">
      <c r="A237" s="14"/>
    </row>
    <row r="238" spans="1:1" ht="15.75" customHeight="1" x14ac:dyDescent="0.25">
      <c r="A238" s="14"/>
    </row>
    <row r="239" spans="1:1" ht="15.75" customHeight="1" x14ac:dyDescent="0.25">
      <c r="A239" s="14"/>
    </row>
    <row r="240" spans="1:1" ht="15.75" customHeight="1" x14ac:dyDescent="0.25">
      <c r="A240" s="14"/>
    </row>
    <row r="241" spans="1:1" ht="15.75" customHeight="1" x14ac:dyDescent="0.25">
      <c r="A241" s="14"/>
    </row>
    <row r="242" spans="1:1" ht="15.75" customHeight="1" x14ac:dyDescent="0.25">
      <c r="A242" s="14"/>
    </row>
    <row r="243" spans="1:1" ht="15.75" customHeight="1" x14ac:dyDescent="0.25">
      <c r="A243" s="14"/>
    </row>
    <row r="244" spans="1:1" ht="15.75" customHeight="1" x14ac:dyDescent="0.25">
      <c r="A244" s="14"/>
    </row>
    <row r="245" spans="1:1" ht="15.75" customHeight="1" x14ac:dyDescent="0.25">
      <c r="A245" s="14"/>
    </row>
    <row r="246" spans="1:1" ht="15.75" customHeight="1" x14ac:dyDescent="0.25">
      <c r="A246" s="14"/>
    </row>
    <row r="247" spans="1:1" ht="15.75" customHeight="1" x14ac:dyDescent="0.25">
      <c r="A247" s="14"/>
    </row>
    <row r="248" spans="1:1" ht="15.75" customHeight="1" x14ac:dyDescent="0.25">
      <c r="A248" s="14"/>
    </row>
    <row r="249" spans="1:1" ht="15.75" customHeight="1" x14ac:dyDescent="0.25">
      <c r="A249" s="14"/>
    </row>
    <row r="250" spans="1:1" ht="15.75" customHeight="1" x14ac:dyDescent="0.25">
      <c r="A250" s="14"/>
    </row>
    <row r="251" spans="1:1" ht="15.75" customHeight="1" x14ac:dyDescent="0.25">
      <c r="A251" s="14"/>
    </row>
    <row r="252" spans="1:1" ht="15.75" customHeight="1" x14ac:dyDescent="0.25">
      <c r="A252" s="14"/>
    </row>
    <row r="253" spans="1:1" ht="15.75" customHeight="1" x14ac:dyDescent="0.25">
      <c r="A253" s="14"/>
    </row>
    <row r="254" spans="1:1" ht="15.75" customHeight="1" x14ac:dyDescent="0.25">
      <c r="A254" s="14"/>
    </row>
    <row r="255" spans="1:1" ht="15.75" customHeight="1" x14ac:dyDescent="0.25">
      <c r="A255" s="14"/>
    </row>
    <row r="256" spans="1:1" ht="15.75" customHeight="1" x14ac:dyDescent="0.25">
      <c r="A256" s="14"/>
    </row>
    <row r="257" spans="1:1" ht="15.75" customHeight="1" x14ac:dyDescent="0.25">
      <c r="A257" s="14"/>
    </row>
    <row r="258" spans="1:1" ht="15.75" customHeight="1" x14ac:dyDescent="0.25">
      <c r="A258" s="14"/>
    </row>
    <row r="259" spans="1:1" ht="15.75" customHeight="1" x14ac:dyDescent="0.25">
      <c r="A259" s="14"/>
    </row>
    <row r="260" spans="1:1" ht="15.75" customHeight="1" x14ac:dyDescent="0.25">
      <c r="A260" s="14"/>
    </row>
    <row r="261" spans="1:1" ht="15.75" customHeight="1" x14ac:dyDescent="0.25"/>
    <row r="262" spans="1:1" ht="15.75" customHeight="1" x14ac:dyDescent="0.25"/>
    <row r="263" spans="1:1" ht="15.75" customHeight="1" x14ac:dyDescent="0.25"/>
    <row r="264" spans="1:1" ht="15.75" customHeight="1" x14ac:dyDescent="0.25"/>
    <row r="265" spans="1:1" ht="15.75" customHeight="1" x14ac:dyDescent="0.25"/>
    <row r="266" spans="1:1" ht="15.75" customHeight="1" x14ac:dyDescent="0.25"/>
    <row r="267" spans="1:1" ht="15.75" customHeight="1" x14ac:dyDescent="0.25"/>
    <row r="268" spans="1:1" ht="15.75" customHeight="1" x14ac:dyDescent="0.25"/>
    <row r="269" spans="1:1" ht="15.75" customHeight="1" x14ac:dyDescent="0.25"/>
    <row r="270" spans="1:1" ht="15.75" customHeight="1" x14ac:dyDescent="0.25"/>
    <row r="271" spans="1:1" ht="15.75" customHeight="1" x14ac:dyDescent="0.25"/>
    <row r="272" spans="1:1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</sheetData>
  <mergeCells count="70">
    <mergeCell ref="C37:C38"/>
    <mergeCell ref="C27:C28"/>
    <mergeCell ref="C29:C30"/>
    <mergeCell ref="C31:C32"/>
    <mergeCell ref="C33:C34"/>
    <mergeCell ref="C35:C36"/>
    <mergeCell ref="A31:A32"/>
    <mergeCell ref="A33:A34"/>
    <mergeCell ref="A35:A36"/>
    <mergeCell ref="A37:A38"/>
    <mergeCell ref="B27:B28"/>
    <mergeCell ref="B29:B30"/>
    <mergeCell ref="B31:B32"/>
    <mergeCell ref="B33:B34"/>
    <mergeCell ref="B35:B36"/>
    <mergeCell ref="B37:B38"/>
    <mergeCell ref="B7:H8"/>
    <mergeCell ref="D57:G57"/>
    <mergeCell ref="C13:C14"/>
    <mergeCell ref="C19:C20"/>
    <mergeCell ref="C21:C22"/>
    <mergeCell ref="C23:C24"/>
    <mergeCell ref="C47:C48"/>
    <mergeCell ref="B13:B14"/>
    <mergeCell ref="B19:B20"/>
    <mergeCell ref="B21:B22"/>
    <mergeCell ref="B23:B24"/>
    <mergeCell ref="C39:C40"/>
    <mergeCell ref="C49:C50"/>
    <mergeCell ref="C45:C46"/>
    <mergeCell ref="C43:C44"/>
    <mergeCell ref="C41:C42"/>
    <mergeCell ref="D59:G59"/>
    <mergeCell ref="A1:A4"/>
    <mergeCell ref="A5:A6"/>
    <mergeCell ref="A7:A8"/>
    <mergeCell ref="A10:D10"/>
    <mergeCell ref="A51:B51"/>
    <mergeCell ref="C53:C54"/>
    <mergeCell ref="D56:G56"/>
    <mergeCell ref="A13:A14"/>
    <mergeCell ref="A19:A20"/>
    <mergeCell ref="A21:A22"/>
    <mergeCell ref="A23:A24"/>
    <mergeCell ref="E10:H10"/>
    <mergeCell ref="B1:H4"/>
    <mergeCell ref="B5:H6"/>
    <mergeCell ref="C25:C26"/>
    <mergeCell ref="A47:A48"/>
    <mergeCell ref="A49:A50"/>
    <mergeCell ref="B25:B26"/>
    <mergeCell ref="B39:B40"/>
    <mergeCell ref="B41:B42"/>
    <mergeCell ref="B43:B44"/>
    <mergeCell ref="B45:B46"/>
    <mergeCell ref="B47:B48"/>
    <mergeCell ref="B49:B50"/>
    <mergeCell ref="A25:A26"/>
    <mergeCell ref="A39:A40"/>
    <mergeCell ref="A45:A46"/>
    <mergeCell ref="A43:A44"/>
    <mergeCell ref="A41:A42"/>
    <mergeCell ref="A27:A28"/>
    <mergeCell ref="A29:A30"/>
    <mergeCell ref="A15:A16"/>
    <mergeCell ref="A17:A18"/>
    <mergeCell ref="B15:B16"/>
    <mergeCell ref="B17:B18"/>
    <mergeCell ref="C15:C16"/>
    <mergeCell ref="C17:C18"/>
  </mergeCells>
  <pageMargins left="0.25" right="0.25" top="0.75" bottom="0.75" header="0" footer="0"/>
  <pageSetup paperSize="9" scale="82" fitToHeight="0" orientation="landscape" r:id="rId1"/>
  <headerFooter>
    <oddFooter>&amp;RPágina &amp;P</oddFooter>
  </headerFooter>
  <rowBreaks count="1" manualBreakCount="1">
    <brk id="38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DADOS</vt:lpstr>
      <vt:lpstr>CRO. FIS-FIN</vt:lpstr>
      <vt:lpstr>'CRO. FIS-FIN'!Area_de_impressao</vt:lpstr>
      <vt:lpstr>'CRO. FIS-FIN'!Print_Area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Edilson Fernando dos Santos</dc:creator>
  <cp:keywords/>
  <dc:description/>
  <cp:lastModifiedBy>Elisa Ap.  Vasconcelos de Souza</cp:lastModifiedBy>
  <cp:revision/>
  <cp:lastPrinted>2026-04-07T11:50:19Z</cp:lastPrinted>
  <dcterms:created xsi:type="dcterms:W3CDTF">2021-04-08T19:23:12Z</dcterms:created>
  <dcterms:modified xsi:type="dcterms:W3CDTF">2026-04-29T11:31:12Z</dcterms:modified>
  <cp:category/>
  <cp:contentStatus/>
</cp:coreProperties>
</file>