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NUTENCAO ESCOLAR\DAMPEE\03 - ELISA\2. Processos licitatórios em andamento\3. Ampliação EMEF Oadil\"/>
    </mc:Choice>
  </mc:AlternateContent>
  <xr:revisionPtr revIDLastSave="0" documentId="13_ncr:1_{7731A20B-58EB-4E77-B9CC-51969E39722B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91029"/>
</workbook>
</file>

<file path=xl/calcChain.xml><?xml version="1.0" encoding="utf-8"?>
<calcChain xmlns="http://schemas.openxmlformats.org/spreadsheetml/2006/main">
  <c r="F48" i="1" l="1"/>
  <c r="F38" i="1"/>
  <c r="F13" i="1"/>
  <c r="F10" i="1" s="1"/>
  <c r="F5" i="1"/>
  <c r="F28" i="1" l="1"/>
  <c r="F45" i="1" l="1"/>
  <c r="F35" i="1"/>
  <c r="F25" i="1"/>
  <c r="F98" i="1"/>
  <c r="F92" i="1"/>
  <c r="F87" i="1"/>
  <c r="F82" i="1"/>
  <c r="F71" i="1"/>
  <c r="F66" i="1"/>
  <c r="F61" i="1"/>
  <c r="F50" i="1"/>
  <c r="F40" i="1"/>
  <c r="F30" i="1"/>
  <c r="F20" i="1"/>
  <c r="F15" i="1"/>
  <c r="F76" i="1" l="1"/>
  <c r="F55" i="1"/>
  <c r="H104" i="1" s="1"/>
</calcChain>
</file>

<file path=xl/sharedStrings.xml><?xml version="1.0" encoding="utf-8"?>
<sst xmlns="http://schemas.openxmlformats.org/spreadsheetml/2006/main" count="178" uniqueCount="99">
  <si>
    <t>Obra</t>
  </si>
  <si>
    <t>Bancos</t>
  </si>
  <si>
    <t>B.D.I.</t>
  </si>
  <si>
    <t>Encargos Sociais</t>
  </si>
  <si>
    <t>22,47%</t>
  </si>
  <si>
    <t>Não Desonerado: embutido nos preços unitário dos insumos de mão de obra, de acordo com as bases.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</si>
  <si>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</si>
  <si>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</si>
  <si>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</si>
  <si>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</si>
  <si>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</si>
  <si>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</si>
  <si>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</si>
  <si>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</si>
  <si>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</si>
  <si>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</si>
  <si>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</si>
  <si>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20001013 </t>
  </si>
  <si>
    <t>SIURB</t>
  </si>
  <si>
    <t>LEVANTAMENTO PLANIALTIMÉTRICO DE ÁREAS - ATÉ 10.000M2</t>
  </si>
  <si>
    <t>GL</t>
  </si>
  <si>
    <t xml:space="preserve"> 2 </t>
  </si>
  <si>
    <t xml:space="preserve"> 20003070 </t>
  </si>
  <si>
    <t>LEVANTAMENTO CADASTRAL DE EDIFICAÇÃO ATÉ 500M2</t>
  </si>
  <si>
    <t>UN</t>
  </si>
  <si>
    <t xml:space="preserve"> 3 </t>
  </si>
  <si>
    <t xml:space="preserve"> 20003071 </t>
  </si>
  <si>
    <t>LEVANTAMENTO CADASTRAL DE EDIFICAÇÃO EXCEDENTE ENTRE 501M2 À 2000M2</t>
  </si>
  <si>
    <t>m²</t>
  </si>
  <si>
    <t xml:space="preserve"> 4 </t>
  </si>
  <si>
    <t xml:space="preserve"> 20003078 </t>
  </si>
  <si>
    <t>LEVANTAMENTO CADASTRAL INSTALAÇÕES HIDRO-SANITÁRIAS ATÉ 500M2</t>
  </si>
  <si>
    <t xml:space="preserve"> 5 </t>
  </si>
  <si>
    <t xml:space="preserve"> 20003079 </t>
  </si>
  <si>
    <t>LEVANTAMENTO CADASTRAL INSTALAÇÕES HIDRO-SANITÁRIAS EXCEDENTE ENTRE 501M2 À 2000M2</t>
  </si>
  <si>
    <t xml:space="preserve"> 6 </t>
  </si>
  <si>
    <t xml:space="preserve"> 20003074 </t>
  </si>
  <si>
    <t>LEVANTAMENTO CADASTRAL INSTALAÇÕES ELÉTRICAS ATÉ 500M2</t>
  </si>
  <si>
    <t xml:space="preserve"> 7 </t>
  </si>
  <si>
    <t xml:space="preserve"> 20003075 </t>
  </si>
  <si>
    <t>LEVANT. CADASTRAL INSTALAÇÕES ELÉTRICAS EXCEDENTE ENTRE 501M2 À 2000M2</t>
  </si>
  <si>
    <t xml:space="preserve"> 8 </t>
  </si>
  <si>
    <t xml:space="preserve"> 20003060 </t>
  </si>
  <si>
    <t>PROJETO BÁSICO (PRANCHA A1)</t>
  </si>
  <si>
    <t xml:space="preserve"> 9 </t>
  </si>
  <si>
    <t xml:space="preserve"> 01.17.041 </t>
  </si>
  <si>
    <t>CPOS/CDHU</t>
  </si>
  <si>
    <t>PROJETO EXECUTIVO DE ARQUITETURA EM FORMATO A0</t>
  </si>
  <si>
    <t>un</t>
  </si>
  <si>
    <t xml:space="preserve"> 10 </t>
  </si>
  <si>
    <t xml:space="preserve"> 01.17.031 </t>
  </si>
  <si>
    <t>PROJETO EXECUTIVO DE ARQUITETURA EM FORMATO A1</t>
  </si>
  <si>
    <t xml:space="preserve"> 11 </t>
  </si>
  <si>
    <t xml:space="preserve"> 01.17.061 </t>
  </si>
  <si>
    <t>PROJETO EXECUTIVO DE ESTRUTURA EM FORMATO A0</t>
  </si>
  <si>
    <t xml:space="preserve"> 12 </t>
  </si>
  <si>
    <t xml:space="preserve"> 01.17.081 </t>
  </si>
  <si>
    <t>PROJETO EXECUTIVO DE INSTALAÇÕES HIDRÁULICAS EM FORMATO A0</t>
  </si>
  <si>
    <t xml:space="preserve"> 13 </t>
  </si>
  <si>
    <t xml:space="preserve"> 01.17.121 </t>
  </si>
  <si>
    <t>PROJETO EXECUTIVO DE INSTALAÇÕES ELÉTRICAS EM FORMATO A0</t>
  </si>
  <si>
    <t xml:space="preserve"> 14 </t>
  </si>
  <si>
    <t xml:space="preserve"> 01.17.111 </t>
  </si>
  <si>
    <t>PROJETO EXECUTIVO DE INSTALAÇÕES ELÉTRICAS EM FORMATO A1</t>
  </si>
  <si>
    <t xml:space="preserve"> 15 </t>
  </si>
  <si>
    <t xml:space="preserve"> 01.17.151 </t>
  </si>
  <si>
    <t>PROJETO EXECUTIVO DE CLIMATIZAÇÃO EM FORMATO A1</t>
  </si>
  <si>
    <t xml:space="preserve"> 16 </t>
  </si>
  <si>
    <t xml:space="preserve"> 20005033 </t>
  </si>
  <si>
    <t>DESENVOLVIMENTO DE PROJETO TÉCNICO DE PREVENÇÃO E COMBATE A INCÊNDIO E APROVAÇÃO JUNTO AO CORPO DE BOMBEIROS PARA EDIFICAÇÕES ATÉ 2000 M2</t>
  </si>
  <si>
    <t xml:space="preserve"> 17 </t>
  </si>
  <si>
    <t xml:space="preserve"> 20003008 </t>
  </si>
  <si>
    <t>CONSULTOR</t>
  </si>
  <si>
    <t>H</t>
  </si>
  <si>
    <t>Total Geral</t>
  </si>
  <si>
    <t>_______________________________________________________________
Elisa A. Vasconcelos de Souza
Engenheira Civil</t>
  </si>
  <si>
    <t>QUANTIDADE POR UNIDADE</t>
  </si>
  <si>
    <t>TOTAL</t>
  </si>
  <si>
    <t>ÁREA EXCEDENTE</t>
  </si>
  <si>
    <t>AMPLIAÇÕES</t>
  </si>
  <si>
    <t>REFORMA DAS EDIFICAÇÕES EXISTENTES</t>
  </si>
  <si>
    <t>IMPLANTAÇÃO E ACESSIBILIDADE EXTERNA</t>
  </si>
  <si>
    <t>INSTALAÇÕES ELÉTRICAS</t>
  </si>
  <si>
    <t>TELEFONIA E DADOS</t>
  </si>
  <si>
    <t>SPDA</t>
  </si>
  <si>
    <t>Memorial de cálculo</t>
  </si>
  <si>
    <t>ÁREA TOTAL</t>
  </si>
  <si>
    <t>UNIDADE ESCOLAR</t>
  </si>
  <si>
    <t xml:space="preserve"> 01.21.010 </t>
  </si>
  <si>
    <t>Taxa de mobilização e desmobilização de equipamentos para execução de sondagem</t>
  </si>
  <si>
    <t>TX</t>
  </si>
  <si>
    <t xml:space="preserve"> 01.21.110 </t>
  </si>
  <si>
    <t>Sondagem do terreno à percussão (mínimo de 30 m)</t>
  </si>
  <si>
    <t>M</t>
  </si>
  <si>
    <t>Estimativa profundidade</t>
  </si>
  <si>
    <t>Estimativa quantidade de furos por unidade</t>
  </si>
  <si>
    <t>EMEF OADIL PIETROBON</t>
  </si>
  <si>
    <t xml:space="preserve">
SIURB - 07/2025 - São Paulo
CPOS/CDHU - 01/2026 - São Paulo
</t>
  </si>
  <si>
    <t>ELABORAÇÃO DE PROJETO DE REFORMA E AMPLIAÇÃO DA EMEF OADIL PIETROBON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</si>
</sst>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4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right" vertical="top" wrapText="1"/>
    </xf>
    <xf numFmtId="0" fontId="5" fillId="7" borderId="4" xfId="0" applyFont="1" applyFill="1" applyBorder="1" applyAlignment="1">
      <alignment horizontal="left" vertical="top" wrapText="1"/>
    </xf>
    <xf numFmtId="0" fontId="6" fillId="8" borderId="5" xfId="0" applyFont="1" applyFill="1" applyBorder="1" applyAlignment="1">
      <alignment horizontal="center" vertical="top" wrapText="1"/>
    </xf>
    <xf numFmtId="0" fontId="11" fillId="11" borderId="0" xfId="0" applyFont="1" applyFill="1" applyAlignment="1">
      <alignment horizontal="left" vertical="top" wrapText="1"/>
    </xf>
    <xf numFmtId="0" fontId="12" fillId="12" borderId="0" xfId="0" applyFont="1" applyFill="1" applyAlignment="1">
      <alignment horizontal="center" vertical="top" wrapText="1"/>
    </xf>
    <xf numFmtId="0" fontId="13" fillId="13" borderId="0" xfId="0" applyFont="1" applyFill="1" applyAlignment="1">
      <alignment horizontal="right" vertical="top" wrapText="1"/>
    </xf>
    <xf numFmtId="0" fontId="15" fillId="15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center" vertical="top" wrapText="1"/>
    </xf>
    <xf numFmtId="0" fontId="5" fillId="0" borderId="7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right" vertical="top" wrapText="1"/>
    </xf>
    <xf numFmtId="4" fontId="8" fillId="0" borderId="7" xfId="0" applyNumberFormat="1" applyFont="1" applyBorder="1" applyAlignment="1">
      <alignment horizontal="right" vertical="top" wrapText="1"/>
    </xf>
    <xf numFmtId="164" fontId="9" fillId="0" borderId="7" xfId="0" applyNumberFormat="1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4" fontId="8" fillId="0" borderId="0" xfId="0" applyNumberFormat="1" applyFont="1" applyAlignment="1">
      <alignment horizontal="right" vertical="top" wrapText="1"/>
    </xf>
    <xf numFmtId="164" fontId="9" fillId="0" borderId="0" xfId="0" applyNumberFormat="1" applyFont="1" applyAlignment="1">
      <alignment horizontal="right" vertical="top" wrapText="1"/>
    </xf>
    <xf numFmtId="0" fontId="17" fillId="0" borderId="8" xfId="1" applyBorder="1" applyAlignment="1">
      <alignment horizontal="center" vertical="center" wrapText="1"/>
    </xf>
    <xf numFmtId="2" fontId="17" fillId="0" borderId="8" xfId="1" applyNumberFormat="1" applyBorder="1" applyAlignment="1">
      <alignment horizontal="left" vertical="center" wrapText="1"/>
    </xf>
    <xf numFmtId="2" fontId="17" fillId="0" borderId="9" xfId="1" applyNumberFormat="1" applyBorder="1" applyAlignment="1">
      <alignment horizontal="center" vertical="center" wrapText="1"/>
    </xf>
    <xf numFmtId="0" fontId="17" fillId="0" borderId="8" xfId="1" applyBorder="1" applyAlignment="1">
      <alignment horizontal="left" vertical="center" wrapText="1"/>
    </xf>
    <xf numFmtId="0" fontId="11" fillId="16" borderId="0" xfId="0" applyFont="1" applyFill="1" applyAlignment="1">
      <alignment horizontal="left" vertical="top" wrapText="1"/>
    </xf>
    <xf numFmtId="2" fontId="7" fillId="9" borderId="6" xfId="0" applyNumberFormat="1" applyFont="1" applyFill="1" applyBorder="1" applyAlignment="1">
      <alignment horizontal="right" vertical="top" wrapText="1"/>
    </xf>
    <xf numFmtId="0" fontId="2" fillId="4" borderId="7" xfId="0" applyFont="1" applyFill="1" applyBorder="1" applyAlignment="1">
      <alignment horizontal="left" vertical="top" wrapText="1"/>
    </xf>
    <xf numFmtId="0" fontId="4" fillId="6" borderId="7" xfId="0" applyFont="1" applyFill="1" applyBorder="1" applyAlignment="1">
      <alignment horizontal="right" vertical="top" wrapText="1"/>
    </xf>
    <xf numFmtId="0" fontId="3" fillId="5" borderId="7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left" vertical="top" wrapText="1"/>
    </xf>
    <xf numFmtId="0" fontId="5" fillId="10" borderId="7" xfId="0" applyFont="1" applyFill="1" applyBorder="1" applyAlignment="1">
      <alignment horizontal="center" vertical="top" wrapText="1"/>
    </xf>
    <xf numFmtId="4" fontId="5" fillId="10" borderId="7" xfId="0" applyNumberFormat="1" applyFont="1" applyFill="1" applyBorder="1" applyAlignment="1">
      <alignment horizontal="right" vertical="top" wrapText="1"/>
    </xf>
    <xf numFmtId="164" fontId="5" fillId="10" borderId="7" xfId="0" applyNumberFormat="1" applyFont="1" applyFill="1" applyBorder="1" applyAlignment="1">
      <alignment horizontal="right" vertical="top" wrapText="1"/>
    </xf>
    <xf numFmtId="2" fontId="5" fillId="10" borderId="7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11" fillId="11" borderId="0" xfId="0" applyFont="1" applyFill="1" applyAlignment="1">
      <alignment horizontal="left" vertical="top" wrapText="1"/>
    </xf>
    <xf numFmtId="0" fontId="13" fillId="13" borderId="0" xfId="0" applyFont="1" applyFill="1" applyAlignment="1">
      <alignment horizontal="right" vertical="top" wrapText="1"/>
    </xf>
    <xf numFmtId="4" fontId="14" fillId="14" borderId="0" xfId="0" applyNumberFormat="1" applyFont="1" applyFill="1" applyAlignment="1">
      <alignment horizontal="right" vertical="top" wrapText="1"/>
    </xf>
    <xf numFmtId="0" fontId="10" fillId="16" borderId="0" xfId="0" applyFont="1" applyFill="1" applyAlignment="1">
      <alignment horizontal="center" vertical="top" wrapText="1"/>
    </xf>
    <xf numFmtId="0" fontId="0" fillId="0" borderId="0" xfId="0"/>
    <xf numFmtId="0" fontId="1" fillId="3" borderId="0" xfId="0" applyFont="1" applyFill="1" applyAlignment="1">
      <alignment horizontal="center" wrapText="1"/>
    </xf>
  </cellXfs>
  <cellStyles count="2">
    <cellStyle name="Normal" xfId="0" builtinId="0"/>
    <cellStyle name="Normal_Galer de AP - Núcleo" xfId="1" xr:uid="{409509C8-4937-49B8-B4C3-5B0060ED60E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6"/>
  <sheetViews>
    <sheetView tabSelected="1" topLeftCell="A46" zoomScaleNormal="100" workbookViewId="0">
      <selection activeCell="E7" sqref="E7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12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36" t="s">
        <v>1</v>
      </c>
      <c r="F1" s="36"/>
      <c r="G1" s="36" t="s">
        <v>2</v>
      </c>
      <c r="H1" s="36"/>
      <c r="I1" s="36" t="s">
        <v>3</v>
      </c>
      <c r="J1" s="36"/>
    </row>
    <row r="2" spans="1:10" ht="80.099999999999994" customHeight="1" x14ac:dyDescent="0.2">
      <c r="A2" s="7"/>
      <c r="B2" s="7"/>
      <c r="C2" s="7"/>
      <c r="D2" s="26" t="s">
        <v>98</v>
      </c>
      <c r="E2" s="37" t="s">
        <v>97</v>
      </c>
      <c r="F2" s="37"/>
      <c r="G2" s="37" t="s">
        <v>4</v>
      </c>
      <c r="H2" s="37"/>
      <c r="I2" s="37" t="s">
        <v>5</v>
      </c>
      <c r="J2" s="37"/>
    </row>
    <row r="3" spans="1:10" ht="15" x14ac:dyDescent="0.25">
      <c r="A3" s="42" t="s">
        <v>85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30" customHeight="1" x14ac:dyDescent="0.2">
      <c r="A4" s="2" t="s">
        <v>6</v>
      </c>
      <c r="B4" s="4" t="s">
        <v>7</v>
      </c>
      <c r="C4" s="2" t="s">
        <v>8</v>
      </c>
      <c r="D4" s="2" t="s">
        <v>9</v>
      </c>
      <c r="E4" s="3" t="s">
        <v>10</v>
      </c>
      <c r="F4" s="4" t="s">
        <v>11</v>
      </c>
      <c r="G4" s="4" t="s">
        <v>12</v>
      </c>
      <c r="H4" s="4" t="s">
        <v>13</v>
      </c>
      <c r="I4" s="4" t="s">
        <v>14</v>
      </c>
      <c r="J4" s="4" t="s">
        <v>15</v>
      </c>
    </row>
    <row r="5" spans="1:10" ht="25.5" x14ac:dyDescent="0.2">
      <c r="A5" s="31" t="s">
        <v>16</v>
      </c>
      <c r="B5" s="31" t="s">
        <v>88</v>
      </c>
      <c r="C5" s="31" t="s">
        <v>46</v>
      </c>
      <c r="D5" s="31" t="s">
        <v>89</v>
      </c>
      <c r="E5" s="32" t="s">
        <v>90</v>
      </c>
      <c r="F5" s="35">
        <f>F8</f>
        <v>1</v>
      </c>
      <c r="G5" s="33">
        <v>1379.3</v>
      </c>
      <c r="H5" s="33">
        <v>1689.23</v>
      </c>
      <c r="I5" s="33">
        <v>1689.23</v>
      </c>
      <c r="J5" s="34">
        <v>1.6827768871929924E-2</v>
      </c>
    </row>
    <row r="6" spans="1:10" ht="14.25" customHeight="1" x14ac:dyDescent="0.2"/>
    <row r="7" spans="1:10" ht="25.5" x14ac:dyDescent="0.2">
      <c r="A7" s="28"/>
      <c r="B7" s="29"/>
      <c r="C7" s="28"/>
      <c r="D7" s="22"/>
      <c r="E7" s="22" t="s">
        <v>76</v>
      </c>
      <c r="F7" s="22" t="s">
        <v>77</v>
      </c>
      <c r="G7" s="29"/>
      <c r="H7" s="29"/>
      <c r="I7" s="29"/>
      <c r="J7" s="29"/>
    </row>
    <row r="8" spans="1:10" ht="25.5" x14ac:dyDescent="0.2">
      <c r="A8" s="28"/>
      <c r="B8" s="29"/>
      <c r="C8" s="28"/>
      <c r="D8" s="23" t="s">
        <v>89</v>
      </c>
      <c r="E8" s="24">
        <v>1</v>
      </c>
      <c r="F8" s="24">
        <v>1</v>
      </c>
      <c r="G8" s="29"/>
      <c r="H8" s="29"/>
      <c r="I8" s="29"/>
      <c r="J8" s="29"/>
    </row>
    <row r="9" spans="1:10" ht="14.25" customHeight="1" x14ac:dyDescent="0.2">
      <c r="A9" s="28"/>
      <c r="B9" s="29"/>
      <c r="C9" s="28"/>
      <c r="D9" s="28"/>
      <c r="E9" s="30"/>
      <c r="F9" s="29"/>
      <c r="G9" s="29"/>
      <c r="H9" s="29"/>
      <c r="I9" s="29"/>
      <c r="J9" s="29"/>
    </row>
    <row r="10" spans="1:10" ht="14.25" customHeight="1" x14ac:dyDescent="0.2">
      <c r="A10" s="31" t="s">
        <v>21</v>
      </c>
      <c r="B10" s="31" t="s">
        <v>91</v>
      </c>
      <c r="C10" s="31" t="s">
        <v>46</v>
      </c>
      <c r="D10" s="31" t="s">
        <v>92</v>
      </c>
      <c r="E10" s="32" t="s">
        <v>93</v>
      </c>
      <c r="F10" s="35">
        <f>F13</f>
        <v>30</v>
      </c>
      <c r="G10" s="33">
        <v>93.86</v>
      </c>
      <c r="H10" s="33">
        <v>114.95</v>
      </c>
      <c r="I10" s="33">
        <v>3448.5</v>
      </c>
      <c r="J10" s="34">
        <v>3.4353262110458811E-2</v>
      </c>
    </row>
    <row r="11" spans="1:10" ht="14.25" customHeight="1" x14ac:dyDescent="0.2">
      <c r="A11" s="28"/>
      <c r="B11" s="29"/>
      <c r="C11" s="28"/>
      <c r="D11" s="28"/>
      <c r="E11" s="30"/>
      <c r="F11" s="29"/>
      <c r="G11" s="29"/>
      <c r="H11" s="29"/>
      <c r="I11" s="29"/>
      <c r="J11" s="29"/>
    </row>
    <row r="12" spans="1:10" ht="25.5" x14ac:dyDescent="0.2">
      <c r="A12" s="28"/>
      <c r="B12" s="29"/>
      <c r="C12" s="28"/>
      <c r="D12" s="22" t="s">
        <v>95</v>
      </c>
      <c r="E12" s="22" t="s">
        <v>94</v>
      </c>
      <c r="F12" s="22" t="s">
        <v>77</v>
      </c>
      <c r="G12" s="29"/>
      <c r="H12" s="29"/>
      <c r="I12" s="29"/>
      <c r="J12" s="29"/>
    </row>
    <row r="13" spans="1:10" ht="14.25" customHeight="1" x14ac:dyDescent="0.2">
      <c r="A13" s="28"/>
      <c r="B13" s="29"/>
      <c r="C13" s="28"/>
      <c r="D13" s="23">
        <v>3</v>
      </c>
      <c r="E13" s="24">
        <v>10</v>
      </c>
      <c r="F13" s="24">
        <f>E13*D13</f>
        <v>30</v>
      </c>
      <c r="G13" s="29"/>
      <c r="H13" s="29"/>
      <c r="I13" s="29"/>
      <c r="J13" s="29"/>
    </row>
    <row r="14" spans="1:10" ht="14.25" customHeight="1" x14ac:dyDescent="0.2">
      <c r="A14" s="28"/>
      <c r="B14" s="29"/>
      <c r="C14" s="28"/>
      <c r="D14" s="28"/>
      <c r="E14" s="30"/>
      <c r="F14" s="29"/>
      <c r="G14" s="29"/>
      <c r="H14" s="29"/>
      <c r="I14" s="29"/>
      <c r="J14" s="29"/>
    </row>
    <row r="15" spans="1:10" x14ac:dyDescent="0.2">
      <c r="A15" s="5" t="s">
        <v>16</v>
      </c>
      <c r="B15" s="5" t="s">
        <v>17</v>
      </c>
      <c r="C15" s="5" t="s">
        <v>18</v>
      </c>
      <c r="D15" s="5" t="s">
        <v>19</v>
      </c>
      <c r="E15" s="6" t="s">
        <v>20</v>
      </c>
      <c r="F15" s="27">
        <f>F18</f>
        <v>1</v>
      </c>
      <c r="G15" s="33">
        <v>6910.69</v>
      </c>
      <c r="H15" s="33">
        <v>8463.52</v>
      </c>
      <c r="I15" s="33">
        <v>8463.52</v>
      </c>
      <c r="J15" s="34">
        <v>8.4311880799510033E-2</v>
      </c>
    </row>
    <row r="16" spans="1:10" ht="14.25" customHeight="1" x14ac:dyDescent="0.2">
      <c r="A16" s="12"/>
      <c r="B16" s="12"/>
      <c r="C16" s="12"/>
      <c r="D16" s="12"/>
      <c r="E16" s="13"/>
      <c r="F16" s="14"/>
      <c r="G16" s="15"/>
      <c r="H16" s="15"/>
      <c r="I16" s="15"/>
      <c r="J16" s="16"/>
    </row>
    <row r="17" spans="1:10" ht="25.5" x14ac:dyDescent="0.2">
      <c r="A17" s="12"/>
      <c r="B17" s="12"/>
      <c r="C17" s="12"/>
      <c r="D17" s="22"/>
      <c r="E17" s="22" t="s">
        <v>76</v>
      </c>
      <c r="F17" s="22" t="s">
        <v>77</v>
      </c>
      <c r="G17" s="15"/>
      <c r="H17" s="15"/>
      <c r="I17" s="15"/>
      <c r="J17" s="16"/>
    </row>
    <row r="18" spans="1:10" ht="14.25" customHeight="1" x14ac:dyDescent="0.2">
      <c r="A18" s="12"/>
      <c r="B18" s="12"/>
      <c r="C18" s="12"/>
      <c r="D18" s="23" t="s">
        <v>19</v>
      </c>
      <c r="E18" s="24">
        <v>1</v>
      </c>
      <c r="F18" s="24">
        <v>1</v>
      </c>
      <c r="G18" s="15"/>
      <c r="H18" s="15"/>
      <c r="I18" s="15"/>
      <c r="J18" s="16"/>
    </row>
    <row r="19" spans="1:10" ht="14.25" customHeight="1" x14ac:dyDescent="0.2">
      <c r="A19" s="12"/>
      <c r="B19" s="12"/>
      <c r="C19" s="12"/>
      <c r="D19" s="12"/>
      <c r="E19" s="13"/>
      <c r="F19" s="14"/>
      <c r="G19" s="15"/>
      <c r="H19" s="15"/>
      <c r="I19" s="15"/>
      <c r="J19" s="16"/>
    </row>
    <row r="20" spans="1:10" x14ac:dyDescent="0.2">
      <c r="A20" s="5" t="s">
        <v>21</v>
      </c>
      <c r="B20" s="5" t="s">
        <v>22</v>
      </c>
      <c r="C20" s="5" t="s">
        <v>18</v>
      </c>
      <c r="D20" s="5" t="s">
        <v>23</v>
      </c>
      <c r="E20" s="6" t="s">
        <v>24</v>
      </c>
      <c r="F20" s="27">
        <f>F23</f>
        <v>1</v>
      </c>
      <c r="G20" s="33">
        <v>4418.16</v>
      </c>
      <c r="H20" s="33">
        <v>5410.92</v>
      </c>
      <c r="I20" s="33">
        <v>5410.92</v>
      </c>
      <c r="J20" s="34">
        <v>5.390249471327354E-2</v>
      </c>
    </row>
    <row r="21" spans="1:10" ht="14.25" customHeight="1" x14ac:dyDescent="0.2">
      <c r="A21" s="12"/>
      <c r="B21" s="12"/>
      <c r="C21" s="12"/>
      <c r="D21" s="12"/>
      <c r="E21" s="13"/>
      <c r="F21" s="14"/>
      <c r="G21" s="15"/>
      <c r="H21" s="15"/>
      <c r="I21" s="15"/>
      <c r="J21" s="16"/>
    </row>
    <row r="22" spans="1:10" ht="25.5" x14ac:dyDescent="0.2">
      <c r="A22" s="12"/>
      <c r="B22" s="12"/>
      <c r="C22" s="12"/>
      <c r="D22" s="22"/>
      <c r="E22" s="22" t="s">
        <v>76</v>
      </c>
      <c r="F22" s="22" t="s">
        <v>77</v>
      </c>
      <c r="G22" s="15"/>
      <c r="H22" s="15"/>
      <c r="I22" s="15"/>
      <c r="J22" s="16"/>
    </row>
    <row r="23" spans="1:10" ht="14.25" customHeight="1" x14ac:dyDescent="0.2">
      <c r="A23" s="12"/>
      <c r="B23" s="12"/>
      <c r="C23" s="12"/>
      <c r="D23" s="23" t="s">
        <v>23</v>
      </c>
      <c r="E23" s="24">
        <v>1</v>
      </c>
      <c r="F23" s="24">
        <v>1</v>
      </c>
      <c r="G23" s="15"/>
      <c r="H23" s="15"/>
      <c r="I23" s="15"/>
      <c r="J23" s="16"/>
    </row>
    <row r="24" spans="1:10" ht="14.25" customHeight="1" x14ac:dyDescent="0.2">
      <c r="A24" s="12"/>
      <c r="B24" s="12"/>
      <c r="C24" s="12"/>
      <c r="D24" s="12"/>
      <c r="E24" s="13"/>
      <c r="F24" s="14"/>
      <c r="G24" s="15"/>
      <c r="H24" s="15"/>
      <c r="I24" s="15"/>
      <c r="J24" s="16"/>
    </row>
    <row r="25" spans="1:10" ht="26.1" customHeight="1" x14ac:dyDescent="0.2">
      <c r="A25" s="5" t="s">
        <v>25</v>
      </c>
      <c r="B25" s="5" t="s">
        <v>26</v>
      </c>
      <c r="C25" s="5" t="s">
        <v>18</v>
      </c>
      <c r="D25" s="5" t="s">
        <v>27</v>
      </c>
      <c r="E25" s="6" t="s">
        <v>28</v>
      </c>
      <c r="F25" s="27">
        <f>SUM(F28:F28)</f>
        <v>1060</v>
      </c>
      <c r="G25" s="33">
        <v>7.51</v>
      </c>
      <c r="H25" s="33">
        <v>9.1999999999999993</v>
      </c>
      <c r="I25" s="33">
        <v>9752</v>
      </c>
      <c r="J25" s="34">
        <v>9.7147458924516261E-2</v>
      </c>
    </row>
    <row r="26" spans="1:10" ht="14.25" customHeight="1" x14ac:dyDescent="0.2">
      <c r="A26" s="12"/>
      <c r="B26" s="12"/>
      <c r="C26" s="12"/>
      <c r="D26" s="12"/>
      <c r="E26" s="13"/>
      <c r="F26" s="14"/>
      <c r="G26" s="15"/>
      <c r="H26" s="15"/>
      <c r="I26" s="15"/>
      <c r="J26" s="16"/>
    </row>
    <row r="27" spans="1:10" ht="25.5" x14ac:dyDescent="0.2">
      <c r="A27" s="12"/>
      <c r="B27" s="12"/>
      <c r="C27" s="12"/>
      <c r="D27" s="22" t="s">
        <v>87</v>
      </c>
      <c r="E27" s="22" t="s">
        <v>86</v>
      </c>
      <c r="F27" s="22" t="s">
        <v>78</v>
      </c>
      <c r="H27" s="15"/>
      <c r="I27" s="15"/>
      <c r="J27" s="16"/>
    </row>
    <row r="28" spans="1:10" x14ac:dyDescent="0.2">
      <c r="A28" s="12"/>
      <c r="B28" s="12"/>
      <c r="C28" s="12"/>
      <c r="D28" s="23" t="s">
        <v>96</v>
      </c>
      <c r="E28" s="22">
        <v>1560</v>
      </c>
      <c r="F28" s="24">
        <f t="shared" ref="F28" si="0">E28-500</f>
        <v>1060</v>
      </c>
      <c r="H28" s="15"/>
      <c r="I28" s="15"/>
      <c r="J28" s="16"/>
    </row>
    <row r="29" spans="1:10" ht="14.25" customHeight="1" x14ac:dyDescent="0.2">
      <c r="A29" s="12"/>
      <c r="B29" s="12"/>
      <c r="C29" s="12"/>
      <c r="D29" s="12"/>
      <c r="E29" s="13"/>
      <c r="F29" s="14"/>
      <c r="G29" s="15"/>
      <c r="H29" s="15"/>
      <c r="I29" s="15"/>
      <c r="J29" s="16"/>
    </row>
    <row r="30" spans="1:10" ht="26.1" customHeight="1" x14ac:dyDescent="0.2">
      <c r="A30" s="5" t="s">
        <v>29</v>
      </c>
      <c r="B30" s="5" t="s">
        <v>30</v>
      </c>
      <c r="C30" s="5" t="s">
        <v>18</v>
      </c>
      <c r="D30" s="5" t="s">
        <v>31</v>
      </c>
      <c r="E30" s="6" t="s">
        <v>24</v>
      </c>
      <c r="F30" s="27">
        <f>F33</f>
        <v>1</v>
      </c>
      <c r="G30" s="33">
        <v>1847</v>
      </c>
      <c r="H30" s="33">
        <v>2262.02</v>
      </c>
      <c r="I30" s="33">
        <v>2262.02</v>
      </c>
      <c r="J30" s="34">
        <v>2.2533787431955936E-2</v>
      </c>
    </row>
    <row r="31" spans="1:10" ht="14.25" customHeight="1" x14ac:dyDescent="0.2">
      <c r="A31" s="12"/>
      <c r="B31" s="12"/>
      <c r="C31" s="12"/>
      <c r="D31" s="12"/>
      <c r="E31" s="13"/>
      <c r="F31" s="14"/>
      <c r="G31" s="15"/>
      <c r="H31" s="15"/>
      <c r="I31" s="15"/>
      <c r="J31" s="16"/>
    </row>
    <row r="32" spans="1:10" ht="25.5" x14ac:dyDescent="0.2">
      <c r="A32" s="12"/>
      <c r="B32" s="12"/>
      <c r="C32" s="12"/>
      <c r="D32" s="22"/>
      <c r="E32" s="22" t="s">
        <v>76</v>
      </c>
      <c r="F32" s="22" t="s">
        <v>77</v>
      </c>
      <c r="G32" s="15"/>
      <c r="H32" s="15"/>
      <c r="I32" s="15"/>
      <c r="J32" s="16"/>
    </row>
    <row r="33" spans="1:10" ht="25.5" x14ac:dyDescent="0.2">
      <c r="A33" s="12"/>
      <c r="B33" s="12"/>
      <c r="C33" s="12"/>
      <c r="D33" s="23" t="s">
        <v>31</v>
      </c>
      <c r="E33" s="24">
        <v>1</v>
      </c>
      <c r="F33" s="24">
        <v>1</v>
      </c>
      <c r="G33" s="15"/>
      <c r="H33" s="15"/>
      <c r="I33" s="15"/>
      <c r="J33" s="16"/>
    </row>
    <row r="34" spans="1:10" ht="14.25" customHeight="1" x14ac:dyDescent="0.2">
      <c r="A34" s="12"/>
      <c r="B34" s="12"/>
      <c r="C34" s="12"/>
      <c r="D34" s="12"/>
      <c r="E34" s="13"/>
      <c r="F34" s="14"/>
      <c r="G34" s="15"/>
      <c r="H34" s="15"/>
      <c r="I34" s="15"/>
      <c r="J34" s="16"/>
    </row>
    <row r="35" spans="1:10" ht="26.1" customHeight="1" x14ac:dyDescent="0.2">
      <c r="A35" s="5" t="s">
        <v>32</v>
      </c>
      <c r="B35" s="5" t="s">
        <v>33</v>
      </c>
      <c r="C35" s="5" t="s">
        <v>18</v>
      </c>
      <c r="D35" s="5" t="s">
        <v>34</v>
      </c>
      <c r="E35" s="6" t="s">
        <v>28</v>
      </c>
      <c r="F35" s="27">
        <f>SUM(F38:F38)</f>
        <v>1060</v>
      </c>
      <c r="G35" s="33">
        <v>3.14</v>
      </c>
      <c r="H35" s="33">
        <v>3.85</v>
      </c>
      <c r="I35" s="33">
        <v>4081</v>
      </c>
      <c r="J35" s="34">
        <v>4.0654099658629088E-2</v>
      </c>
    </row>
    <row r="36" spans="1:10" ht="14.25" customHeight="1" x14ac:dyDescent="0.2">
      <c r="A36" s="12"/>
      <c r="B36" s="12"/>
      <c r="C36" s="12"/>
      <c r="D36" s="12"/>
      <c r="E36" s="13"/>
      <c r="F36" s="14"/>
      <c r="G36" s="15"/>
      <c r="H36" s="15"/>
      <c r="I36" s="15"/>
      <c r="J36" s="16"/>
    </row>
    <row r="37" spans="1:10" ht="25.5" x14ac:dyDescent="0.2">
      <c r="A37" s="12"/>
      <c r="B37" s="12"/>
      <c r="C37" s="12"/>
      <c r="D37" s="22" t="s">
        <v>87</v>
      </c>
      <c r="E37" s="22" t="s">
        <v>86</v>
      </c>
      <c r="F37" s="22" t="s">
        <v>78</v>
      </c>
      <c r="G37" s="15"/>
      <c r="H37" s="15"/>
      <c r="I37" s="15"/>
      <c r="J37" s="16"/>
    </row>
    <row r="38" spans="1:10" x14ac:dyDescent="0.2">
      <c r="A38" s="12"/>
      <c r="B38" s="12"/>
      <c r="C38" s="12"/>
      <c r="D38" s="23" t="s">
        <v>96</v>
      </c>
      <c r="E38" s="22">
        <v>1560</v>
      </c>
      <c r="F38" s="24">
        <f t="shared" ref="F38" si="1">E38-500</f>
        <v>1060</v>
      </c>
      <c r="G38" s="15"/>
      <c r="H38" s="15"/>
      <c r="I38" s="15"/>
      <c r="J38" s="16"/>
    </row>
    <row r="39" spans="1:10" ht="14.25" customHeight="1" x14ac:dyDescent="0.2">
      <c r="A39" s="12"/>
      <c r="B39" s="12"/>
      <c r="C39" s="12"/>
      <c r="D39" s="12"/>
      <c r="E39" s="13"/>
      <c r="F39" s="14"/>
      <c r="G39" s="15"/>
      <c r="H39" s="15"/>
      <c r="I39" s="15"/>
      <c r="J39" s="16"/>
    </row>
    <row r="40" spans="1:10" x14ac:dyDescent="0.2">
      <c r="A40" s="5" t="s">
        <v>35</v>
      </c>
      <c r="B40" s="5" t="s">
        <v>36</v>
      </c>
      <c r="C40" s="5" t="s">
        <v>18</v>
      </c>
      <c r="D40" s="5" t="s">
        <v>37</v>
      </c>
      <c r="E40" s="6" t="s">
        <v>20</v>
      </c>
      <c r="F40" s="27">
        <f>F43</f>
        <v>1</v>
      </c>
      <c r="G40" s="33">
        <v>2368.1999999999998</v>
      </c>
      <c r="H40" s="33">
        <v>2900.33</v>
      </c>
      <c r="I40" s="33">
        <v>2900.33</v>
      </c>
      <c r="J40" s="34">
        <v>2.8892503029382923E-2</v>
      </c>
    </row>
    <row r="41" spans="1:10" ht="14.25" customHeight="1" x14ac:dyDescent="0.2">
      <c r="A41" s="12"/>
      <c r="B41" s="12"/>
      <c r="C41" s="12"/>
      <c r="D41" s="12"/>
      <c r="E41" s="13"/>
      <c r="F41" s="14"/>
      <c r="G41" s="15"/>
      <c r="H41" s="15"/>
      <c r="I41" s="15"/>
      <c r="J41" s="16"/>
    </row>
    <row r="42" spans="1:10" ht="25.5" x14ac:dyDescent="0.2">
      <c r="A42" s="12"/>
      <c r="B42" s="12"/>
      <c r="C42" s="12"/>
      <c r="D42" s="22"/>
      <c r="E42" s="22" t="s">
        <v>76</v>
      </c>
      <c r="F42" s="22" t="s">
        <v>77</v>
      </c>
      <c r="G42" s="15"/>
      <c r="H42" s="15"/>
      <c r="I42" s="15"/>
      <c r="J42" s="16"/>
    </row>
    <row r="43" spans="1:10" ht="14.25" customHeight="1" x14ac:dyDescent="0.2">
      <c r="A43" s="12"/>
      <c r="B43" s="12"/>
      <c r="C43" s="12"/>
      <c r="D43" s="23" t="s">
        <v>37</v>
      </c>
      <c r="E43" s="24">
        <v>1</v>
      </c>
      <c r="F43" s="24">
        <v>1</v>
      </c>
      <c r="G43" s="15"/>
      <c r="H43" s="15"/>
      <c r="I43" s="15"/>
      <c r="J43" s="16"/>
    </row>
    <row r="44" spans="1:10" ht="14.25" customHeight="1" x14ac:dyDescent="0.2">
      <c r="A44" s="12"/>
      <c r="B44" s="12"/>
      <c r="C44" s="12"/>
      <c r="D44" s="12"/>
      <c r="E44" s="13"/>
      <c r="F44" s="14"/>
      <c r="G44" s="15"/>
      <c r="H44" s="15"/>
      <c r="I44" s="15"/>
      <c r="J44" s="16"/>
    </row>
    <row r="45" spans="1:10" ht="26.1" customHeight="1" x14ac:dyDescent="0.2">
      <c r="A45" s="5" t="s">
        <v>38</v>
      </c>
      <c r="B45" s="5" t="s">
        <v>39</v>
      </c>
      <c r="C45" s="5" t="s">
        <v>18</v>
      </c>
      <c r="D45" s="5" t="s">
        <v>40</v>
      </c>
      <c r="E45" s="6" t="s">
        <v>28</v>
      </c>
      <c r="F45" s="27">
        <f>SUM(F48:F48)</f>
        <v>1060</v>
      </c>
      <c r="G45" s="33">
        <v>4.03</v>
      </c>
      <c r="H45" s="33">
        <v>4.9400000000000004</v>
      </c>
      <c r="I45" s="33">
        <v>5236.3999999999996</v>
      </c>
      <c r="J45" s="34">
        <v>5.2163961639903299E-2</v>
      </c>
    </row>
    <row r="46" spans="1:10" ht="14.25" customHeight="1" x14ac:dyDescent="0.2">
      <c r="A46" s="12"/>
      <c r="B46" s="12"/>
      <c r="C46" s="12"/>
      <c r="D46" s="12"/>
      <c r="E46" s="13"/>
      <c r="F46" s="14"/>
      <c r="G46" s="15"/>
      <c r="H46" s="15"/>
      <c r="I46" s="15"/>
      <c r="J46" s="16"/>
    </row>
    <row r="47" spans="1:10" ht="25.5" x14ac:dyDescent="0.2">
      <c r="A47" s="12"/>
      <c r="B47" s="12"/>
      <c r="C47" s="12"/>
      <c r="D47" s="22" t="s">
        <v>87</v>
      </c>
      <c r="E47" s="22" t="s">
        <v>86</v>
      </c>
      <c r="F47" s="22" t="s">
        <v>78</v>
      </c>
      <c r="G47" s="15"/>
      <c r="H47" s="15"/>
      <c r="I47" s="15"/>
      <c r="J47" s="16"/>
    </row>
    <row r="48" spans="1:10" ht="14.25" customHeight="1" x14ac:dyDescent="0.2">
      <c r="A48" s="12"/>
      <c r="B48" s="12"/>
      <c r="C48" s="12"/>
      <c r="D48" s="23" t="s">
        <v>96</v>
      </c>
      <c r="E48" s="22">
        <v>1560</v>
      </c>
      <c r="F48" s="24">
        <f t="shared" ref="F48" si="2">E48-500</f>
        <v>1060</v>
      </c>
      <c r="G48" s="15"/>
      <c r="H48" s="15"/>
      <c r="I48" s="15"/>
      <c r="J48" s="16"/>
    </row>
    <row r="49" spans="1:10" ht="14.25" customHeight="1" x14ac:dyDescent="0.2">
      <c r="A49" s="12"/>
      <c r="B49" s="12"/>
      <c r="C49" s="12"/>
      <c r="D49" s="12"/>
      <c r="E49" s="13"/>
      <c r="F49" s="14"/>
      <c r="G49" s="15"/>
      <c r="H49" s="15"/>
      <c r="I49" s="15"/>
      <c r="J49" s="16"/>
    </row>
    <row r="50" spans="1:10" x14ac:dyDescent="0.2">
      <c r="A50" s="5" t="s">
        <v>41</v>
      </c>
      <c r="B50" s="5" t="s">
        <v>42</v>
      </c>
      <c r="C50" s="5" t="s">
        <v>18</v>
      </c>
      <c r="D50" s="5" t="s">
        <v>43</v>
      </c>
      <c r="E50" s="6" t="s">
        <v>24</v>
      </c>
      <c r="F50" s="27">
        <f>F53</f>
        <v>1</v>
      </c>
      <c r="G50" s="33">
        <v>5205.4399999999996</v>
      </c>
      <c r="H50" s="33">
        <v>6375.1</v>
      </c>
      <c r="I50" s="33">
        <v>6375.1</v>
      </c>
      <c r="J50" s="34">
        <v>6.3507461586308822E-2</v>
      </c>
    </row>
    <row r="51" spans="1:10" ht="14.25" customHeight="1" x14ac:dyDescent="0.2">
      <c r="A51" s="12"/>
      <c r="B51" s="12"/>
      <c r="C51" s="12"/>
      <c r="D51" s="12"/>
      <c r="E51" s="13"/>
      <c r="F51" s="14"/>
      <c r="G51" s="15"/>
      <c r="H51" s="15"/>
      <c r="I51" s="15"/>
      <c r="J51" s="16"/>
    </row>
    <row r="52" spans="1:10" ht="25.5" x14ac:dyDescent="0.2">
      <c r="A52" s="12"/>
      <c r="B52" s="12"/>
      <c r="C52" s="12"/>
      <c r="D52" s="22"/>
      <c r="E52" s="22" t="s">
        <v>76</v>
      </c>
      <c r="F52" s="22" t="s">
        <v>77</v>
      </c>
      <c r="G52" s="15"/>
      <c r="H52" s="15"/>
      <c r="I52" s="15"/>
      <c r="J52" s="16"/>
    </row>
    <row r="53" spans="1:10" x14ac:dyDescent="0.2">
      <c r="A53" s="12"/>
      <c r="B53" s="12"/>
      <c r="C53" s="12"/>
      <c r="D53" s="23" t="s">
        <v>43</v>
      </c>
      <c r="E53" s="24">
        <v>1</v>
      </c>
      <c r="F53" s="24">
        <v>1</v>
      </c>
      <c r="G53" s="15"/>
      <c r="H53" s="15"/>
      <c r="I53" s="15"/>
      <c r="J53" s="16"/>
    </row>
    <row r="54" spans="1:10" ht="14.25" customHeight="1" x14ac:dyDescent="0.2">
      <c r="A54" s="12"/>
      <c r="B54" s="12"/>
      <c r="C54" s="12"/>
      <c r="D54" s="12"/>
      <c r="E54" s="13"/>
      <c r="F54" s="14"/>
      <c r="G54" s="15"/>
      <c r="H54" s="15"/>
      <c r="I54" s="15"/>
      <c r="J54" s="16"/>
    </row>
    <row r="55" spans="1:10" x14ac:dyDescent="0.2">
      <c r="A55" s="5" t="s">
        <v>44</v>
      </c>
      <c r="B55" s="5" t="s">
        <v>45</v>
      </c>
      <c r="C55" s="5" t="s">
        <v>46</v>
      </c>
      <c r="D55" s="5" t="s">
        <v>47</v>
      </c>
      <c r="E55" s="6" t="s">
        <v>48</v>
      </c>
      <c r="F55" s="27">
        <f>SUM(F58:F59)</f>
        <v>2</v>
      </c>
      <c r="G55" s="33">
        <v>4900.1400000000003</v>
      </c>
      <c r="H55" s="33">
        <v>6001.2</v>
      </c>
      <c r="I55" s="33">
        <v>12002.4</v>
      </c>
      <c r="J55" s="34">
        <v>0.11956549025795878</v>
      </c>
    </row>
    <row r="56" spans="1:10" ht="14.25" customHeight="1" x14ac:dyDescent="0.2">
      <c r="A56" s="12"/>
      <c r="B56" s="12"/>
      <c r="C56" s="12"/>
      <c r="D56" s="12"/>
      <c r="E56" s="13"/>
      <c r="F56" s="14"/>
      <c r="G56" s="15"/>
      <c r="H56" s="15"/>
      <c r="I56" s="15"/>
      <c r="J56" s="16"/>
    </row>
    <row r="57" spans="1:10" ht="25.5" x14ac:dyDescent="0.2">
      <c r="A57" s="12"/>
      <c r="B57" s="12"/>
      <c r="C57" s="12"/>
      <c r="D57" s="22"/>
      <c r="E57" s="22" t="s">
        <v>76</v>
      </c>
      <c r="F57" s="22" t="s">
        <v>77</v>
      </c>
      <c r="G57" s="15"/>
      <c r="H57" s="15"/>
      <c r="I57" s="15"/>
      <c r="J57" s="16"/>
    </row>
    <row r="58" spans="1:10" x14ac:dyDescent="0.2">
      <c r="A58" s="12"/>
      <c r="B58" s="12"/>
      <c r="C58" s="12"/>
      <c r="D58" s="25" t="s">
        <v>79</v>
      </c>
      <c r="E58" s="24">
        <v>1</v>
      </c>
      <c r="F58" s="24">
        <v>1</v>
      </c>
      <c r="G58" s="15"/>
      <c r="H58" s="15"/>
      <c r="I58" s="15"/>
      <c r="J58" s="16"/>
    </row>
    <row r="59" spans="1:10" x14ac:dyDescent="0.2">
      <c r="A59" s="12"/>
      <c r="B59" s="12"/>
      <c r="C59" s="12"/>
      <c r="D59" s="23" t="s">
        <v>80</v>
      </c>
      <c r="E59" s="24">
        <v>1</v>
      </c>
      <c r="F59" s="24">
        <v>1</v>
      </c>
      <c r="G59" s="15"/>
      <c r="H59" s="15"/>
      <c r="I59" s="15"/>
      <c r="J59" s="16"/>
    </row>
    <row r="60" spans="1:10" ht="14.25" customHeight="1" x14ac:dyDescent="0.2">
      <c r="A60" s="12"/>
      <c r="B60" s="12"/>
      <c r="C60" s="12"/>
      <c r="D60" s="12"/>
      <c r="E60" s="13"/>
      <c r="F60" s="14"/>
      <c r="G60" s="15"/>
      <c r="H60" s="15"/>
      <c r="I60" s="15"/>
      <c r="J60" s="16"/>
    </row>
    <row r="61" spans="1:10" x14ac:dyDescent="0.2">
      <c r="A61" s="5" t="s">
        <v>49</v>
      </c>
      <c r="B61" s="5" t="s">
        <v>50</v>
      </c>
      <c r="C61" s="5" t="s">
        <v>46</v>
      </c>
      <c r="D61" s="5" t="s">
        <v>51</v>
      </c>
      <c r="E61" s="6" t="s">
        <v>48</v>
      </c>
      <c r="F61" s="27">
        <f>F64</f>
        <v>1</v>
      </c>
      <c r="G61" s="33">
        <v>3624.6</v>
      </c>
      <c r="H61" s="33">
        <v>4439.05</v>
      </c>
      <c r="I61" s="33">
        <v>4439.05</v>
      </c>
      <c r="J61" s="34">
        <v>4.4220921609810698E-2</v>
      </c>
    </row>
    <row r="62" spans="1:10" ht="14.25" customHeight="1" x14ac:dyDescent="0.2">
      <c r="A62" s="12"/>
      <c r="B62" s="12"/>
      <c r="C62" s="12"/>
      <c r="D62" s="12"/>
      <c r="E62" s="13"/>
      <c r="F62" s="14"/>
      <c r="G62" s="15"/>
      <c r="H62" s="15"/>
      <c r="I62" s="15"/>
      <c r="J62" s="16"/>
    </row>
    <row r="63" spans="1:10" ht="25.5" x14ac:dyDescent="0.2">
      <c r="A63" s="12"/>
      <c r="B63" s="12"/>
      <c r="C63" s="12"/>
      <c r="D63" s="22"/>
      <c r="E63" s="22" t="s">
        <v>76</v>
      </c>
      <c r="F63" s="22" t="s">
        <v>77</v>
      </c>
      <c r="G63" s="15"/>
      <c r="H63" s="15"/>
      <c r="I63" s="15"/>
      <c r="J63" s="16"/>
    </row>
    <row r="64" spans="1:10" ht="14.25" customHeight="1" x14ac:dyDescent="0.2">
      <c r="A64" s="12"/>
      <c r="B64" s="12"/>
      <c r="C64" s="12"/>
      <c r="D64" s="25" t="s">
        <v>81</v>
      </c>
      <c r="E64" s="24">
        <v>1</v>
      </c>
      <c r="F64" s="24">
        <v>1</v>
      </c>
      <c r="G64" s="15"/>
      <c r="H64" s="15"/>
      <c r="I64" s="15"/>
      <c r="J64" s="16"/>
    </row>
    <row r="65" spans="1:10" ht="14.25" customHeight="1" x14ac:dyDescent="0.2">
      <c r="A65" s="12"/>
      <c r="B65" s="12"/>
      <c r="C65" s="12"/>
      <c r="D65" s="12"/>
      <c r="E65" s="13"/>
      <c r="F65" s="14"/>
      <c r="G65" s="15"/>
      <c r="H65" s="15"/>
      <c r="I65" s="15"/>
      <c r="J65" s="16"/>
    </row>
    <row r="66" spans="1:10" x14ac:dyDescent="0.2">
      <c r="A66" s="5" t="s">
        <v>52</v>
      </c>
      <c r="B66" s="5" t="s">
        <v>53</v>
      </c>
      <c r="C66" s="5" t="s">
        <v>46</v>
      </c>
      <c r="D66" s="5" t="s">
        <v>54</v>
      </c>
      <c r="E66" s="6" t="s">
        <v>48</v>
      </c>
      <c r="F66" s="27">
        <f>F69</f>
        <v>2</v>
      </c>
      <c r="G66" s="33">
        <v>3637.02</v>
      </c>
      <c r="H66" s="33">
        <v>4454.26</v>
      </c>
      <c r="I66" s="33">
        <v>8908.52</v>
      </c>
      <c r="J66" s="34">
        <v>8.8744881129843273E-2</v>
      </c>
    </row>
    <row r="67" spans="1:10" ht="14.25" customHeight="1" x14ac:dyDescent="0.2">
      <c r="A67" s="12"/>
      <c r="B67" s="12"/>
      <c r="C67" s="12"/>
      <c r="D67" s="12"/>
      <c r="E67" s="13"/>
      <c r="F67" s="14"/>
      <c r="G67" s="15"/>
      <c r="H67" s="15"/>
      <c r="I67" s="15"/>
      <c r="J67" s="16"/>
    </row>
    <row r="68" spans="1:10" ht="25.5" x14ac:dyDescent="0.2">
      <c r="A68" s="12"/>
      <c r="B68" s="12"/>
      <c r="C68" s="12"/>
      <c r="D68" s="22"/>
      <c r="E68" s="22" t="s">
        <v>76</v>
      </c>
      <c r="F68" s="22" t="s">
        <v>77</v>
      </c>
      <c r="G68" s="15"/>
      <c r="H68" s="15"/>
      <c r="I68" s="15"/>
      <c r="J68" s="16"/>
    </row>
    <row r="69" spans="1:10" ht="14.25" customHeight="1" x14ac:dyDescent="0.2">
      <c r="A69" s="12"/>
      <c r="B69" s="12"/>
      <c r="C69" s="12"/>
      <c r="D69" s="25" t="s">
        <v>54</v>
      </c>
      <c r="E69" s="24">
        <v>2</v>
      </c>
      <c r="F69" s="24">
        <v>2</v>
      </c>
      <c r="G69" s="15"/>
      <c r="H69" s="15"/>
      <c r="I69" s="15"/>
      <c r="J69" s="16"/>
    </row>
    <row r="70" spans="1:10" ht="14.25" customHeight="1" x14ac:dyDescent="0.2">
      <c r="A70" s="12"/>
      <c r="B70" s="12"/>
      <c r="C70" s="12"/>
      <c r="D70" s="12"/>
      <c r="E70" s="13"/>
      <c r="F70" s="14"/>
      <c r="G70" s="15"/>
      <c r="H70" s="15"/>
      <c r="I70" s="15"/>
      <c r="J70" s="16"/>
    </row>
    <row r="71" spans="1:10" x14ac:dyDescent="0.2">
      <c r="A71" s="5" t="s">
        <v>55</v>
      </c>
      <c r="B71" s="5" t="s">
        <v>56</v>
      </c>
      <c r="C71" s="5" t="s">
        <v>46</v>
      </c>
      <c r="D71" s="5" t="s">
        <v>57</v>
      </c>
      <c r="E71" s="6" t="s">
        <v>48</v>
      </c>
      <c r="F71" s="27">
        <f>F74</f>
        <v>1</v>
      </c>
      <c r="G71" s="33">
        <v>1519.09</v>
      </c>
      <c r="H71" s="33">
        <v>1860.43</v>
      </c>
      <c r="I71" s="33">
        <v>1860.43</v>
      </c>
      <c r="J71" s="34">
        <v>1.8533228774296327E-2</v>
      </c>
    </row>
    <row r="72" spans="1:10" ht="14.25" customHeight="1" x14ac:dyDescent="0.2">
      <c r="A72" s="12"/>
      <c r="B72" s="12"/>
      <c r="C72" s="12"/>
      <c r="D72" s="12"/>
      <c r="E72" s="13"/>
      <c r="F72" s="14"/>
      <c r="G72" s="15"/>
      <c r="H72" s="15"/>
      <c r="I72" s="15"/>
      <c r="J72" s="16"/>
    </row>
    <row r="73" spans="1:10" ht="25.5" x14ac:dyDescent="0.2">
      <c r="A73" s="12"/>
      <c r="B73" s="12"/>
      <c r="C73" s="12"/>
      <c r="D73" s="22"/>
      <c r="E73" s="22" t="s">
        <v>76</v>
      </c>
      <c r="F73" s="22" t="s">
        <v>77</v>
      </c>
      <c r="G73" s="15"/>
      <c r="H73" s="15"/>
      <c r="I73" s="15"/>
      <c r="J73" s="16"/>
    </row>
    <row r="74" spans="1:10" ht="14.25" customHeight="1" x14ac:dyDescent="0.2">
      <c r="A74" s="12"/>
      <c r="B74" s="12"/>
      <c r="C74" s="12"/>
      <c r="D74" s="25" t="s">
        <v>57</v>
      </c>
      <c r="E74" s="24">
        <v>1</v>
      </c>
      <c r="F74" s="24">
        <v>1</v>
      </c>
      <c r="G74" s="15"/>
      <c r="H74" s="15"/>
      <c r="I74" s="15"/>
      <c r="J74" s="16"/>
    </row>
    <row r="75" spans="1:10" ht="14.25" customHeight="1" x14ac:dyDescent="0.2">
      <c r="A75" s="12"/>
      <c r="B75" s="12"/>
      <c r="C75" s="12"/>
      <c r="D75" s="12"/>
      <c r="E75" s="13"/>
      <c r="F75" s="14"/>
      <c r="G75" s="15"/>
      <c r="H75" s="15"/>
      <c r="I75" s="15"/>
      <c r="J75" s="16"/>
    </row>
    <row r="76" spans="1:10" x14ac:dyDescent="0.2">
      <c r="A76" s="5" t="s">
        <v>58</v>
      </c>
      <c r="B76" s="5" t="s">
        <v>59</v>
      </c>
      <c r="C76" s="5" t="s">
        <v>46</v>
      </c>
      <c r="D76" s="5" t="s">
        <v>60</v>
      </c>
      <c r="E76" s="6" t="s">
        <v>48</v>
      </c>
      <c r="F76" s="27">
        <f>SUM(F79:F80)</f>
        <v>2</v>
      </c>
      <c r="G76" s="33">
        <v>1757.15</v>
      </c>
      <c r="H76" s="33">
        <v>2151.98</v>
      </c>
      <c r="I76" s="33">
        <v>4303.96</v>
      </c>
      <c r="J76" s="34">
        <v>4.2875182251103469E-2</v>
      </c>
    </row>
    <row r="77" spans="1:10" ht="14.25" customHeight="1" x14ac:dyDescent="0.2">
      <c r="A77" s="12"/>
      <c r="B77" s="12"/>
      <c r="C77" s="12"/>
      <c r="D77" s="12"/>
      <c r="E77" s="13"/>
      <c r="F77" s="14"/>
      <c r="G77" s="15"/>
      <c r="H77" s="15"/>
      <c r="I77" s="15"/>
      <c r="J77" s="16"/>
    </row>
    <row r="78" spans="1:10" ht="25.5" x14ac:dyDescent="0.2">
      <c r="A78" s="12"/>
      <c r="B78" s="12"/>
      <c r="C78" s="12"/>
      <c r="D78" s="22"/>
      <c r="E78" s="22" t="s">
        <v>76</v>
      </c>
      <c r="F78" s="22" t="s">
        <v>77</v>
      </c>
      <c r="G78" s="15"/>
      <c r="H78" s="15"/>
      <c r="I78" s="15"/>
      <c r="J78" s="16"/>
    </row>
    <row r="79" spans="1:10" x14ac:dyDescent="0.2">
      <c r="A79" s="12"/>
      <c r="B79" s="12"/>
      <c r="C79" s="12"/>
      <c r="D79" s="25" t="s">
        <v>82</v>
      </c>
      <c r="E79" s="24">
        <v>1</v>
      </c>
      <c r="F79" s="24">
        <v>1</v>
      </c>
      <c r="G79" s="15"/>
      <c r="H79" s="15"/>
      <c r="I79" s="15"/>
      <c r="J79" s="16"/>
    </row>
    <row r="80" spans="1:10" ht="14.25" customHeight="1" x14ac:dyDescent="0.2">
      <c r="A80" s="12"/>
      <c r="B80" s="12"/>
      <c r="C80" s="12"/>
      <c r="D80" s="25" t="s">
        <v>83</v>
      </c>
      <c r="E80" s="24">
        <v>1</v>
      </c>
      <c r="F80" s="24">
        <v>1</v>
      </c>
      <c r="G80" s="15"/>
      <c r="H80" s="15"/>
      <c r="I80" s="15"/>
      <c r="J80" s="16"/>
    </row>
    <row r="81" spans="1:10" ht="14.25" customHeight="1" x14ac:dyDescent="0.2">
      <c r="A81" s="12"/>
      <c r="B81" s="12"/>
      <c r="C81" s="12"/>
      <c r="D81" s="12"/>
      <c r="E81" s="13"/>
      <c r="F81" s="14"/>
      <c r="G81" s="15"/>
      <c r="H81" s="15"/>
      <c r="I81" s="15"/>
      <c r="J81" s="16"/>
    </row>
    <row r="82" spans="1:10" x14ac:dyDescent="0.2">
      <c r="A82" s="5" t="s">
        <v>61</v>
      </c>
      <c r="B82" s="5" t="s">
        <v>62</v>
      </c>
      <c r="C82" s="5" t="s">
        <v>46</v>
      </c>
      <c r="D82" s="5" t="s">
        <v>63</v>
      </c>
      <c r="E82" s="6" t="s">
        <v>48</v>
      </c>
      <c r="F82" s="27">
        <f>F85</f>
        <v>1</v>
      </c>
      <c r="G82" s="33">
        <v>1267.26</v>
      </c>
      <c r="H82" s="33">
        <v>1552.01</v>
      </c>
      <c r="I82" s="33">
        <v>1552.01</v>
      </c>
      <c r="J82" s="34">
        <v>1.5460810882428065E-2</v>
      </c>
    </row>
    <row r="83" spans="1:10" ht="14.25" customHeight="1" x14ac:dyDescent="0.2">
      <c r="A83" s="12"/>
      <c r="B83" s="12"/>
      <c r="C83" s="12"/>
      <c r="D83" s="12"/>
      <c r="E83" s="13"/>
      <c r="F83" s="14"/>
      <c r="G83" s="15"/>
      <c r="H83" s="15"/>
      <c r="I83" s="15"/>
      <c r="J83" s="16"/>
    </row>
    <row r="84" spans="1:10" ht="25.5" x14ac:dyDescent="0.2">
      <c r="A84" s="12"/>
      <c r="B84" s="12"/>
      <c r="C84" s="12"/>
      <c r="D84" s="22"/>
      <c r="E84" s="22" t="s">
        <v>76</v>
      </c>
      <c r="F84" s="22" t="s">
        <v>77</v>
      </c>
      <c r="G84" s="15"/>
      <c r="H84" s="15"/>
      <c r="I84" s="15"/>
      <c r="J84" s="16"/>
    </row>
    <row r="85" spans="1:10" ht="14.25" customHeight="1" x14ac:dyDescent="0.2">
      <c r="A85" s="12"/>
      <c r="B85" s="12"/>
      <c r="C85" s="12"/>
      <c r="D85" s="25" t="s">
        <v>84</v>
      </c>
      <c r="E85" s="24">
        <v>1</v>
      </c>
      <c r="F85" s="24">
        <v>1</v>
      </c>
      <c r="G85" s="15"/>
      <c r="H85" s="15"/>
      <c r="I85" s="15"/>
      <c r="J85" s="16"/>
    </row>
    <row r="86" spans="1:10" ht="14.25" customHeight="1" x14ac:dyDescent="0.2">
      <c r="A86" s="12"/>
      <c r="B86" s="12"/>
      <c r="C86" s="12"/>
      <c r="D86" s="12"/>
      <c r="E86" s="13"/>
      <c r="F86" s="14"/>
      <c r="G86" s="15"/>
      <c r="H86" s="15"/>
      <c r="I86" s="15"/>
      <c r="J86" s="16"/>
    </row>
    <row r="87" spans="1:10" x14ac:dyDescent="0.2">
      <c r="A87" s="5" t="s">
        <v>64</v>
      </c>
      <c r="B87" s="5" t="s">
        <v>65</v>
      </c>
      <c r="C87" s="5" t="s">
        <v>46</v>
      </c>
      <c r="D87" s="5" t="s">
        <v>66</v>
      </c>
      <c r="E87" s="6" t="s">
        <v>48</v>
      </c>
      <c r="F87" s="27">
        <f>F90</f>
        <v>1</v>
      </c>
      <c r="G87" s="33">
        <v>2439.23</v>
      </c>
      <c r="H87" s="33">
        <v>2987.32</v>
      </c>
      <c r="I87" s="33">
        <v>2987.32</v>
      </c>
      <c r="J87" s="34">
        <v>2.9759079880474357E-2</v>
      </c>
    </row>
    <row r="88" spans="1:10" ht="14.25" customHeight="1" x14ac:dyDescent="0.2">
      <c r="A88" s="12"/>
      <c r="B88" s="12"/>
      <c r="C88" s="12"/>
      <c r="D88" s="12"/>
      <c r="E88" s="13"/>
      <c r="F88" s="14"/>
      <c r="G88" s="15"/>
      <c r="H88" s="15"/>
      <c r="I88" s="15"/>
      <c r="J88" s="16"/>
    </row>
    <row r="89" spans="1:10" ht="25.5" x14ac:dyDescent="0.2">
      <c r="A89" s="12"/>
      <c r="B89" s="12"/>
      <c r="C89" s="12"/>
      <c r="D89" s="22"/>
      <c r="E89" s="22" t="s">
        <v>76</v>
      </c>
      <c r="F89" s="22" t="s">
        <v>77</v>
      </c>
      <c r="G89" s="15"/>
      <c r="H89" s="15"/>
      <c r="I89" s="15"/>
      <c r="J89" s="16"/>
    </row>
    <row r="90" spans="1:10" ht="14.25" customHeight="1" x14ac:dyDescent="0.2">
      <c r="A90" s="12"/>
      <c r="B90" s="12"/>
      <c r="C90" s="12"/>
      <c r="D90" s="25" t="s">
        <v>66</v>
      </c>
      <c r="E90" s="24">
        <v>1</v>
      </c>
      <c r="F90" s="24">
        <v>1</v>
      </c>
      <c r="G90" s="15"/>
      <c r="H90" s="15"/>
      <c r="I90" s="15"/>
      <c r="J90" s="16"/>
    </row>
    <row r="91" spans="1:10" ht="14.25" customHeight="1" x14ac:dyDescent="0.2">
      <c r="A91" s="12"/>
      <c r="B91" s="12"/>
      <c r="C91" s="12"/>
      <c r="D91" s="12"/>
      <c r="E91" s="13"/>
      <c r="F91" s="14"/>
      <c r="G91" s="15"/>
      <c r="H91" s="15"/>
      <c r="I91" s="15"/>
      <c r="J91" s="16"/>
    </row>
    <row r="92" spans="1:10" ht="39" customHeight="1" x14ac:dyDescent="0.2">
      <c r="A92" s="5" t="s">
        <v>67</v>
      </c>
      <c r="B92" s="5" t="s">
        <v>68</v>
      </c>
      <c r="C92" s="5" t="s">
        <v>18</v>
      </c>
      <c r="D92" s="5" t="s">
        <v>69</v>
      </c>
      <c r="E92" s="6" t="s">
        <v>20</v>
      </c>
      <c r="F92" s="27">
        <f>F95</f>
        <v>1</v>
      </c>
      <c r="G92" s="33">
        <v>7769.52</v>
      </c>
      <c r="H92" s="33">
        <v>9515.33</v>
      </c>
      <c r="I92" s="33">
        <v>9515.33</v>
      </c>
      <c r="J92" s="34">
        <v>9.4789800074673636E-2</v>
      </c>
    </row>
    <row r="93" spans="1:10" ht="14.25" customHeight="1" x14ac:dyDescent="0.2">
      <c r="A93" s="12"/>
      <c r="B93" s="12"/>
      <c r="C93" s="12"/>
      <c r="D93" s="12"/>
      <c r="E93" s="13"/>
      <c r="F93" s="14"/>
      <c r="G93" s="15"/>
      <c r="H93" s="15"/>
      <c r="I93" s="15"/>
      <c r="J93" s="16"/>
    </row>
    <row r="94" spans="1:10" ht="25.5" x14ac:dyDescent="0.2">
      <c r="A94" s="12"/>
      <c r="B94" s="12"/>
      <c r="C94" s="12"/>
      <c r="D94" s="22"/>
      <c r="E94" s="22" t="s">
        <v>76</v>
      </c>
      <c r="F94" s="22" t="s">
        <v>77</v>
      </c>
      <c r="G94" s="15"/>
      <c r="H94" s="15"/>
      <c r="I94" s="15"/>
      <c r="J94" s="16"/>
    </row>
    <row r="95" spans="1:10" ht="38.25" x14ac:dyDescent="0.2">
      <c r="A95" s="12"/>
      <c r="B95" s="12"/>
      <c r="C95" s="12"/>
      <c r="D95" s="25" t="s">
        <v>69</v>
      </c>
      <c r="E95" s="24">
        <v>1</v>
      </c>
      <c r="F95" s="24">
        <v>1</v>
      </c>
      <c r="G95" s="15"/>
      <c r="H95" s="15"/>
      <c r="I95" s="15"/>
      <c r="J95" s="16"/>
    </row>
    <row r="96" spans="1:10" ht="14.25" customHeight="1" x14ac:dyDescent="0.2">
      <c r="A96" s="12"/>
      <c r="B96" s="12"/>
      <c r="C96" s="12"/>
      <c r="D96" s="12"/>
      <c r="E96" s="13"/>
      <c r="F96" s="14"/>
      <c r="G96" s="15"/>
      <c r="H96" s="15"/>
      <c r="I96" s="15"/>
      <c r="J96" s="16"/>
    </row>
    <row r="97" spans="1:10" ht="14.25" customHeight="1" x14ac:dyDescent="0.2">
      <c r="A97" s="12"/>
      <c r="B97" s="12"/>
      <c r="C97" s="12"/>
      <c r="D97" s="12"/>
      <c r="E97" s="13"/>
      <c r="F97" s="14"/>
      <c r="G97" s="15"/>
      <c r="H97" s="15"/>
      <c r="I97" s="15"/>
      <c r="J97" s="16"/>
    </row>
    <row r="98" spans="1:10" x14ac:dyDescent="0.2">
      <c r="A98" s="5" t="s">
        <v>70</v>
      </c>
      <c r="B98" s="5" t="s">
        <v>71</v>
      </c>
      <c r="C98" s="5" t="s">
        <v>18</v>
      </c>
      <c r="D98" s="5" t="s">
        <v>72</v>
      </c>
      <c r="E98" s="6" t="s">
        <v>73</v>
      </c>
      <c r="F98" s="27">
        <f>F101</f>
        <v>8</v>
      </c>
      <c r="G98" s="33">
        <v>530.28</v>
      </c>
      <c r="H98" s="33">
        <v>649.42999999999995</v>
      </c>
      <c r="I98" s="33">
        <v>5195.4399999999996</v>
      </c>
      <c r="J98" s="34">
        <v>5.1755926373542739E-2</v>
      </c>
    </row>
    <row r="99" spans="1:10" ht="14.25" customHeight="1" x14ac:dyDescent="0.2">
      <c r="A99" s="17"/>
      <c r="B99" s="17"/>
      <c r="C99" s="17"/>
      <c r="D99" s="17"/>
      <c r="E99" s="18"/>
      <c r="F99" s="14"/>
      <c r="G99" s="20"/>
      <c r="H99" s="20"/>
      <c r="I99" s="20"/>
      <c r="J99" s="21"/>
    </row>
    <row r="100" spans="1:10" ht="25.5" x14ac:dyDescent="0.2">
      <c r="A100" s="17"/>
      <c r="B100" s="17"/>
      <c r="C100" s="17"/>
      <c r="D100" s="22"/>
      <c r="E100" s="22" t="s">
        <v>76</v>
      </c>
      <c r="F100" s="22" t="s">
        <v>77</v>
      </c>
      <c r="G100" s="20"/>
      <c r="H100" s="20"/>
      <c r="I100" s="20"/>
      <c r="J100" s="21"/>
    </row>
    <row r="101" spans="1:10" ht="14.25" customHeight="1" x14ac:dyDescent="0.2">
      <c r="A101" s="17"/>
      <c r="B101" s="17"/>
      <c r="C101" s="17"/>
      <c r="D101" s="25" t="s">
        <v>72</v>
      </c>
      <c r="E101" s="24">
        <v>8</v>
      </c>
      <c r="F101" s="24">
        <v>8</v>
      </c>
      <c r="G101" s="20"/>
      <c r="H101" s="20"/>
      <c r="I101" s="20"/>
      <c r="J101" s="21"/>
    </row>
    <row r="102" spans="1:10" ht="14.25" customHeight="1" x14ac:dyDescent="0.2">
      <c r="A102" s="17"/>
      <c r="B102" s="17"/>
      <c r="C102" s="17"/>
      <c r="D102" s="17"/>
      <c r="E102" s="18"/>
      <c r="F102" s="19"/>
      <c r="G102" s="20"/>
      <c r="H102" s="20"/>
      <c r="I102" s="20"/>
      <c r="J102" s="21"/>
    </row>
    <row r="103" spans="1:10" x14ac:dyDescent="0.2">
      <c r="A103" s="11"/>
      <c r="B103" s="11"/>
      <c r="C103" s="11"/>
      <c r="D103" s="11"/>
      <c r="E103" s="11"/>
      <c r="F103" s="11"/>
      <c r="G103" s="11"/>
      <c r="H103" s="11"/>
      <c r="I103" s="11"/>
      <c r="J103" s="11"/>
    </row>
    <row r="104" spans="1:10" x14ac:dyDescent="0.2">
      <c r="A104" s="38"/>
      <c r="B104" s="38"/>
      <c r="C104" s="38"/>
      <c r="D104" s="10"/>
      <c r="E104" s="9"/>
      <c r="F104" s="37" t="s">
        <v>74</v>
      </c>
      <c r="G104" s="38"/>
      <c r="H104" s="39">
        <f>I5+I10+I15+I20+I25+I30+I35+I40+I45+I50+I55+I61+I66+I71+I76+I82+I87+I92+I98</f>
        <v>100383.48000000001</v>
      </c>
      <c r="I104" s="38"/>
      <c r="J104" s="38"/>
    </row>
    <row r="105" spans="1:10" ht="60" customHeight="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69.95" customHeight="1" x14ac:dyDescent="0.2">
      <c r="A106" s="40" t="s">
        <v>75</v>
      </c>
      <c r="B106" s="41"/>
      <c r="C106" s="41"/>
      <c r="D106" s="41"/>
      <c r="E106" s="41"/>
      <c r="F106" s="41"/>
      <c r="G106" s="41"/>
      <c r="H106" s="41"/>
      <c r="I106" s="41"/>
      <c r="J106" s="41"/>
    </row>
  </sheetData>
  <mergeCells count="11">
    <mergeCell ref="A104:C104"/>
    <mergeCell ref="F104:G104"/>
    <mergeCell ref="H104:J104"/>
    <mergeCell ref="A106:J106"/>
    <mergeCell ref="A3:J3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3" fitToHeight="0" orientation="landscape" r:id="rId1"/>
  <headerFooter>
    <oddHeader>&amp;L &amp;CSECRETARIA MUNICIPAL DE EDUCAÇÃO</oddHeader>
    <oddFooter>&amp;L &amp;CPaulínia, 29 de abril de 2026.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Elisa Ap.  Vasconcelos de Souza</cp:lastModifiedBy>
  <cp:revision>0</cp:revision>
  <cp:lastPrinted>2026-03-20T13:30:09Z</cp:lastPrinted>
  <dcterms:created xsi:type="dcterms:W3CDTF">2026-03-20T11:06:13Z</dcterms:created>
  <dcterms:modified xsi:type="dcterms:W3CDTF">2026-04-29T11:29:19Z</dcterms:modified>
</cp:coreProperties>
</file>