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DeTrabalho" defaultThemeVersion="124226"/>
  <bookViews>
    <workbookView xWindow="-120" yWindow="-120" windowWidth="23256" windowHeight="13176" tabRatio="777" firstSheet="2" activeTab="2"/>
  </bookViews>
  <sheets>
    <sheet name="LISTA MATERIAIS " sheetId="22" state="hidden" r:id="rId1"/>
    <sheet name="PLN_ORC_SINTETICO BKP" sheetId="17" state="hidden" r:id="rId2"/>
    <sheet name="Planilha Orçamentaria" sheetId="33" r:id="rId3"/>
    <sheet name="CDHU_187" sheetId="20" state="hidden" r:id="rId4"/>
    <sheet name="Grupos_subgrupos" sheetId="21" state="hidden" r:id="rId5"/>
    <sheet name="PLANILHA ORC_SINT EM BRANCO" sheetId="14" state="hidden" r:id="rId6"/>
  </sheets>
  <definedNames>
    <definedName name="_xlnm._FilterDatabase" localSheetId="4" hidden="1">Grupos_subgrupos!$A$8:$C$531</definedName>
    <definedName name="_xlnm._FilterDatabase" localSheetId="0" hidden="1">'LISTA MATERIAIS '!#REF!</definedName>
    <definedName name="_xlnm._FilterDatabase" localSheetId="2" hidden="1">'Planilha Orçamentaria'!#REF!</definedName>
    <definedName name="_xlnm._FilterDatabase" localSheetId="1" hidden="1">'PLN_ORC_SINTETICO BKP'!#REF!</definedName>
    <definedName name="_xlnm.Print_Area" localSheetId="4">Grupos_subgrupos!$A$1:$C$530</definedName>
    <definedName name="_xlnm.Print_Area" localSheetId="0">'LISTA MATERIAIS '!$A$1:$F$44</definedName>
    <definedName name="_xlnm.Print_Area" localSheetId="2">'Planilha Orçamentaria'!$A$1:$L$45</definedName>
    <definedName name="_xlnm.Print_Area" localSheetId="1">'PLN_ORC_SINTETICO BKP'!$A$1:$M$23</definedName>
    <definedName name="BRHJGOUUCG" localSheetId="0" hidden="1">#REF!</definedName>
    <definedName name="BRHJGOUUCG" hidden="1">Grupos_subgrupos!#REF!</definedName>
    <definedName name="BXQHSWXMRV" localSheetId="0" hidden="1">#REF!</definedName>
    <definedName name="BXQHSWXMRV" hidden="1">#REF!</definedName>
    <definedName name="CNNLIWNNYW" localSheetId="0" hidden="1">#REF!</definedName>
    <definedName name="CNNLIWNNYW" hidden="1">Grupos_subgrupos!#REF!</definedName>
    <definedName name="DAIKOLXHXC" localSheetId="0" hidden="1">#REF!</definedName>
    <definedName name="DAIKOLXHXC" hidden="1">#REF!</definedName>
    <definedName name="EEGPZEHVUR" localSheetId="0" hidden="1">#REF!</definedName>
    <definedName name="EEGPZEHVUR" hidden="1">#REF!</definedName>
    <definedName name="EGEFBMPJUH" localSheetId="0" hidden="1">#REF!</definedName>
    <definedName name="EGEFBMPJUH" hidden="1">Grupos_subgrupos!#REF!</definedName>
    <definedName name="GEMVODUGLB" localSheetId="0" hidden="1">#REF!</definedName>
    <definedName name="GEMVODUGLB" hidden="1">Grupos_subgrupos!$C$6:$C$6</definedName>
    <definedName name="HAQSZQJJXH" localSheetId="0" hidden="1">#REF!</definedName>
    <definedName name="HAQSZQJJXH" hidden="1">Grupos_subgrupos!#REF!</definedName>
    <definedName name="HFJZVXGIKG" localSheetId="0" hidden="1">#REF!</definedName>
    <definedName name="HFJZVXGIKG" hidden="1">#REF!</definedName>
    <definedName name="HZCZQRBQEV" localSheetId="0" hidden="1">#REF!</definedName>
    <definedName name="HZCZQRBQEV" hidden="1">Grupos_subgrupos!#REF!</definedName>
    <definedName name="IELZYZMUSY" localSheetId="0" hidden="1">#REF!</definedName>
    <definedName name="IELZYZMUSY" hidden="1">Grupos_subgrupos!$C$5</definedName>
    <definedName name="JBEDSDWDSA" localSheetId="0" hidden="1">#REF!</definedName>
    <definedName name="JBEDSDWDSA" hidden="1">Grupos_subgrupos!#REF!</definedName>
    <definedName name="JOVUEUIZPJ" localSheetId="0" hidden="1">#REF!</definedName>
    <definedName name="JOVUEUIZPJ" hidden="1">#REF!</definedName>
    <definedName name="JQMVVHQZHQ" localSheetId="0" hidden="1">#REF!</definedName>
    <definedName name="JQMVVHQZHQ" hidden="1">Grupos_subgrupos!$A$4</definedName>
    <definedName name="JTZHIBNCBN" localSheetId="0" hidden="1">#REF!</definedName>
    <definedName name="JTZHIBNCBN" hidden="1">Grupos_subgrupos!#REF!</definedName>
    <definedName name="JYKKXIZZCN" localSheetId="0" hidden="1">#REF!</definedName>
    <definedName name="JYKKXIZZCN" hidden="1">Grupos_subgrupos!$C$7</definedName>
    <definedName name="KFGTVTGSZB" localSheetId="0" hidden="1">#REF!</definedName>
    <definedName name="KFGTVTGSZB" hidden="1">Grupos_subgrupos!#REF!</definedName>
    <definedName name="KLWPNNJBRB" localSheetId="0" hidden="1">#REF!</definedName>
    <definedName name="KLWPNNJBRB" hidden="1">Grupos_subgrupos!#REF!</definedName>
    <definedName name="MCRWXOVTHS" localSheetId="0" hidden="1">#REF!</definedName>
    <definedName name="MCRWXOVTHS" hidden="1">Grupos_subgrupos!$C$6</definedName>
    <definedName name="NLXQXITZYY" localSheetId="0" hidden="1">#REF!</definedName>
    <definedName name="NLXQXITZYY" hidden="1">Grupos_subgrupos!#REF!</definedName>
    <definedName name="PKNTSHYCBD" localSheetId="0" hidden="1">#REF!</definedName>
    <definedName name="PKNTSHYCBD" hidden="1">Grupos_subgrupos!$B$5:$B$5</definedName>
    <definedName name="RTDCURKAAC" localSheetId="0" hidden="1">#REF!</definedName>
    <definedName name="RTDCURKAAC" hidden="1">Grupos_subgrupos!#REF!</definedName>
    <definedName name="_xlnm.Print_Titles" localSheetId="3">CDHU_187!$1:$8</definedName>
    <definedName name="_xlnm.Print_Titles" localSheetId="4">Grupos_subgrupos!$1:$8</definedName>
    <definedName name="_xlnm.Print_Titles" localSheetId="0">'LISTA MATERIAIS '!$1:$7</definedName>
    <definedName name="_xlnm.Print_Titles" localSheetId="2">'Planilha Orçamentaria'!$1:$6</definedName>
    <definedName name="_xlnm.Print_Titles" localSheetId="1">'PLN_ORC_SINTETICO BKP'!$1:$6</definedName>
    <definedName name="TTBILMJNUT" localSheetId="0" hidden="1">#REF!</definedName>
    <definedName name="TTBILMJNUT" hidden="1">Grupos_subgrupos!$C$5</definedName>
    <definedName name="UFGNVOTITV" localSheetId="0" hidden="1">#REF!</definedName>
    <definedName name="UFGNVOTITV" hidden="1">#REF!</definedName>
    <definedName name="UKBALFKBBW" localSheetId="0" hidden="1">#REF!</definedName>
    <definedName name="UKBALFKBBW" hidden="1">Grupos_subgrupos!$C$6:$C$6</definedName>
    <definedName name="VTYLRQEYAB" localSheetId="0" hidden="1">#REF!</definedName>
    <definedName name="VTYLRQEYAB" hidden="1">Grupos_subgrupos!$A$9:$C$530</definedName>
    <definedName name="ZGYLVHFASF" localSheetId="0" hidden="1">#REF!</definedName>
    <definedName name="ZGYLVHFASF" hidden="1">Grupos_subgrupos!$C$6</definedName>
  </definedNames>
  <calcPr calcId="144525"/>
</workbook>
</file>

<file path=xl/calcChain.xml><?xml version="1.0" encoding="utf-8"?>
<calcChain xmlns="http://schemas.openxmlformats.org/spreadsheetml/2006/main">
  <c r="J15" i="33" l="1"/>
  <c r="K15" i="33" l="1"/>
  <c r="J28" i="33"/>
  <c r="K28" i="33"/>
  <c r="J27" i="33"/>
  <c r="J22" i="33"/>
  <c r="J10" i="33"/>
  <c r="J9" i="33"/>
  <c r="J13" i="33"/>
  <c r="J12" i="33"/>
  <c r="J24" i="33"/>
  <c r="J23" i="33"/>
  <c r="J31" i="33"/>
  <c r="J30" i="33"/>
  <c r="J11" i="33"/>
  <c r="J8" i="33"/>
  <c r="J29" i="33"/>
  <c r="J26" i="33"/>
  <c r="K24" i="33" l="1"/>
  <c r="K27" i="33"/>
  <c r="K8" i="33"/>
  <c r="K22" i="33"/>
  <c r="K10" i="33"/>
  <c r="K12" i="33"/>
  <c r="K29" i="33"/>
  <c r="K9" i="33"/>
  <c r="K31" i="33"/>
  <c r="K13" i="33"/>
  <c r="K23" i="33"/>
  <c r="K26" i="33"/>
  <c r="K11" i="33"/>
  <c r="K30" i="33"/>
  <c r="L28" i="33" l="1"/>
  <c r="J16" i="33"/>
  <c r="K16" i="33" s="1"/>
  <c r="J17" i="33"/>
  <c r="K17" i="33" s="1"/>
  <c r="J21" i="33"/>
  <c r="K21" i="33" s="1"/>
  <c r="J20" i="33" l="1"/>
  <c r="K20" i="33" s="1"/>
  <c r="J19" i="33" l="1"/>
  <c r="J18" i="33"/>
  <c r="K19" i="33" l="1"/>
  <c r="L15" i="33"/>
  <c r="K18" i="33"/>
  <c r="L22" i="33" l="1"/>
  <c r="L29" i="33" l="1"/>
  <c r="L30" i="33"/>
  <c r="L31" i="33"/>
  <c r="L13" i="33"/>
  <c r="L12" i="33"/>
  <c r="L10" i="33"/>
  <c r="L9" i="33"/>
  <c r="L16" i="33"/>
  <c r="L27" i="33"/>
  <c r="L26" i="33"/>
  <c r="L17" i="33"/>
  <c r="B13" i="17"/>
  <c r="C13" i="17"/>
  <c r="F13" i="17"/>
  <c r="G13" i="17"/>
  <c r="I13" i="17"/>
  <c r="K13" i="17"/>
  <c r="P13" i="17"/>
  <c r="D13" i="17" s="1"/>
  <c r="L25" i="33" l="1"/>
  <c r="L21" i="33"/>
  <c r="L13" i="17"/>
  <c r="I20" i="17"/>
  <c r="I19" i="17"/>
  <c r="P7" i="17"/>
  <c r="B14" i="17"/>
  <c r="B12" i="17"/>
  <c r="B10" i="17"/>
  <c r="B9" i="17"/>
  <c r="B8" i="17"/>
  <c r="I14" i="17"/>
  <c r="G14" i="17"/>
  <c r="F14" i="17"/>
  <c r="I12" i="17"/>
  <c r="G12" i="17"/>
  <c r="F12" i="17"/>
  <c r="I10" i="17"/>
  <c r="G10" i="17"/>
  <c r="F10" i="17"/>
  <c r="I9" i="17"/>
  <c r="G9" i="17"/>
  <c r="F9" i="17"/>
  <c r="I8" i="17"/>
  <c r="G8" i="17"/>
  <c r="F8" i="17"/>
  <c r="P10" i="17"/>
  <c r="D10" i="17" s="1"/>
  <c r="K10" i="17"/>
  <c r="C10" i="17"/>
  <c r="B22" i="17"/>
  <c r="L11" i="33" l="1"/>
  <c r="L8" i="33"/>
  <c r="L10" i="17"/>
  <c r="L7" i="33" l="1"/>
  <c r="L23" i="33"/>
  <c r="L18" i="33"/>
  <c r="H13" i="17"/>
  <c r="H12" i="17"/>
  <c r="P9" i="17"/>
  <c r="D9" i="17" s="1"/>
  <c r="K9" i="17"/>
  <c r="L9" i="17" s="1"/>
  <c r="C9" i="17"/>
  <c r="L24" i="33" l="1"/>
  <c r="L19" i="33"/>
  <c r="L20" i="33"/>
  <c r="H10" i="17"/>
  <c r="J13" i="17"/>
  <c r="M13" i="17"/>
  <c r="H9" i="17"/>
  <c r="L14" i="33" l="1"/>
  <c r="M10" i="17"/>
  <c r="J10" i="17"/>
  <c r="M9" i="17"/>
  <c r="J9" i="17"/>
  <c r="B21" i="17" l="1"/>
  <c r="B20" i="17"/>
  <c r="B19" i="17"/>
  <c r="B16" i="17"/>
  <c r="C7" i="17"/>
  <c r="C11" i="17"/>
  <c r="C8" i="17"/>
  <c r="C14" i="17"/>
  <c r="C12" i="17"/>
  <c r="H14" i="17" l="1"/>
  <c r="H8" i="17" l="1"/>
  <c r="D25" i="22" l="1"/>
  <c r="D26" i="22"/>
  <c r="D27" i="22"/>
  <c r="D28" i="22"/>
  <c r="C22" i="22"/>
  <c r="C11" i="22"/>
  <c r="C15" i="22"/>
  <c r="C19" i="22"/>
  <c r="D21" i="22"/>
  <c r="C23" i="22"/>
  <c r="C12" i="22"/>
  <c r="C16" i="22"/>
  <c r="D22" i="22"/>
  <c r="C20" i="22"/>
  <c r="C24" i="22"/>
  <c r="C13" i="22"/>
  <c r="C17" i="22"/>
  <c r="C9" i="22"/>
  <c r="D23" i="22"/>
  <c r="C21" i="22"/>
  <c r="C10" i="22"/>
  <c r="C14" i="22"/>
  <c r="C18" i="22"/>
  <c r="D24" i="22"/>
  <c r="D14" i="22"/>
  <c r="D15" i="22"/>
  <c r="D16" i="22"/>
  <c r="D13" i="22"/>
  <c r="K12" i="17" l="1"/>
  <c r="K14" i="17"/>
  <c r="K8" i="17"/>
  <c r="D18" i="22" l="1"/>
  <c r="L12" i="17" l="1"/>
  <c r="L8" i="17"/>
  <c r="L14" i="17"/>
  <c r="D12" i="22" l="1"/>
  <c r="B2" i="17" l="1"/>
  <c r="B3" i="17"/>
  <c r="B4" i="17"/>
  <c r="D20" i="22" l="1"/>
  <c r="M8" i="17"/>
  <c r="J8" i="17"/>
  <c r="M7" i="17" l="1"/>
  <c r="D19" i="22"/>
  <c r="D17" i="22"/>
  <c r="M14" i="17" l="1"/>
  <c r="D11" i="22"/>
  <c r="D9" i="22"/>
  <c r="D10" i="22"/>
  <c r="J14" i="17" l="1"/>
  <c r="J12" i="17"/>
  <c r="M12" i="17"/>
  <c r="M24" i="17" s="1"/>
  <c r="M11" i="17" l="1"/>
  <c r="J11" i="14" l="1"/>
  <c r="L11" i="14"/>
  <c r="M11" i="14" s="1"/>
  <c r="J12" i="14"/>
  <c r="L12" i="14"/>
  <c r="M12" i="14" s="1"/>
  <c r="J13" i="14"/>
  <c r="L13" i="14"/>
  <c r="M13" i="14" s="1"/>
  <c r="J14" i="14"/>
  <c r="L14" i="14"/>
  <c r="M14" i="14" s="1"/>
  <c r="J15" i="14"/>
  <c r="L15" i="14"/>
  <c r="M15" i="14" s="1"/>
  <c r="J16" i="14"/>
  <c r="L16" i="14"/>
  <c r="M16" i="14" s="1"/>
  <c r="J17" i="14"/>
  <c r="L17" i="14"/>
  <c r="M17" i="14" s="1"/>
  <c r="J18" i="14"/>
  <c r="L18" i="14"/>
  <c r="M18" i="14" s="1"/>
  <c r="L10" i="14"/>
  <c r="M10" i="14" s="1"/>
  <c r="J10" i="14"/>
  <c r="M9" i="14" l="1"/>
  <c r="M19" i="14" s="1"/>
  <c r="P14" i="17"/>
  <c r="D14" i="17" s="1"/>
  <c r="M15" i="17" l="1"/>
  <c r="P12" i="17"/>
  <c r="D12" i="17" s="1"/>
  <c r="P8" i="17"/>
  <c r="D8" i="17" s="1"/>
  <c r="P11" i="17"/>
  <c r="O17" i="17" l="1"/>
  <c r="O18" i="17"/>
  <c r="L32" i="33" l="1"/>
</calcChain>
</file>

<file path=xl/sharedStrings.xml><?xml version="1.0" encoding="utf-8"?>
<sst xmlns="http://schemas.openxmlformats.org/spreadsheetml/2006/main" count="13195" uniqueCount="8400">
  <si>
    <t>OBJETO:</t>
  </si>
  <si>
    <t>ENDEREÇO:</t>
  </si>
  <si>
    <t>FONTE:</t>
  </si>
  <si>
    <t>FONTE</t>
  </si>
  <si>
    <t>SUB-ETAPA</t>
  </si>
  <si>
    <t>CÓDIGO DO ITEM</t>
  </si>
  <si>
    <t xml:space="preserve">DESCRIÇÃO </t>
  </si>
  <si>
    <t>UNIDADE DE MEDIDA</t>
  </si>
  <si>
    <t>QUANTIDADE</t>
  </si>
  <si>
    <t>CUSTO UNITÁRIO</t>
  </si>
  <si>
    <t>CUSTO TOTAL</t>
  </si>
  <si>
    <t>BDI</t>
  </si>
  <si>
    <t>PREÇO UNITÁRIO</t>
  </si>
  <si>
    <t>PREÇO TOTAL</t>
  </si>
  <si>
    <t>CDHU</t>
  </si>
  <si>
    <t>TOTAL</t>
  </si>
  <si>
    <t>ETPAPA</t>
  </si>
  <si>
    <t>_______________________________________________</t>
  </si>
  <si>
    <t>Eng.° Civil</t>
  </si>
  <si>
    <t>ART:</t>
  </si>
  <si>
    <t>2022/05</t>
  </si>
  <si>
    <t>David Jose de Góis</t>
  </si>
  <si>
    <t>CREA/SP nº 5070858099</t>
  </si>
  <si>
    <t>CÓDIGO</t>
  </si>
  <si>
    <t>DATA BASE</t>
  </si>
  <si>
    <t>Estância Turística de Piraju, 02 de Agosto de 2022</t>
  </si>
  <si>
    <t>UNIDADE</t>
  </si>
  <si>
    <t>%</t>
  </si>
  <si>
    <t>Responsável Técnico</t>
  </si>
  <si>
    <t>1 - PINTURA GERAL</t>
  </si>
  <si>
    <t>PLANILHA ORÇAMENTÁRIA SINTÉTICA</t>
  </si>
  <si>
    <t>04.09.140</t>
  </si>
  <si>
    <t>04.09.160</t>
  </si>
  <si>
    <t>03.02.020</t>
  </si>
  <si>
    <t>02.09.030</t>
  </si>
  <si>
    <t>06.02.020</t>
  </si>
  <si>
    <t>09.01.020</t>
  </si>
  <si>
    <t>33.10.050</t>
  </si>
  <si>
    <t>17.02.220</t>
  </si>
  <si>
    <t>17.02.120</t>
  </si>
  <si>
    <t>17.02.020</t>
  </si>
  <si>
    <t>11.18.040</t>
  </si>
  <si>
    <t>14.04.210</t>
  </si>
  <si>
    <t>10.01.060</t>
  </si>
  <si>
    <t>10.01.040</t>
  </si>
  <si>
    <t>09.01.030</t>
  </si>
  <si>
    <t>06.11.040</t>
  </si>
  <si>
    <t>17.05.070</t>
  </si>
  <si>
    <t>14.20.020</t>
  </si>
  <si>
    <t>11.16.060</t>
  </si>
  <si>
    <t>11.16.040</t>
  </si>
  <si>
    <t>05.07.040</t>
  </si>
  <si>
    <t>04.09.020</t>
  </si>
  <si>
    <t>03.01.020</t>
  </si>
  <si>
    <t>02.10.050</t>
  </si>
  <si>
    <t>12.01.041</t>
  </si>
  <si>
    <t>24.20.100</t>
  </si>
  <si>
    <t>28.20.170</t>
  </si>
  <si>
    <t>55.01.020</t>
  </si>
  <si>
    <t>Engº Civil David José de Góis</t>
  </si>
  <si>
    <t>UNID.</t>
  </si>
  <si>
    <t>11.03.090</t>
  </si>
  <si>
    <t>11.04.020</t>
  </si>
  <si>
    <t>PLANILHA ORÇAMENTARIA</t>
  </si>
  <si>
    <t>COMPANHIA DE DESENVOLVIMENTO HABITACIONAL E URBANO</t>
  </si>
  <si>
    <t>DO ESTADO DE SÃO PAULO</t>
  </si>
  <si>
    <t>Versão 187</t>
  </si>
  <si>
    <t>Data Base:</t>
  </si>
  <si>
    <t>AGOSTO/22</t>
  </si>
  <si>
    <t>Referência</t>
  </si>
  <si>
    <t>UN</t>
  </si>
  <si>
    <t>Taxa de mobilização e desmobilização de equipamentos para execução de estacas escavadas com injeção ou microestaca</t>
  </si>
  <si>
    <t>TX</t>
  </si>
  <si>
    <t>Taxa de mobilização e desmobilização de equipamentos para execução de rebaixamento de lençol freático</t>
  </si>
  <si>
    <t>CJxDI</t>
  </si>
  <si>
    <t>Taxa de destinação de resíduo sólido em aterro, tipo inerte</t>
  </si>
  <si>
    <t>T</t>
  </si>
  <si>
    <t>Taxa de destinação de resíduo sólido em aterro, tipo solo/terra</t>
  </si>
  <si>
    <t>M3</t>
  </si>
  <si>
    <t>Transporte e taxa de destinação de resíduo sólido em aterro, tipo telhas cimento amianto</t>
  </si>
  <si>
    <t>Locação de duto coletor de entulho</t>
  </si>
  <si>
    <t>MXMES</t>
  </si>
  <si>
    <t>H</t>
  </si>
  <si>
    <t>UNMES</t>
  </si>
  <si>
    <t>L</t>
  </si>
  <si>
    <t>Taxa de mobilização e desmobilização de equipamentos para execução de sondagem rotativa</t>
  </si>
  <si>
    <t>Taxa de mobilização e desmobilização de equipamentos para execução de sondagem</t>
  </si>
  <si>
    <t>M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</si>
  <si>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</si>
  <si>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</si>
  <si>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</si>
  <si>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Taxa de mobilização e desmobilização de equipamentos para execução de tubulão escavado mecanicamente</t>
  </si>
  <si>
    <t>Estaca tipo Strauss, diâmetro de 25 cm até 20 t</t>
  </si>
  <si>
    <t>Estaca tipo Strauss, diâmetro de 32 cm até 30 t</t>
  </si>
  <si>
    <t>Estaca tipo Strauss, diâmetro de 38 cm até 40 t</t>
  </si>
  <si>
    <t>KG</t>
  </si>
  <si>
    <t>Taxa de mobilização e desmobilização de equipamentos para execução de estaca tipo hélice contínua em solo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</si>
  <si>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</si>
  <si>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</si>
  <si>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</si>
  <si>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</si>
  <si>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</si>
  <si>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</si>
  <si>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</si>
  <si>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</si>
  <si>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</si>
  <si>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</si>
  <si>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80 cm em solo</t>
  </si>
  <si>
    <t>Estaca tipo Strauss, diâmetro de 45 cm até 60 t</t>
  </si>
  <si>
    <t>Estaca tipo hélice contínua, diâmetro de 70 cm em solo</t>
  </si>
  <si>
    <t>Taxa de mobilização e desmobilização de equipamentos para execução de estaca tipo Raiz em rocha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</si>
  <si>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</si>
  <si>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</si>
  <si>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</si>
  <si>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Desinfecção de poço profundo</t>
  </si>
  <si>
    <t>Cimentação de boca do poço profundo, entre perfuração de maior diâmetro (cimentação do espaço anular)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</si>
  <si>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</si>
  <si>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</si>
  <si>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</si>
  <si>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Taxa de mobilização e desmobilização de equipamentos para execução de bombeamento, limpeza, desenvolvimento e teste de vazão</t>
  </si>
  <si>
    <t>Taxa de mobilização e desmobilização de equipamentos para execução de perfuração para poço profundo - profundidade até 200 m</t>
  </si>
  <si>
    <t>Perfuração roto-pneumática para poço profundo em rocha sã (basalto), diâmetro de 12" (300 mm)</t>
  </si>
  <si>
    <t>Perfuração roto-pneumática para poço profundo em rocha sã (basalto), diâmetro de 18" (450 mm)</t>
  </si>
  <si>
    <t>Perfuração rotativa para poço profundo em rocha sã (basalto), diâmetro de 14" (350 mm)</t>
  </si>
  <si>
    <t>Taxa de mobilização e desmobilização de equipamentos para execução de perfuração para poço profundo - profundidade acima de 300 m</t>
  </si>
  <si>
    <t>Taxa de mobilização e desmobilização de equipamentos para execução de perfuração para poço profundo - profundidade acima de 200 m e até 300 m</t>
  </si>
  <si>
    <t>Perfuração roto-pneumática para poço profundo em rocha sã (basalto), diâmetro de 14" (350 mm)</t>
  </si>
  <si>
    <t>Perfuração rotativa para poço profundo em solos e/ou rocha metassedimentar alterada em geral, diâmetro de 20" (508 mm)</t>
  </si>
  <si>
    <t>CJ</t>
  </si>
  <si>
    <t>M2</t>
  </si>
  <si>
    <t>PAR</t>
  </si>
  <si>
    <t>Luva de couro para proteção de luva isolante</t>
  </si>
  <si>
    <t>Taxa de mobilização e desmobilização de equipamentos para execução de corte em concreto armado</t>
  </si>
  <si>
    <t>Forma em polipropileno (cubeta) e acessórios para laje nervurada com dimensões variáveis - locação</t>
  </si>
  <si>
    <t>M3MES</t>
  </si>
  <si>
    <t>Divisória cega tipo piso/teto em laminado melamínico de baixa pressão, com coluna estrutural em alumínio extrudado</t>
  </si>
  <si>
    <t>Fornecimento e montagem de estrutura em aço ASTM-A572 Grau 50, sem pintura</t>
  </si>
  <si>
    <t>Fornecimento e montagem de estrutura tubular em aço ASTM-A572 Grau 50, sem pintura</t>
  </si>
  <si>
    <t>DM3</t>
  </si>
  <si>
    <t>Telha de barro tipo francesa</t>
  </si>
  <si>
    <t>Telha de barro tipo plan</t>
  </si>
  <si>
    <t>Telha de barro tipo italiana</t>
  </si>
  <si>
    <t>Telha de barro tipo romana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</si>
  <si>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</si>
  <si>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</si>
  <si>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Grade de proteção para caixilhos</t>
  </si>
  <si>
    <t>Caixilho em alumínio tipo veneziana com vidro, linha comercial</t>
  </si>
  <si>
    <t>Batente em chapa de aço SAE 1010/1020, espessura de 3/16´, para obras de segurança</t>
  </si>
  <si>
    <t>Brete para instalação superior em porta chapa/grade de segurança</t>
  </si>
  <si>
    <t>Furação de piso elevado telescópico em chapa de aço</t>
  </si>
  <si>
    <t>Taxa de mobilização e desmobilização de equipe e equipamentos para execução de piso epóxi</t>
  </si>
  <si>
    <t>Terra vegetal orgânica comum</t>
  </si>
  <si>
    <t>Arbusto Moréia - h= 0,50 m</t>
  </si>
  <si>
    <t>Placa de identificação em alumínio para WC, com desenho universal de acessibilidade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</si>
  <si>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</si>
  <si>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</si>
  <si>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</si>
  <si>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Limpeza, pré marcação e pré pintura de solo</t>
  </si>
  <si>
    <t>Válvula de retenção tipo portinhola simples em ferro fundido, flangeada, DN= 6´</t>
  </si>
  <si>
    <t>Válvula de retenção de pé com crivo em ferro fundido, flangeada, DN= 8´</t>
  </si>
  <si>
    <t>Válvula de gaveta em ferro fundido com bolsa, DN= 100mm</t>
  </si>
  <si>
    <t>Visor de fluxo com janela simples, corpo em ferro fundido ou aço carbono, DN = 1´</t>
  </si>
  <si>
    <t>Grelha hemisférica em ferro fundido de 4´</t>
  </si>
  <si>
    <t>Grelha hemisférica em ferro fundido de 3´</t>
  </si>
  <si>
    <t>Grelha hemisférica em ferro fundido de 2´</t>
  </si>
  <si>
    <t>Grelha hemisférica em ferro fundido de 6´</t>
  </si>
  <si>
    <t>Filtro ´Y´ corpo em bronze, pressão de serviço até 20,7 bar (PN 20), DN= 1 1/2´</t>
  </si>
  <si>
    <t>Filtro ´Y´ corpo em bronze, pressão de serviço até 20,7 bar (PN 20), DN= 2´</t>
  </si>
  <si>
    <t>Recarga de extintor de pó químico seco</t>
  </si>
  <si>
    <t>Recarga de extintor de gás carbônico</t>
  </si>
  <si>
    <t>Recarga de extintor de água pressurizada</t>
  </si>
  <si>
    <t>Marco de bronze com grelha em aço inoxidável de 12x12cm</t>
  </si>
  <si>
    <t>Abertura para vão de luminária em forro de PVC modular</t>
  </si>
  <si>
    <t>Coluna semafórica simples 101 mm x 6 m</t>
  </si>
  <si>
    <t>Eletroduto galvanizado conforme NBR13057 -  1 1/2´ com acessórios</t>
  </si>
  <si>
    <t>Niple duplo galvanizado de 2´</t>
  </si>
  <si>
    <t>Caixa de inspeção suspensa</t>
  </si>
  <si>
    <t>Bucha para passagem interna/externa com isolação para 15 kV</t>
  </si>
  <si>
    <t>Suporte para 4 isoladores de baixa tensão</t>
  </si>
  <si>
    <t>Suporte para 3 isoladores de baixa tensão</t>
  </si>
  <si>
    <t>Suporte para 2 isoladores de baixa tensão</t>
  </si>
  <si>
    <t>Suporte para 1 isolador de baixa tensão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</si>
  <si>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</si>
  <si>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</si>
  <si>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</si>
  <si>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</si>
  <si>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</si>
  <si>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</si>
  <si>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</si>
  <si>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</si>
  <si>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</si>
  <si>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</si>
  <si>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</si>
  <si>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</si>
  <si>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185 mm², isolamento 0,6/1kV - isolação HEPR 90°C</t>
  </si>
  <si>
    <t>Cabo de cobre flexível de 240 mm², isolamento 0,6/1kV - isolação HEPR 90°C</t>
  </si>
  <si>
    <t>Transformador de potência trifásico de 500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</si>
  <si>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</si>
  <si>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</si>
  <si>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</t>
  </si>
  <si>
    <t>Caixa em PVC de 4´ x 2´</t>
  </si>
  <si>
    <t>Caixa em PVC de 4´ x 4´</t>
  </si>
  <si>
    <t>Rack fechado de piso padrão metálico, 19 x 44 Us x 770 mm</t>
  </si>
  <si>
    <t>Guia organizadora de cabos para rack, 19´ 1 U</t>
  </si>
  <si>
    <t>Rack fechado padrão metálico, 19 x 12 Us x 470 mm</t>
  </si>
  <si>
    <t>Bandeja fixa para rack, 19´ x 500 mm</t>
  </si>
  <si>
    <t>Bandeja deslizante para rack, 19´ x 800 mm</t>
  </si>
  <si>
    <t>Guia organizadora de cabos para rack, 19´ 2 U</t>
  </si>
  <si>
    <t>Painel repetidor de detecção e alarme de incêndio tipo endereçável</t>
  </si>
  <si>
    <t>Unidade de disco rígido (HD) externo de 5 TB</t>
  </si>
  <si>
    <t>Chave de fluxo para ar</t>
  </si>
  <si>
    <t>Transmissor de pressão diferencial, operação de 0 a 750 Pa</t>
  </si>
  <si>
    <t>Módulo de expansão para 8 canais de entrada analógica</t>
  </si>
  <si>
    <t>Rack fechado de piso padrão metálico, 19 x 24 Us x 570 mm</t>
  </si>
  <si>
    <t>União angular para vergalhão, diâmetro de 3/8´</t>
  </si>
  <si>
    <t>Isolador roldana em porcelana de 72 x 72 mm</t>
  </si>
  <si>
    <t>Suporte para isolador roldana tipo DM, padrão TELEBRÁS</t>
  </si>
  <si>
    <t>Axm</t>
  </si>
  <si>
    <t>Acoplador a relé 24 VCC/VAC - 1 contato reversível</t>
  </si>
  <si>
    <t>Conector de emenda tipo BNC para cabo coaxial RG 59</t>
  </si>
  <si>
    <t>Sela para cruzeta de madeira</t>
  </si>
  <si>
    <t>Câmara frigorífica para resfriados</t>
  </si>
  <si>
    <t>Câmara frigorífica para congelados</t>
  </si>
  <si>
    <t>Atuador Floating de 40Nm, sinal de controle 3 e 2 pontos, tensão de entrada AC/DC 24V, IP 54</t>
  </si>
  <si>
    <t>Pavimento de concreto rolado (concreto pobre) para base de pavimento rígido</t>
  </si>
  <si>
    <t>Plantio de grama pelo processo hidrossemeadura</t>
  </si>
  <si>
    <t>Colocação de placa em suporte de madeira / metálico - solo</t>
  </si>
  <si>
    <t>Suporte de perfil metálico galvanizado</t>
  </si>
  <si>
    <t>Retirada de estrutura metálica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</si>
  <si>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</si>
  <si>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</si>
  <si>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</si>
  <si>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BDI ADOTADO</t>
  </si>
  <si>
    <t>BOLETIM REFERENCIAL DE CUSTOS - TABELA DE SERVIÇOS</t>
  </si>
  <si>
    <t>COM DESONERAÇÃO</t>
  </si>
  <si>
    <t>BDI :</t>
  </si>
  <si>
    <t>L.S.: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</si>
  <si>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</si>
  <si>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</si>
  <si>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</si>
  <si>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</si>
  <si>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</si>
  <si>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</si>
  <si>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</si>
  <si>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</si>
  <si>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</si>
  <si>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</si>
  <si>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</si>
  <si>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</si>
  <si>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</si>
  <si>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</si>
  <si>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</si>
  <si>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</si>
  <si>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</si>
  <si>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</si>
  <si>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</si>
  <si>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</si>
  <si>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</si>
  <si>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</si>
  <si>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</si>
  <si>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</si>
  <si>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</si>
  <si>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</si>
  <si>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</si>
  <si>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</si>
  <si>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</si>
  <si>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</si>
  <si>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</si>
  <si>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</si>
  <si>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</si>
  <si>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</si>
  <si>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</si>
  <si>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</si>
  <si>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</si>
  <si>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</si>
  <si>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</si>
  <si>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</si>
  <si>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</si>
  <si>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</si>
  <si>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</si>
  <si>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</si>
  <si>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</si>
  <si>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</si>
  <si>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</si>
  <si>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</si>
  <si>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</si>
  <si>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</si>
  <si>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</si>
  <si>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</si>
  <si>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</si>
  <si>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</si>
  <si>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</si>
  <si>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</si>
  <si>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</si>
  <si>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</si>
  <si>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</si>
  <si>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</si>
  <si>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</si>
  <si>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</si>
  <si>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</si>
  <si>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</si>
  <si>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</si>
  <si>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</si>
  <si>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</si>
  <si>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</si>
  <si>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</si>
  <si>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</si>
  <si>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</si>
  <si>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</si>
  <si>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</si>
  <si>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</si>
  <si>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</si>
  <si>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</si>
  <si>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</si>
  <si>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</si>
  <si>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</si>
  <si>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</si>
  <si>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</si>
  <si>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</si>
  <si>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</si>
  <si>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</si>
  <si>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</si>
  <si>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</si>
  <si>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</si>
  <si>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</si>
  <si>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</si>
  <si>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</si>
  <si>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</si>
  <si>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</si>
  <si>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</si>
  <si>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</si>
  <si>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</si>
  <si>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</si>
  <si>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</si>
  <si>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</si>
  <si>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</si>
  <si>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</si>
  <si>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</si>
  <si>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</si>
  <si>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</si>
  <si>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</si>
  <si>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</si>
  <si>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</si>
  <si>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</si>
  <si>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</si>
  <si>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</si>
  <si>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</si>
  <si>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</si>
  <si>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</si>
  <si>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</si>
  <si>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01.21.090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</si>
  <si>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</si>
  <si>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</si>
  <si>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</si>
  <si>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</si>
  <si>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</si>
  <si>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</si>
  <si>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</si>
  <si>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</si>
  <si>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</si>
  <si>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</si>
  <si>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</si>
  <si>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</si>
  <si>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</si>
  <si>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</si>
  <si>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</si>
  <si>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</si>
  <si>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</si>
  <si>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</si>
  <si>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</si>
  <si>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</si>
  <si>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</si>
  <si>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</si>
  <si>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</si>
  <si>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</si>
  <si>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</si>
  <si>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</si>
  <si>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</si>
  <si>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</si>
  <si>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</si>
  <si>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</si>
  <si>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</si>
  <si>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</si>
  <si>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</si>
  <si>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</si>
  <si>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</si>
  <si>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</si>
  <si>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</si>
  <si>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</si>
  <si>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</si>
  <si>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</si>
  <si>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</si>
  <si>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</si>
  <si>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</si>
  <si>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</si>
  <si>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</si>
  <si>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</si>
  <si>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</si>
  <si>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</si>
  <si>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</si>
  <si>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</si>
  <si>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</si>
  <si>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</si>
  <si>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</si>
  <si>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</si>
  <si>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</si>
  <si>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</si>
  <si>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</si>
  <si>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</si>
  <si>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</si>
  <si>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</si>
  <si>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</si>
  <si>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</si>
  <si>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</si>
  <si>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</si>
  <si>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</si>
  <si>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</si>
  <si>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</si>
  <si>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</si>
  <si>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</si>
  <si>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</si>
  <si>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</si>
  <si>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</si>
  <si>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</si>
  <si>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</si>
  <si>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</si>
  <si>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</si>
  <si>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</si>
  <si>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</si>
  <si>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</si>
  <si>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</si>
  <si>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</si>
  <si>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</si>
  <si>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</si>
  <si>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</si>
  <si>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</si>
  <si>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</si>
  <si>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</si>
  <si>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</si>
  <si>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</si>
  <si>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</si>
  <si>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</si>
  <si>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</si>
  <si>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</si>
  <si>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</si>
  <si>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</si>
  <si>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</si>
  <si>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</si>
  <si>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</si>
  <si>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01.28.020</t>
  </si>
  <si>
    <t>01.28.030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</si>
  <si>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</si>
  <si>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</si>
  <si>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</si>
  <si>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</si>
  <si>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</si>
  <si>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</si>
  <si>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</si>
  <si>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</si>
  <si>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</si>
  <si>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</si>
  <si>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</si>
  <si>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</si>
  <si>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</si>
  <si>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</si>
  <si>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</si>
  <si>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</si>
  <si>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</si>
  <si>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</si>
  <si>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</si>
  <si>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01.28.140</t>
  </si>
  <si>
    <t>Perfuração roto-pneumática para poço profundo em rocha metassedimentar em geral, diâmetro de 12 1/4" (311,15 mm)</t>
  </si>
  <si>
    <t>01.28.150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</si>
  <si>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</si>
  <si>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</si>
  <si>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</si>
  <si>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</si>
  <si>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</si>
  <si>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</si>
  <si>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</si>
  <si>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01.28.200</t>
  </si>
  <si>
    <t>01.28.210</t>
  </si>
  <si>
    <t>01.28.220</t>
  </si>
  <si>
    <t>01.28.230</t>
  </si>
  <si>
    <t>01.28.240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</si>
  <si>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</si>
  <si>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</si>
  <si>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</si>
  <si>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</si>
  <si>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</si>
  <si>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</si>
  <si>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</si>
  <si>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</si>
  <si>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</si>
  <si>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</si>
  <si>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</si>
  <si>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</si>
  <si>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</si>
  <si>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</si>
  <si>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</si>
  <si>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</si>
  <si>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</si>
  <si>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</si>
  <si>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</si>
  <si>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</si>
  <si>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</si>
  <si>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</si>
  <si>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</si>
  <si>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</si>
  <si>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</si>
  <si>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</si>
  <si>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</si>
  <si>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</si>
  <si>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</si>
  <si>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</si>
  <si>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</si>
  <si>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</si>
  <si>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</si>
  <si>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</si>
  <si>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</si>
  <si>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</si>
  <si>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</si>
  <si>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</si>
  <si>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</si>
  <si>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</si>
  <si>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</si>
  <si>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</si>
  <si>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</si>
  <si>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</si>
  <si>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</si>
  <si>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</si>
  <si>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</si>
  <si>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</si>
  <si>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</si>
  <si>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</si>
  <si>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</si>
  <si>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</si>
  <si>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</si>
  <si>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</si>
  <si>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</si>
  <si>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</si>
  <si>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</si>
  <si>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</si>
  <si>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</si>
  <si>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</si>
  <si>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</si>
  <si>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</si>
  <si>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</si>
  <si>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</si>
  <si>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</si>
  <si>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</si>
  <si>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</si>
  <si>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</si>
  <si>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</si>
  <si>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</si>
  <si>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</si>
  <si>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</si>
  <si>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</si>
  <si>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</si>
  <si>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</si>
  <si>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</si>
  <si>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</si>
  <si>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</si>
  <si>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</si>
  <si>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</si>
  <si>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</si>
  <si>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</si>
  <si>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</si>
  <si>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</si>
  <si>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</si>
  <si>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</si>
  <si>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</si>
  <si>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</si>
  <si>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</si>
  <si>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</si>
  <si>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</si>
  <si>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</si>
  <si>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</si>
  <si>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</si>
  <si>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</si>
  <si>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</si>
  <si>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</si>
  <si>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</si>
  <si>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</si>
  <si>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</si>
  <si>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</si>
  <si>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</si>
  <si>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</si>
  <si>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</si>
  <si>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</si>
  <si>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</si>
  <si>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</si>
  <si>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</si>
  <si>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</si>
  <si>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</si>
  <si>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</si>
  <si>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</si>
  <si>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</si>
  <si>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</si>
  <si>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</si>
  <si>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</si>
  <si>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</si>
  <si>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</si>
  <si>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</si>
  <si>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</si>
  <si>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</si>
  <si>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</si>
  <si>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</si>
  <si>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</si>
  <si>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</si>
  <si>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</si>
  <si>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</si>
  <si>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</si>
  <si>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</si>
  <si>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</si>
  <si>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</si>
  <si>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</si>
  <si>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</si>
  <si>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</si>
  <si>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</si>
  <si>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</si>
  <si>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</si>
  <si>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</si>
  <si>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</si>
  <si>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</si>
  <si>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</si>
  <si>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</si>
  <si>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</si>
  <si>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</si>
  <si>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</si>
  <si>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</si>
  <si>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</si>
  <si>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</si>
  <si>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</si>
  <si>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</si>
  <si>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</si>
  <si>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</si>
  <si>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</si>
  <si>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</si>
  <si>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</si>
  <si>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</si>
  <si>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</si>
  <si>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</si>
  <si>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</si>
  <si>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</si>
  <si>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</si>
  <si>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</si>
  <si>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</si>
  <si>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</si>
  <si>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</si>
  <si>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</si>
  <si>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</si>
  <si>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</si>
  <si>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</si>
  <si>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</si>
  <si>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</si>
  <si>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</si>
  <si>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</si>
  <si>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</si>
  <si>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</si>
  <si>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</si>
  <si>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</si>
  <si>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</si>
  <si>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</si>
  <si>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</si>
  <si>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</si>
  <si>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</si>
  <si>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</si>
  <si>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</si>
  <si>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</si>
  <si>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</si>
  <si>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</si>
  <si>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</si>
  <si>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</si>
  <si>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</si>
  <si>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</si>
  <si>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</si>
  <si>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</si>
  <si>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</si>
  <si>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</si>
  <si>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</si>
  <si>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</si>
  <si>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</si>
  <si>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</si>
  <si>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</si>
  <si>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</si>
  <si>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</si>
  <si>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</si>
  <si>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</si>
  <si>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</si>
  <si>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</si>
  <si>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</si>
  <si>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</si>
  <si>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</si>
  <si>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</si>
  <si>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</si>
  <si>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</si>
  <si>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</si>
  <si>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</si>
  <si>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</si>
  <si>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</si>
  <si>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</si>
  <si>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</si>
  <si>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</si>
  <si>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</si>
  <si>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</si>
  <si>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</si>
  <si>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</si>
  <si>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</si>
  <si>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</si>
  <si>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</si>
  <si>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</si>
  <si>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</si>
  <si>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</si>
  <si>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</si>
  <si>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</si>
  <si>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</si>
  <si>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</si>
  <si>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</si>
  <si>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</si>
  <si>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</si>
  <si>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</si>
  <si>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</si>
  <si>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</si>
  <si>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</si>
  <si>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</si>
  <si>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</si>
  <si>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</si>
  <si>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</si>
  <si>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</si>
  <si>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</si>
  <si>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</si>
  <si>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</si>
  <si>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</si>
  <si>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</si>
  <si>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</si>
  <si>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</si>
  <si>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</si>
  <si>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</si>
  <si>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</si>
  <si>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</si>
  <si>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</si>
  <si>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</si>
  <si>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</si>
  <si>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</si>
  <si>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</si>
  <si>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</si>
  <si>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</si>
  <si>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</si>
  <si>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</si>
  <si>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</si>
  <si>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</si>
  <si>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</si>
  <si>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</si>
  <si>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</si>
  <si>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</si>
  <si>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</si>
  <si>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</si>
  <si>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</si>
  <si>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</si>
  <si>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</si>
  <si>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</si>
  <si>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</si>
  <si>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</si>
  <si>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</si>
  <si>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</si>
  <si>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</si>
  <si>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</si>
  <si>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</si>
  <si>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</si>
  <si>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</si>
  <si>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</si>
  <si>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</si>
  <si>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</si>
  <si>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</si>
  <si>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</si>
  <si>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</si>
  <si>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</si>
  <si>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</si>
  <si>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</si>
  <si>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</si>
  <si>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</si>
  <si>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</si>
  <si>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</si>
  <si>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</si>
  <si>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</si>
  <si>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</si>
  <si>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</si>
  <si>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</si>
  <si>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</si>
  <si>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</si>
  <si>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</si>
  <si>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</si>
  <si>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</si>
  <si>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</si>
  <si>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</si>
  <si>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</si>
  <si>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</si>
  <si>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</si>
  <si>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</si>
  <si>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</si>
  <si>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</si>
  <si>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</si>
  <si>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</si>
  <si>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</si>
  <si>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</si>
  <si>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</si>
  <si>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</si>
  <si>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</si>
  <si>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</si>
  <si>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</si>
  <si>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</si>
  <si>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</si>
  <si>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</si>
  <si>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</si>
  <si>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</si>
  <si>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</si>
  <si>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</si>
  <si>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</si>
  <si>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</si>
  <si>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</si>
  <si>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</si>
  <si>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</si>
  <si>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</si>
  <si>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</si>
  <si>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</si>
  <si>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</si>
  <si>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</si>
  <si>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</si>
  <si>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</si>
  <si>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</si>
  <si>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</si>
  <si>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</si>
  <si>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</si>
  <si>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</si>
  <si>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</si>
  <si>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</si>
  <si>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</si>
  <si>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</si>
  <si>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</si>
  <si>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</si>
  <si>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</si>
  <si>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</si>
  <si>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</si>
  <si>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</si>
  <si>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</si>
  <si>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</si>
  <si>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</si>
  <si>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</si>
  <si>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</si>
  <si>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</si>
  <si>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</si>
  <si>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</si>
  <si>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</si>
  <si>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</si>
  <si>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</si>
  <si>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</si>
  <si>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</si>
  <si>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</si>
  <si>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</si>
  <si>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</si>
  <si>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</si>
  <si>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</si>
  <si>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</si>
  <si>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</si>
  <si>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</si>
  <si>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</si>
  <si>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</si>
  <si>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</si>
  <si>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</si>
  <si>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</si>
  <si>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</si>
  <si>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</si>
  <si>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</si>
  <si>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</si>
  <si>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</si>
  <si>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</si>
  <si>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</si>
  <si>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</si>
  <si>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</si>
  <si>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</si>
  <si>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</si>
  <si>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</si>
  <si>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</si>
  <si>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</si>
  <si>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</si>
  <si>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</si>
  <si>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</si>
  <si>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</si>
  <si>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</si>
  <si>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</si>
  <si>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</si>
  <si>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</si>
  <si>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</si>
  <si>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</si>
  <si>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</si>
  <si>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</si>
  <si>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</si>
  <si>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</si>
  <si>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</si>
  <si>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</si>
  <si>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</si>
  <si>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</si>
  <si>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</si>
  <si>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</si>
  <si>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</si>
  <si>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</si>
  <si>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</si>
  <si>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</si>
  <si>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</si>
  <si>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</si>
  <si>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</si>
  <si>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</si>
  <si>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</si>
  <si>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</si>
  <si>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</si>
  <si>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</si>
  <si>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</si>
  <si>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</si>
  <si>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</si>
  <si>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</si>
  <si>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</si>
  <si>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</si>
  <si>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</si>
  <si>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</si>
  <si>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</si>
  <si>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</si>
  <si>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</si>
  <si>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</si>
  <si>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</si>
  <si>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</si>
  <si>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</si>
  <si>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</si>
  <si>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</si>
  <si>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</si>
  <si>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</si>
  <si>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</si>
  <si>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</si>
  <si>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</si>
  <si>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</si>
  <si>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</si>
  <si>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</si>
  <si>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</si>
  <si>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</si>
  <si>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</si>
  <si>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</si>
  <si>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</si>
  <si>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</si>
  <si>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</si>
  <si>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</si>
  <si>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</si>
  <si>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</si>
  <si>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</si>
  <si>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</si>
  <si>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</si>
  <si>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</si>
  <si>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</si>
  <si>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</si>
  <si>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</si>
  <si>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</si>
  <si>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</si>
  <si>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</si>
  <si>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</si>
  <si>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</si>
  <si>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</si>
  <si>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</si>
  <si>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</si>
  <si>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</si>
  <si>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</si>
  <si>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</si>
  <si>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</si>
  <si>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</si>
  <si>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</si>
  <si>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</si>
  <si>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</si>
  <si>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</si>
  <si>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</si>
  <si>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</si>
  <si>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</si>
  <si>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</si>
  <si>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</si>
  <si>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</si>
  <si>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</si>
  <si>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</si>
  <si>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</si>
  <si>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</si>
  <si>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</si>
  <si>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</si>
  <si>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</si>
  <si>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</si>
  <si>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</si>
  <si>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</si>
  <si>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</si>
  <si>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</si>
  <si>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</si>
  <si>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</si>
  <si>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</si>
  <si>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</si>
  <si>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</si>
  <si>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</si>
  <si>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</si>
  <si>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</si>
  <si>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</si>
  <si>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</si>
  <si>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</si>
  <si>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</si>
  <si>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</si>
  <si>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</si>
  <si>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</si>
  <si>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</si>
  <si>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</si>
  <si>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</si>
  <si>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</si>
  <si>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</si>
  <si>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</si>
  <si>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</si>
  <si>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</si>
  <si>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</si>
  <si>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</si>
  <si>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</si>
  <si>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</si>
  <si>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</si>
  <si>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</si>
  <si>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</si>
  <si>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</si>
  <si>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</si>
  <si>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</si>
  <si>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</si>
  <si>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</si>
  <si>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</si>
  <si>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</si>
  <si>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</si>
  <si>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</si>
  <si>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</si>
  <si>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</si>
  <si>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</si>
  <si>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</si>
  <si>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</si>
  <si>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</si>
  <si>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</si>
  <si>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</si>
  <si>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</si>
  <si>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</si>
  <si>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</si>
  <si>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</si>
  <si>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</si>
  <si>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</si>
  <si>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</si>
  <si>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</si>
  <si>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</si>
  <si>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</si>
  <si>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</si>
  <si>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</si>
  <si>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</si>
  <si>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</si>
  <si>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</si>
  <si>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</si>
  <si>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</si>
  <si>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</si>
  <si>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</si>
  <si>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</si>
  <si>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</si>
  <si>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</si>
  <si>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</si>
  <si>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</si>
  <si>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</si>
  <si>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</si>
  <si>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</si>
  <si>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</si>
  <si>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</si>
  <si>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</si>
  <si>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</si>
  <si>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</si>
  <si>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</si>
  <si>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</si>
  <si>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</si>
  <si>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</si>
  <si>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</si>
  <si>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</si>
  <si>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</si>
  <si>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</si>
  <si>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</si>
  <si>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</si>
  <si>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</si>
  <si>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</si>
  <si>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</si>
  <si>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</si>
  <si>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</si>
  <si>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</si>
  <si>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</si>
  <si>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</si>
  <si>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</si>
  <si>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</si>
  <si>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</si>
  <si>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</si>
  <si>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</si>
  <si>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</si>
  <si>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</si>
  <si>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</si>
  <si>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</si>
  <si>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</si>
  <si>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</si>
  <si>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</si>
  <si>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</si>
  <si>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</si>
  <si>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</si>
  <si>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</si>
  <si>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</si>
  <si>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</si>
  <si>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</si>
  <si>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</si>
  <si>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</si>
  <si>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</si>
  <si>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</si>
  <si>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</si>
  <si>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</si>
  <si>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</si>
  <si>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</si>
  <si>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</si>
  <si>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</si>
  <si>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</si>
  <si>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</si>
  <si>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</si>
  <si>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</si>
  <si>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</si>
  <si>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</si>
  <si>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</si>
  <si>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</si>
  <si>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</si>
  <si>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</si>
  <si>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</si>
  <si>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</si>
  <si>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</si>
  <si>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</si>
  <si>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</si>
  <si>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</si>
  <si>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</si>
  <si>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</si>
  <si>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</si>
  <si>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</si>
  <si>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</si>
  <si>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</si>
  <si>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</si>
  <si>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</si>
  <si>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</si>
  <si>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</si>
  <si>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</si>
  <si>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</si>
  <si>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</si>
  <si>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</si>
  <si>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</si>
  <si>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</si>
  <si>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</si>
  <si>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</si>
  <si>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</si>
  <si>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</si>
  <si>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</si>
  <si>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</si>
  <si>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</si>
  <si>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</si>
  <si>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</si>
  <si>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</si>
  <si>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</si>
  <si>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</si>
  <si>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</si>
  <si>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</si>
  <si>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</si>
  <si>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</si>
  <si>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05.09.007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</si>
  <si>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</si>
  <si>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</si>
  <si>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</si>
  <si>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</si>
  <si>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</si>
  <si>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</si>
  <si>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</si>
  <si>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</si>
  <si>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</si>
  <si>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</si>
  <si>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</si>
  <si>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</si>
  <si>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</si>
  <si>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</si>
  <si>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</si>
  <si>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</si>
  <si>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</si>
  <si>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</si>
  <si>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</si>
  <si>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</si>
  <si>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</si>
  <si>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</si>
  <si>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</si>
  <si>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</si>
  <si>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</si>
  <si>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</si>
  <si>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</si>
  <si>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</si>
  <si>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</si>
  <si>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</si>
  <si>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</si>
  <si>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</si>
  <si>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</si>
  <si>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</si>
  <si>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</si>
  <si>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</si>
  <si>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</si>
  <si>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</si>
  <si>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</si>
  <si>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</si>
  <si>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</si>
  <si>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</si>
  <si>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</si>
  <si>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</si>
  <si>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</si>
  <si>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</si>
  <si>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</si>
  <si>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</si>
  <si>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</si>
  <si>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</si>
  <si>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</si>
  <si>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</si>
  <si>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</si>
  <si>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</si>
  <si>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</si>
  <si>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</si>
  <si>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</si>
  <si>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</si>
  <si>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</si>
  <si>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</si>
  <si>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</si>
  <si>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</si>
  <si>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</si>
  <si>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</si>
  <si>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</si>
  <si>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</si>
  <si>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</si>
  <si>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</si>
  <si>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</si>
  <si>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</si>
  <si>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</si>
  <si>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</si>
  <si>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</si>
  <si>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</si>
  <si>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</si>
  <si>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</si>
  <si>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</si>
  <si>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</si>
  <si>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</si>
  <si>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</si>
  <si>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</si>
  <si>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</si>
  <si>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</si>
  <si>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</si>
  <si>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</si>
  <si>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</si>
  <si>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</si>
  <si>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</si>
  <si>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</si>
  <si>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</si>
  <si>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</si>
  <si>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</si>
  <si>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</si>
  <si>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</si>
  <si>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</si>
  <si>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</si>
  <si>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</si>
  <si>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</si>
  <si>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</si>
  <si>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</si>
  <si>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</si>
  <si>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</si>
  <si>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</si>
  <si>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</si>
  <si>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</si>
  <si>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</si>
  <si>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</si>
  <si>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</si>
  <si>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</si>
  <si>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</si>
  <si>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</si>
  <si>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</si>
  <si>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</si>
  <si>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</si>
  <si>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</si>
  <si>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</si>
  <si>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</si>
  <si>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</si>
  <si>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</si>
  <si>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</si>
  <si>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</si>
  <si>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</si>
  <si>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</si>
  <si>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</si>
  <si>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</si>
  <si>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</si>
  <si>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</si>
  <si>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</si>
  <si>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</si>
  <si>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</si>
  <si>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</si>
  <si>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</si>
  <si>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</si>
  <si>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</si>
  <si>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</si>
  <si>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</si>
  <si>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</si>
  <si>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</si>
  <si>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</si>
  <si>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</si>
  <si>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</si>
  <si>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</si>
  <si>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</si>
  <si>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</si>
  <si>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</si>
  <si>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</si>
  <si>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</si>
  <si>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</si>
  <si>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</si>
  <si>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</si>
  <si>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</si>
  <si>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</si>
  <si>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</si>
  <si>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</si>
  <si>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</si>
  <si>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</si>
  <si>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</si>
  <si>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</si>
  <si>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</si>
  <si>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</si>
  <si>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</si>
  <si>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</si>
  <si>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</si>
  <si>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</si>
  <si>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</si>
  <si>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</si>
  <si>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</si>
  <si>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</si>
  <si>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</si>
  <si>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</si>
  <si>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</si>
  <si>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</si>
  <si>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</si>
  <si>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</si>
  <si>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</si>
  <si>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</si>
  <si>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</si>
  <si>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</si>
  <si>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</si>
  <si>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</si>
  <si>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</si>
  <si>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</si>
  <si>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</si>
  <si>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</si>
  <si>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</si>
  <si>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</si>
  <si>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</si>
  <si>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</si>
  <si>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Forma em madeira comum para fundação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</si>
  <si>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</si>
  <si>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</si>
  <si>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</si>
  <si>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</si>
  <si>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</si>
  <si>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</si>
  <si>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</si>
  <si>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</si>
  <si>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</si>
  <si>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</si>
  <si>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</si>
  <si>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</si>
  <si>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</si>
  <si>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</si>
  <si>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</si>
  <si>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</si>
  <si>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</si>
  <si>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</si>
  <si>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</si>
  <si>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</si>
  <si>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</si>
  <si>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</si>
  <si>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</si>
  <si>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</si>
  <si>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</si>
  <si>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</si>
  <si>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</si>
  <si>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</si>
  <si>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</si>
  <si>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</si>
  <si>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</si>
  <si>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</si>
  <si>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</si>
  <si>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</si>
  <si>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</si>
  <si>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</si>
  <si>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</si>
  <si>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</si>
  <si>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</si>
  <si>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</si>
  <si>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</si>
  <si>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</si>
  <si>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</si>
  <si>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</si>
  <si>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</si>
  <si>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</si>
  <si>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</si>
  <si>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</si>
  <si>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</si>
  <si>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</si>
  <si>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</si>
  <si>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</si>
  <si>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</si>
  <si>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</si>
  <si>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</si>
  <si>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</si>
  <si>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</si>
  <si>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</si>
  <si>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</si>
  <si>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</si>
  <si>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</si>
  <si>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</si>
  <si>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</si>
  <si>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</si>
  <si>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</si>
  <si>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</si>
  <si>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</si>
  <si>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</si>
  <si>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</si>
  <si>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</si>
  <si>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</si>
  <si>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</si>
  <si>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</si>
  <si>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</si>
  <si>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</si>
  <si>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</si>
  <si>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</si>
  <si>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</si>
  <si>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</si>
  <si>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</si>
  <si>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</si>
  <si>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</si>
  <si>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</si>
  <si>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</si>
  <si>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</si>
  <si>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</si>
  <si>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</si>
  <si>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</si>
  <si>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</si>
  <si>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</si>
  <si>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</si>
  <si>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</si>
  <si>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</si>
  <si>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</si>
  <si>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</si>
  <si>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</si>
  <si>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</si>
  <si>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</si>
  <si>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</si>
  <si>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</si>
  <si>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</si>
  <si>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</si>
  <si>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</si>
  <si>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</si>
  <si>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</si>
  <si>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</si>
  <si>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</si>
  <si>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</si>
  <si>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</si>
  <si>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</si>
  <si>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</si>
  <si>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</si>
  <si>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</si>
  <si>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</si>
  <si>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</si>
  <si>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</si>
  <si>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</si>
  <si>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</si>
  <si>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</si>
  <si>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</si>
  <si>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</si>
  <si>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</si>
  <si>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</si>
  <si>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</si>
  <si>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</si>
  <si>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</si>
  <si>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</si>
  <si>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</si>
  <si>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</si>
  <si>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</si>
  <si>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</si>
  <si>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</si>
  <si>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</si>
  <si>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</si>
  <si>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</si>
  <si>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</si>
  <si>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</si>
  <si>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</si>
  <si>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</si>
  <si>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</si>
  <si>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</si>
  <si>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</si>
  <si>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</si>
  <si>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</si>
  <si>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</si>
  <si>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</si>
  <si>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</si>
  <si>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</si>
  <si>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</si>
  <si>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</si>
  <si>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</si>
  <si>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</si>
  <si>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</si>
  <si>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</si>
  <si>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</si>
  <si>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</si>
  <si>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</si>
  <si>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</si>
  <si>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</si>
  <si>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</si>
  <si>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</si>
  <si>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</si>
  <si>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</si>
  <si>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</si>
  <si>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</si>
  <si>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</si>
  <si>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</si>
  <si>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</si>
  <si>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</si>
  <si>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</si>
  <si>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</si>
  <si>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</si>
  <si>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</si>
  <si>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</si>
  <si>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</si>
  <si>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</si>
  <si>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</si>
  <si>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</si>
  <si>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</si>
  <si>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</si>
  <si>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</si>
  <si>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</si>
  <si>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</si>
  <si>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</si>
  <si>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</si>
  <si>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</si>
  <si>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</si>
  <si>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</si>
  <si>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</si>
  <si>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</si>
  <si>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</si>
  <si>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</si>
  <si>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</si>
  <si>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</si>
  <si>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</si>
  <si>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12.05.020</t>
  </si>
  <si>
    <t>12.05.030</t>
  </si>
  <si>
    <t>12.05.040</t>
  </si>
  <si>
    <t>12.05.150</t>
  </si>
  <si>
    <t>12.06</t>
  </si>
  <si>
    <t>Estaca tipo STRAUSS</t>
  </si>
  <si>
    <t>12.06.010</t>
  </si>
  <si>
    <t>12.06.020</t>
  </si>
  <si>
    <t>12.06.030</t>
  </si>
  <si>
    <t>12.06.040</t>
  </si>
  <si>
    <t>12.06.080</t>
  </si>
  <si>
    <t>12.07</t>
  </si>
  <si>
    <t>Estaca tipo RAIZ</t>
  </si>
  <si>
    <t>12.07.010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</si>
  <si>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</si>
  <si>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</si>
  <si>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</si>
  <si>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</si>
  <si>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</si>
  <si>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</si>
  <si>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</si>
  <si>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</si>
  <si>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</si>
  <si>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</si>
  <si>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</si>
  <si>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</si>
  <si>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</si>
  <si>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</si>
  <si>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</si>
  <si>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</si>
  <si>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</si>
  <si>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</si>
  <si>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</si>
  <si>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</si>
  <si>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</si>
  <si>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</si>
  <si>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</si>
  <si>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</si>
  <si>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</si>
  <si>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</si>
  <si>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</si>
  <si>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</si>
  <si>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</si>
  <si>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</si>
  <si>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</si>
  <si>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</si>
  <si>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</si>
  <si>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</si>
  <si>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</si>
  <si>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</si>
  <si>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</si>
  <si>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</si>
  <si>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</si>
  <si>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</si>
  <si>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</si>
  <si>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</si>
  <si>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</si>
  <si>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</si>
  <si>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</si>
  <si>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</si>
  <si>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</si>
  <si>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12.12.014</t>
  </si>
  <si>
    <t>12.12.016</t>
  </si>
  <si>
    <t>12.12.020</t>
  </si>
  <si>
    <t>12.12.060</t>
  </si>
  <si>
    <t>12.12.070</t>
  </si>
  <si>
    <t>12.12.074</t>
  </si>
  <si>
    <t>12.12.090</t>
  </si>
  <si>
    <t>12.12.100</t>
  </si>
  <si>
    <t>12.14</t>
  </si>
  <si>
    <t>Estaca escavada com injeção ou micro estaca</t>
  </si>
  <si>
    <t>12.14.010</t>
  </si>
  <si>
    <t>12.14.040</t>
  </si>
  <si>
    <t>12.14.050</t>
  </si>
  <si>
    <t>12.14.060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</si>
  <si>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</si>
  <si>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</si>
  <si>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</si>
  <si>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</si>
  <si>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</si>
  <si>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</si>
  <si>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</si>
  <si>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</si>
  <si>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</si>
  <si>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</si>
  <si>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</si>
  <si>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</si>
  <si>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</si>
  <si>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</si>
  <si>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</si>
  <si>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</si>
  <si>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</si>
  <si>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</si>
  <si>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</si>
  <si>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</si>
  <si>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</si>
  <si>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</si>
  <si>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</si>
  <si>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</si>
  <si>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</si>
  <si>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</si>
  <si>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</si>
  <si>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</si>
  <si>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</si>
  <si>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</si>
  <si>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</si>
  <si>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</si>
  <si>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</si>
  <si>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</si>
  <si>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</si>
  <si>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</si>
  <si>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</si>
  <si>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</si>
  <si>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</si>
  <si>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</si>
  <si>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</si>
  <si>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</si>
  <si>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</si>
  <si>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</si>
  <si>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</si>
  <si>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</si>
  <si>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</si>
  <si>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</si>
  <si>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</si>
  <si>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</si>
  <si>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</si>
  <si>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</si>
  <si>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</si>
  <si>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</si>
  <si>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</si>
  <si>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</si>
  <si>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</si>
  <si>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</si>
  <si>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</si>
  <si>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</si>
  <si>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</si>
  <si>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</si>
  <si>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</si>
  <si>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</si>
  <si>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</si>
  <si>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</si>
  <si>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</si>
  <si>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</si>
  <si>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</si>
  <si>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</si>
  <si>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</si>
  <si>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</si>
  <si>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</si>
  <si>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</si>
  <si>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</si>
  <si>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</si>
  <si>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</si>
  <si>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</si>
  <si>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</si>
  <si>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</si>
  <si>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</si>
  <si>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</si>
  <si>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</si>
  <si>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</si>
  <si>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</si>
  <si>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</si>
  <si>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</si>
  <si>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</si>
  <si>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</si>
  <si>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</si>
  <si>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</si>
  <si>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</si>
  <si>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</si>
  <si>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</si>
  <si>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</si>
  <si>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</si>
  <si>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</si>
  <si>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</si>
  <si>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</si>
  <si>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</si>
  <si>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</si>
  <si>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</si>
  <si>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</si>
  <si>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</si>
  <si>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</si>
  <si>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</si>
  <si>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</si>
  <si>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</si>
  <si>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</si>
  <si>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</si>
  <si>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</si>
  <si>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</si>
  <si>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</si>
  <si>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</si>
  <si>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</si>
  <si>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</si>
  <si>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</si>
  <si>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</si>
  <si>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</si>
  <si>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</si>
  <si>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</si>
  <si>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</si>
  <si>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</si>
  <si>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</si>
  <si>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</si>
  <si>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</si>
  <si>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</si>
  <si>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</si>
  <si>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</si>
  <si>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</si>
  <si>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</si>
  <si>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</si>
  <si>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</si>
  <si>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</si>
  <si>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</si>
  <si>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</si>
  <si>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</si>
  <si>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</si>
  <si>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</si>
  <si>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</si>
  <si>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</si>
  <si>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</si>
  <si>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</si>
  <si>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</si>
  <si>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</si>
  <si>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</si>
  <si>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</si>
  <si>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</si>
  <si>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</si>
  <si>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</si>
  <si>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</si>
  <si>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</si>
  <si>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</si>
  <si>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</si>
  <si>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</si>
  <si>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</si>
  <si>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</si>
  <si>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</si>
  <si>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</si>
  <si>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</si>
  <si>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</si>
  <si>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</si>
  <si>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</si>
  <si>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</si>
  <si>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</si>
  <si>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</si>
  <si>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</si>
  <si>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</si>
  <si>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</si>
  <si>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</si>
  <si>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</si>
  <si>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</si>
  <si>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</si>
  <si>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</si>
  <si>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</si>
  <si>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</si>
  <si>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</si>
  <si>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</si>
  <si>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</si>
  <si>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</si>
  <si>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</si>
  <si>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</si>
  <si>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</si>
  <si>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</si>
  <si>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</si>
  <si>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</si>
  <si>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</si>
  <si>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</si>
  <si>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</si>
  <si>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</si>
  <si>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</si>
  <si>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</si>
  <si>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</si>
  <si>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</si>
  <si>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</si>
  <si>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</si>
  <si>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</si>
  <si>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</si>
  <si>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</si>
  <si>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</si>
  <si>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</si>
  <si>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</si>
  <si>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</si>
  <si>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</si>
  <si>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</si>
  <si>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</si>
  <si>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</si>
  <si>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</si>
  <si>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</si>
  <si>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</si>
  <si>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</si>
  <si>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</si>
  <si>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</si>
  <si>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</si>
  <si>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</si>
  <si>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</si>
  <si>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</si>
  <si>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</si>
  <si>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</si>
  <si>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</si>
  <si>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</si>
  <si>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</si>
  <si>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</si>
  <si>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</si>
  <si>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</si>
  <si>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</si>
  <si>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</si>
  <si>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</si>
  <si>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</si>
  <si>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</si>
  <si>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</si>
  <si>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</si>
  <si>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</si>
  <si>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</si>
  <si>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</si>
  <si>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</si>
  <si>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</si>
  <si>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</si>
  <si>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</si>
  <si>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</si>
  <si>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</si>
  <si>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</si>
  <si>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</si>
  <si>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</si>
  <si>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15.03.140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</si>
  <si>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</si>
  <si>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</si>
  <si>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</si>
  <si>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</si>
  <si>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</si>
  <si>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</si>
  <si>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</si>
  <si>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</si>
  <si>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</si>
  <si>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</si>
  <si>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</si>
  <si>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</si>
  <si>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</si>
  <si>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</si>
  <si>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</si>
  <si>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</si>
  <si>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</si>
  <si>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</si>
  <si>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</si>
  <si>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</si>
  <si>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</si>
  <si>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</si>
  <si>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</si>
  <si>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</si>
  <si>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</si>
  <si>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</si>
  <si>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</si>
  <si>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16.02.020</t>
  </si>
  <si>
    <t>16.02.030</t>
  </si>
  <si>
    <t>16.02.045</t>
  </si>
  <si>
    <t>Telha de barro colonial/paulista</t>
  </si>
  <si>
    <t>16.02.060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</si>
  <si>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</si>
  <si>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</si>
  <si>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</si>
  <si>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</si>
  <si>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</si>
  <si>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</si>
  <si>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</si>
  <si>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</si>
  <si>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</si>
  <si>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</si>
  <si>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</si>
  <si>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</si>
  <si>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</si>
  <si>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</si>
  <si>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</si>
  <si>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</si>
  <si>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</si>
  <si>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</si>
  <si>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</si>
  <si>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</si>
  <si>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</si>
  <si>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</si>
  <si>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</si>
  <si>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</si>
  <si>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</si>
  <si>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</si>
  <si>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</si>
  <si>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</si>
  <si>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</si>
  <si>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</si>
  <si>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</si>
  <si>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</si>
  <si>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</si>
  <si>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</si>
  <si>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</si>
  <si>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</si>
  <si>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</si>
  <si>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</si>
  <si>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</si>
  <si>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</si>
  <si>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</si>
  <si>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</si>
  <si>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</si>
  <si>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</si>
  <si>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</si>
  <si>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</si>
  <si>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</si>
  <si>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</si>
  <si>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</si>
  <si>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</si>
  <si>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</si>
  <si>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</si>
  <si>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</si>
  <si>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</si>
  <si>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</si>
  <si>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</si>
  <si>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</si>
  <si>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</si>
  <si>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</si>
  <si>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</si>
  <si>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</si>
  <si>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</si>
  <si>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</si>
  <si>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</si>
  <si>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</si>
  <si>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</si>
  <si>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</si>
  <si>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</si>
  <si>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</si>
  <si>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</si>
  <si>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</si>
  <si>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</si>
  <si>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</si>
  <si>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</si>
  <si>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</si>
  <si>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</si>
  <si>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</si>
  <si>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</si>
  <si>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</si>
  <si>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</si>
  <si>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</si>
  <si>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</si>
  <si>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</si>
  <si>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</si>
  <si>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</si>
  <si>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</si>
  <si>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</si>
  <si>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</si>
  <si>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</si>
  <si>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</si>
  <si>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</si>
  <si>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</si>
  <si>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</si>
  <si>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</si>
  <si>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</si>
  <si>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</si>
  <si>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</si>
  <si>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</si>
  <si>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</si>
  <si>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</si>
  <si>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</si>
  <si>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</si>
  <si>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</si>
  <si>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</si>
  <si>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</si>
  <si>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</si>
  <si>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</si>
  <si>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</si>
  <si>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</si>
  <si>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</si>
  <si>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</si>
  <si>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</si>
  <si>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</si>
  <si>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</si>
  <si>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</si>
  <si>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</si>
  <si>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</si>
  <si>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</si>
  <si>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</si>
  <si>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</si>
  <si>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</si>
  <si>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</si>
  <si>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</si>
  <si>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</si>
  <si>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</si>
  <si>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</si>
  <si>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</si>
  <si>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</si>
  <si>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</si>
  <si>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</si>
  <si>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</si>
  <si>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</si>
  <si>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</si>
  <si>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</si>
  <si>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</si>
  <si>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</si>
  <si>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</si>
  <si>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</si>
  <si>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</si>
  <si>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</si>
  <si>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</si>
  <si>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</si>
  <si>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</si>
  <si>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</si>
  <si>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</si>
  <si>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</si>
  <si>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</si>
  <si>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</si>
  <si>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</si>
  <si>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</si>
  <si>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</si>
  <si>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</si>
  <si>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</si>
  <si>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</si>
  <si>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</si>
  <si>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</si>
  <si>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</si>
  <si>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</si>
  <si>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</si>
  <si>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</si>
  <si>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</si>
  <si>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</si>
  <si>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</si>
  <si>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</si>
  <si>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</si>
  <si>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</si>
  <si>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</si>
  <si>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</si>
  <si>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</si>
  <si>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</si>
  <si>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</si>
  <si>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</si>
  <si>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</si>
  <si>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</si>
  <si>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</si>
  <si>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</si>
  <si>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</si>
  <si>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</si>
  <si>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</si>
  <si>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</si>
  <si>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</si>
  <si>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</si>
  <si>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</si>
  <si>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</si>
  <si>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</si>
  <si>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</si>
  <si>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</si>
  <si>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</si>
  <si>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</si>
  <si>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</si>
  <si>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</si>
  <si>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</si>
  <si>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</si>
  <si>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</si>
  <si>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</si>
  <si>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</si>
  <si>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</si>
  <si>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</si>
  <si>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</si>
  <si>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</si>
  <si>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</si>
  <si>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</si>
  <si>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</si>
  <si>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</si>
  <si>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</si>
  <si>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</si>
  <si>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</si>
  <si>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</si>
  <si>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</si>
  <si>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</si>
  <si>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</si>
  <si>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</si>
  <si>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</si>
  <si>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</si>
  <si>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</si>
  <si>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</si>
  <si>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</si>
  <si>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</si>
  <si>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</si>
  <si>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</si>
  <si>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</si>
  <si>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</si>
  <si>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</si>
  <si>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</si>
  <si>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</si>
  <si>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</si>
  <si>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</si>
  <si>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</si>
  <si>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</si>
  <si>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</si>
  <si>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</si>
  <si>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</si>
  <si>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</si>
  <si>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</si>
  <si>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</si>
  <si>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</si>
  <si>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</si>
  <si>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</si>
  <si>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</si>
  <si>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</si>
  <si>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</si>
  <si>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</si>
  <si>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</si>
  <si>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</si>
  <si>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</si>
  <si>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</si>
  <si>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</si>
  <si>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</si>
  <si>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</si>
  <si>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</si>
  <si>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</si>
  <si>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</si>
  <si>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</si>
  <si>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</si>
  <si>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</si>
  <si>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</si>
  <si>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</si>
  <si>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</si>
  <si>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</si>
  <si>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</si>
  <si>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</si>
  <si>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</si>
  <si>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</si>
  <si>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</si>
  <si>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</si>
  <si>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</si>
  <si>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</si>
  <si>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</si>
  <si>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</si>
  <si>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</si>
  <si>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</si>
  <si>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</si>
  <si>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</si>
  <si>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</si>
  <si>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</si>
  <si>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</si>
  <si>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</si>
  <si>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</si>
  <si>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</si>
  <si>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</si>
  <si>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</si>
  <si>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</si>
  <si>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</si>
  <si>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</si>
  <si>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</si>
  <si>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</si>
  <si>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</si>
  <si>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</si>
  <si>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</si>
  <si>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</si>
  <si>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</si>
  <si>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</si>
  <si>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</si>
  <si>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</si>
  <si>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</si>
  <si>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</si>
  <si>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</si>
  <si>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</si>
  <si>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</si>
  <si>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</si>
  <si>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</si>
  <si>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</si>
  <si>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</si>
  <si>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</si>
  <si>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</si>
  <si>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</si>
  <si>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</si>
  <si>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</si>
  <si>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</si>
  <si>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</si>
  <si>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</si>
  <si>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</si>
  <si>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</si>
  <si>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</si>
  <si>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</si>
  <si>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</si>
  <si>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</si>
  <si>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</si>
  <si>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</si>
  <si>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</si>
  <si>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</si>
  <si>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</si>
  <si>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</si>
  <si>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</si>
  <si>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</si>
  <si>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</si>
  <si>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</si>
  <si>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</si>
  <si>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</si>
  <si>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</si>
  <si>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</si>
  <si>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</si>
  <si>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</si>
  <si>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</si>
  <si>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</si>
  <si>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</si>
  <si>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</si>
  <si>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</si>
  <si>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</si>
  <si>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</si>
  <si>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</si>
  <si>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</si>
  <si>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</si>
  <si>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</si>
  <si>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</si>
  <si>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</si>
  <si>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</si>
  <si>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</si>
  <si>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</si>
  <si>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</si>
  <si>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</si>
  <si>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</si>
  <si>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</si>
  <si>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</si>
  <si>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</si>
  <si>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</si>
  <si>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</si>
  <si>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</si>
  <si>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</si>
  <si>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</si>
  <si>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</si>
  <si>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</si>
  <si>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</si>
  <si>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</si>
  <si>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</si>
  <si>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</si>
  <si>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</si>
  <si>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</si>
  <si>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</si>
  <si>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</si>
  <si>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</si>
  <si>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</si>
  <si>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</si>
  <si>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</si>
  <si>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</si>
  <si>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</si>
  <si>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</si>
  <si>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</si>
  <si>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</si>
  <si>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</si>
  <si>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</si>
  <si>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</si>
  <si>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</si>
  <si>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</si>
  <si>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</si>
  <si>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</si>
  <si>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</si>
  <si>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</si>
  <si>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</si>
  <si>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</si>
  <si>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</si>
  <si>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</si>
  <si>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</si>
  <si>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</si>
  <si>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</si>
  <si>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</si>
  <si>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</si>
  <si>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</si>
  <si>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</si>
  <si>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</si>
  <si>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</si>
  <si>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</si>
  <si>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</si>
  <si>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</si>
  <si>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</si>
  <si>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</si>
  <si>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</si>
  <si>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</si>
  <si>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</si>
  <si>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</si>
  <si>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</si>
  <si>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</si>
  <si>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</si>
  <si>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</si>
  <si>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</si>
  <si>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</si>
  <si>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</si>
  <si>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</si>
  <si>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</si>
  <si>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</si>
  <si>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</si>
  <si>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</si>
  <si>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</si>
  <si>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</si>
  <si>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</si>
  <si>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</si>
  <si>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</si>
  <si>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</si>
  <si>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</si>
  <si>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</si>
  <si>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</si>
  <si>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</si>
  <si>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</si>
  <si>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</si>
  <si>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</si>
  <si>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</si>
  <si>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</si>
  <si>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</si>
  <si>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</si>
  <si>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</si>
  <si>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</si>
  <si>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</si>
  <si>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</si>
  <si>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</si>
  <si>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</si>
  <si>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</si>
  <si>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</si>
  <si>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</si>
  <si>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</si>
  <si>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</si>
  <si>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</si>
  <si>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</si>
  <si>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</si>
  <si>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</si>
  <si>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</si>
  <si>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</si>
  <si>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</si>
  <si>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</si>
  <si>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</si>
  <si>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</si>
  <si>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</si>
  <si>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</si>
  <si>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</si>
  <si>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</si>
  <si>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</si>
  <si>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</si>
  <si>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</si>
  <si>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</si>
  <si>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</si>
  <si>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</si>
  <si>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</si>
  <si>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</si>
  <si>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</si>
  <si>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</si>
  <si>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</si>
  <si>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</si>
  <si>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</si>
  <si>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</si>
  <si>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</si>
  <si>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</si>
  <si>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</si>
  <si>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</si>
  <si>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</si>
  <si>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</si>
  <si>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</si>
  <si>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</si>
  <si>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</si>
  <si>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</si>
  <si>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</si>
  <si>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</si>
  <si>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</si>
  <si>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</si>
  <si>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</si>
  <si>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</si>
  <si>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</si>
  <si>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</si>
  <si>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</si>
  <si>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</si>
  <si>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</si>
  <si>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</si>
  <si>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</si>
  <si>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</si>
  <si>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</si>
  <si>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</si>
  <si>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</si>
  <si>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</si>
  <si>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</si>
  <si>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</si>
  <si>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</si>
  <si>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</si>
  <si>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</si>
  <si>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</si>
  <si>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</si>
  <si>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</si>
  <si>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</si>
  <si>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</si>
  <si>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</si>
  <si>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</si>
  <si>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</si>
  <si>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</si>
  <si>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</si>
  <si>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</si>
  <si>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</si>
  <si>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</si>
  <si>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</si>
  <si>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</si>
  <si>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</si>
  <si>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</si>
  <si>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</si>
  <si>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</si>
  <si>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</si>
  <si>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</si>
  <si>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</si>
  <si>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</si>
  <si>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</si>
  <si>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</si>
  <si>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</si>
  <si>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</si>
  <si>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</si>
  <si>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</si>
  <si>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</si>
  <si>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</si>
  <si>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</si>
  <si>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</si>
  <si>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</si>
  <si>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</si>
  <si>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</si>
  <si>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</si>
  <si>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</si>
  <si>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</si>
  <si>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</si>
  <si>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</si>
  <si>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</si>
  <si>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</si>
  <si>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</si>
  <si>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</si>
  <si>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</si>
  <si>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</si>
  <si>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</si>
  <si>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</si>
  <si>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</si>
  <si>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</si>
  <si>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</si>
  <si>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</si>
  <si>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</si>
  <si>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</si>
  <si>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</si>
  <si>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</si>
  <si>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</si>
  <si>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</si>
  <si>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</si>
  <si>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</si>
  <si>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</si>
  <si>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</si>
  <si>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</si>
  <si>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</si>
  <si>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</si>
  <si>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</si>
  <si>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</si>
  <si>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</si>
  <si>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</si>
  <si>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</si>
  <si>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</si>
  <si>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</si>
  <si>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</si>
  <si>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</si>
  <si>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</si>
  <si>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</si>
  <si>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</si>
  <si>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</si>
  <si>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</si>
  <si>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</si>
  <si>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</si>
  <si>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- 625mm x 1250mm, espessura de 9,5mm, removível</t>
  </si>
  <si>
    <t>22.02.190</t>
  </si>
  <si>
    <t>Forro em placa de gesso removível com película rígida de PVC de 625mm x 625mm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</si>
  <si>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</si>
  <si>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</si>
  <si>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</si>
  <si>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</si>
  <si>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</si>
  <si>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</si>
  <si>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</si>
  <si>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</si>
  <si>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</si>
  <si>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</si>
  <si>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</si>
  <si>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</si>
  <si>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</si>
  <si>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</si>
  <si>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</si>
  <si>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</si>
  <si>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</si>
  <si>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</si>
  <si>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</si>
  <si>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</si>
  <si>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</si>
  <si>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</si>
  <si>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</si>
  <si>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</si>
  <si>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</si>
  <si>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</si>
  <si>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</si>
  <si>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</si>
  <si>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</si>
  <si>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</si>
  <si>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</si>
  <si>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</si>
  <si>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</si>
  <si>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</si>
  <si>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</si>
  <si>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</si>
  <si>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</si>
  <si>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</si>
  <si>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</si>
  <si>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</si>
  <si>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</si>
  <si>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</si>
  <si>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</si>
  <si>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</si>
  <si>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</si>
  <si>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</si>
  <si>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</si>
  <si>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</si>
  <si>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</si>
  <si>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</si>
  <si>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</si>
  <si>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</si>
  <si>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</si>
  <si>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</si>
  <si>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</si>
  <si>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</si>
  <si>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</si>
  <si>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</si>
  <si>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</si>
  <si>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</si>
  <si>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</si>
  <si>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</si>
  <si>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</si>
  <si>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</si>
  <si>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</si>
  <si>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</si>
  <si>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</si>
  <si>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</si>
  <si>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</si>
  <si>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</si>
  <si>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</si>
  <si>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</si>
  <si>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</si>
  <si>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</si>
  <si>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</si>
  <si>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</si>
  <si>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</si>
  <si>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</si>
  <si>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</si>
  <si>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</si>
  <si>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</si>
  <si>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</si>
  <si>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</si>
  <si>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</si>
  <si>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</si>
  <si>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</si>
  <si>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</si>
  <si>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</si>
  <si>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</si>
  <si>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</si>
  <si>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</si>
  <si>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</si>
  <si>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</si>
  <si>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</si>
  <si>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</si>
  <si>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</si>
  <si>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</si>
  <si>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</si>
  <si>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</si>
  <si>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</si>
  <si>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</si>
  <si>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</si>
  <si>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</si>
  <si>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</si>
  <si>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</si>
  <si>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</si>
  <si>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</si>
  <si>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</si>
  <si>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</si>
  <si>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</si>
  <si>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</si>
  <si>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</si>
  <si>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</si>
  <si>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</si>
  <si>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</si>
  <si>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</si>
  <si>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</si>
  <si>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</si>
  <si>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</si>
  <si>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</si>
  <si>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</si>
  <si>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</si>
  <si>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</si>
  <si>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</si>
  <si>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</si>
  <si>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</si>
  <si>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</si>
  <si>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</si>
  <si>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</si>
  <si>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</si>
  <si>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</si>
  <si>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</si>
  <si>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</si>
  <si>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</si>
  <si>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</si>
  <si>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</si>
  <si>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</si>
  <si>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</si>
  <si>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</si>
  <si>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</si>
  <si>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</si>
  <si>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</si>
  <si>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</si>
  <si>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</si>
  <si>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</si>
  <si>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</si>
  <si>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</si>
  <si>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</si>
  <si>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</si>
  <si>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</si>
  <si>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</si>
  <si>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</si>
  <si>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</si>
  <si>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</si>
  <si>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</si>
  <si>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</si>
  <si>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</si>
  <si>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</si>
  <si>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</si>
  <si>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</si>
  <si>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</si>
  <si>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</si>
  <si>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</si>
  <si>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</si>
  <si>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</si>
  <si>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</si>
  <si>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</si>
  <si>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</si>
  <si>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</si>
  <si>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</si>
  <si>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</si>
  <si>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</si>
  <si>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</si>
  <si>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</si>
  <si>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</si>
  <si>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</si>
  <si>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</si>
  <si>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</si>
  <si>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</si>
  <si>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</si>
  <si>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</si>
  <si>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</si>
  <si>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</si>
  <si>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</si>
  <si>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</si>
  <si>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</si>
  <si>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</si>
  <si>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</si>
  <si>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</si>
  <si>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</si>
  <si>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</si>
  <si>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</si>
  <si>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</si>
  <si>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</si>
  <si>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</si>
  <si>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</si>
  <si>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</si>
  <si>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</si>
  <si>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</si>
  <si>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</si>
  <si>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</si>
  <si>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</si>
  <si>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</si>
  <si>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</si>
  <si>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</si>
  <si>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</si>
  <si>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</si>
  <si>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</si>
  <si>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</si>
  <si>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</si>
  <si>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</si>
  <si>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</si>
  <si>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</si>
  <si>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</si>
  <si>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</si>
  <si>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</si>
  <si>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</si>
  <si>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</si>
  <si>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</si>
  <si>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</si>
  <si>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</si>
  <si>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</si>
  <si>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</si>
  <si>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</si>
  <si>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</si>
  <si>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</si>
  <si>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</si>
  <si>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</si>
  <si>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</si>
  <si>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</si>
  <si>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</si>
  <si>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</si>
  <si>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</si>
  <si>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</si>
  <si>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</si>
  <si>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</si>
  <si>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</si>
  <si>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</si>
  <si>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</si>
  <si>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</si>
  <si>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</si>
  <si>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</si>
  <si>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</si>
  <si>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</si>
  <si>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</si>
  <si>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</si>
  <si>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</si>
  <si>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</si>
  <si>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</si>
  <si>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</si>
  <si>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</si>
  <si>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</si>
  <si>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</si>
  <si>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</si>
  <si>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</si>
  <si>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</si>
  <si>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</si>
  <si>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</si>
  <si>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</si>
  <si>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</si>
  <si>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</si>
  <si>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</si>
  <si>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</si>
  <si>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</si>
  <si>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</si>
  <si>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</si>
  <si>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</si>
  <si>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</si>
  <si>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</si>
  <si>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</si>
  <si>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</si>
  <si>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</si>
  <si>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</si>
  <si>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</si>
  <si>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</si>
  <si>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</si>
  <si>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</si>
  <si>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</si>
  <si>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</si>
  <si>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</si>
  <si>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</si>
  <si>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</si>
  <si>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</si>
  <si>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</si>
  <si>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</si>
  <si>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</si>
  <si>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</si>
  <si>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</si>
  <si>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</si>
  <si>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</si>
  <si>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</si>
  <si>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</si>
  <si>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</si>
  <si>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</si>
  <si>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</si>
  <si>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</si>
  <si>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</si>
  <si>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</si>
  <si>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</si>
  <si>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</si>
  <si>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</si>
  <si>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</si>
  <si>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</si>
  <si>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</si>
  <si>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</si>
  <si>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</si>
  <si>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</si>
  <si>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</si>
  <si>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</si>
  <si>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</si>
  <si>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</si>
  <si>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</si>
  <si>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</si>
  <si>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</si>
  <si>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</si>
  <si>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</si>
  <si>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</si>
  <si>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</si>
  <si>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</si>
  <si>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</si>
  <si>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</si>
  <si>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</si>
  <si>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</si>
  <si>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</si>
  <si>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</si>
  <si>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</si>
  <si>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</si>
  <si>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</si>
  <si>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</si>
  <si>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</si>
  <si>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</si>
  <si>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</si>
  <si>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</si>
  <si>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</si>
  <si>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</si>
  <si>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</si>
  <si>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</si>
  <si>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</si>
  <si>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</si>
  <si>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</si>
  <si>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</si>
  <si>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</si>
  <si>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</si>
  <si>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</si>
  <si>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</si>
  <si>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</si>
  <si>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</si>
  <si>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</si>
  <si>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</si>
  <si>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</si>
  <si>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</si>
  <si>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</si>
  <si>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</si>
  <si>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</si>
  <si>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</si>
  <si>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</si>
  <si>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</si>
  <si>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</si>
  <si>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</si>
  <si>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</si>
  <si>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</si>
  <si>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</si>
  <si>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</si>
  <si>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</si>
  <si>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</si>
  <si>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</si>
  <si>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</si>
  <si>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</si>
  <si>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</si>
  <si>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</si>
  <si>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</si>
  <si>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</si>
  <si>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</si>
  <si>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</si>
  <si>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</si>
  <si>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</si>
  <si>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</si>
  <si>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</si>
  <si>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</si>
  <si>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</si>
  <si>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</si>
  <si>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</si>
  <si>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</si>
  <si>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</si>
  <si>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</si>
  <si>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</si>
  <si>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</si>
  <si>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</si>
  <si>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</si>
  <si>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</si>
  <si>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</si>
  <si>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</si>
  <si>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</si>
  <si>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</si>
  <si>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</si>
  <si>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</si>
  <si>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</si>
  <si>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</si>
  <si>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</si>
  <si>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</si>
  <si>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</si>
  <si>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</si>
  <si>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</si>
  <si>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</si>
  <si>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</si>
  <si>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</si>
  <si>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</si>
  <si>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</si>
  <si>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</si>
  <si>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</si>
  <si>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</si>
  <si>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</si>
  <si>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</si>
  <si>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</si>
  <si>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</si>
  <si>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</si>
  <si>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</si>
  <si>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</si>
  <si>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</si>
  <si>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</si>
  <si>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</si>
  <si>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</si>
  <si>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</si>
  <si>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</si>
  <si>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</si>
  <si>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</si>
  <si>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</si>
  <si>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</si>
  <si>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</si>
  <si>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</si>
  <si>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</si>
  <si>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</si>
  <si>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</si>
  <si>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</si>
  <si>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</si>
  <si>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</si>
  <si>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Brete para instalação lateral em grade de segurança</t>
  </si>
  <si>
    <t>24.20.120</t>
  </si>
  <si>
    <t>Batente em chapa dobrada para portas</t>
  </si>
  <si>
    <t>24.20.140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</si>
  <si>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</si>
  <si>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</si>
  <si>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</si>
  <si>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</si>
  <si>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</si>
  <si>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</si>
  <si>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</si>
  <si>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</si>
  <si>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</si>
  <si>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</si>
  <si>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</si>
  <si>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</si>
  <si>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</si>
  <si>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</si>
  <si>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</si>
  <si>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</si>
  <si>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</si>
  <si>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</si>
  <si>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</si>
  <si>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</si>
  <si>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</si>
  <si>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</si>
  <si>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</si>
  <si>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</si>
  <si>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</si>
  <si>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</si>
  <si>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</si>
  <si>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</si>
  <si>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</si>
  <si>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</si>
  <si>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</si>
  <si>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</si>
  <si>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</si>
  <si>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</si>
  <si>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</si>
  <si>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</si>
  <si>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</si>
  <si>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</si>
  <si>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</si>
  <si>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</si>
  <si>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</si>
  <si>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</si>
  <si>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</si>
  <si>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</si>
  <si>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</si>
  <si>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</si>
  <si>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</si>
  <si>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</si>
  <si>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</si>
  <si>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</si>
  <si>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</si>
  <si>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</si>
  <si>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</si>
  <si>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</si>
  <si>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</si>
  <si>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</si>
  <si>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</si>
  <si>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</si>
  <si>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</si>
  <si>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</si>
  <si>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</si>
  <si>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</si>
  <si>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</si>
  <si>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</si>
  <si>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</si>
  <si>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</si>
  <si>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</si>
  <si>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</si>
  <si>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</si>
  <si>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</si>
  <si>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</si>
  <si>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</si>
  <si>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</si>
  <si>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</si>
  <si>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</si>
  <si>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</si>
  <si>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</si>
  <si>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</si>
  <si>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</si>
  <si>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</si>
  <si>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</si>
  <si>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</si>
  <si>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</si>
  <si>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</si>
  <si>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</si>
  <si>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</si>
  <si>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</si>
  <si>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</si>
  <si>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</si>
  <si>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</si>
  <si>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</si>
  <si>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</si>
  <si>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</si>
  <si>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</si>
  <si>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</si>
  <si>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</si>
  <si>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</si>
  <si>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</si>
  <si>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</si>
  <si>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</si>
  <si>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</si>
  <si>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</si>
  <si>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</si>
  <si>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</si>
  <si>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</si>
  <si>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</si>
  <si>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</si>
  <si>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</si>
  <si>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</si>
  <si>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</si>
  <si>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</si>
  <si>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</si>
  <si>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</si>
  <si>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</si>
  <si>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</si>
  <si>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</si>
  <si>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</si>
  <si>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</si>
  <si>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</si>
  <si>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</si>
  <si>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</si>
  <si>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</si>
  <si>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</si>
  <si>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</si>
  <si>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</si>
  <si>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</si>
  <si>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</si>
  <si>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</si>
  <si>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</si>
  <si>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</si>
  <si>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</si>
  <si>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</si>
  <si>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</si>
  <si>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</si>
  <si>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</si>
  <si>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</si>
  <si>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</si>
  <si>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</si>
  <si>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</si>
  <si>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</si>
  <si>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</si>
  <si>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</si>
  <si>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</si>
  <si>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</si>
  <si>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</si>
  <si>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</si>
  <si>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</si>
  <si>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</si>
  <si>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</si>
  <si>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</si>
  <si>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</si>
  <si>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</si>
  <si>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</si>
  <si>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</si>
  <si>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</si>
  <si>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</si>
  <si>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</si>
  <si>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</si>
  <si>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</si>
  <si>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</si>
  <si>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</si>
  <si>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</si>
  <si>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</si>
  <si>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</si>
  <si>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</si>
  <si>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</si>
  <si>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</si>
  <si>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</si>
  <si>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</si>
  <si>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</si>
  <si>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</si>
  <si>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</si>
  <si>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</si>
  <si>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</si>
  <si>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</si>
  <si>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</si>
  <si>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</si>
  <si>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</si>
  <si>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</si>
  <si>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</si>
  <si>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</si>
  <si>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</si>
  <si>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</si>
  <si>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</si>
  <si>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</si>
  <si>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</si>
  <si>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</si>
  <si>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</si>
  <si>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</si>
  <si>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</si>
  <si>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</si>
  <si>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</si>
  <si>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</si>
  <si>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</si>
  <si>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</si>
  <si>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</si>
  <si>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</si>
  <si>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</si>
  <si>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</si>
  <si>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</si>
  <si>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</si>
  <si>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</si>
  <si>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</si>
  <si>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</si>
  <si>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</si>
  <si>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</si>
  <si>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</si>
  <si>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</si>
  <si>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</si>
  <si>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</si>
  <si>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</si>
  <si>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</si>
  <si>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</si>
  <si>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</si>
  <si>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</si>
  <si>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</si>
  <si>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</si>
  <si>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</si>
  <si>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</si>
  <si>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</si>
  <si>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</si>
  <si>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</si>
  <si>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</si>
  <si>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</si>
  <si>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</si>
  <si>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</si>
  <si>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</si>
  <si>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</si>
  <si>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</si>
  <si>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</si>
  <si>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</si>
  <si>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</si>
  <si>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</si>
  <si>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</si>
  <si>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</si>
  <si>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</si>
  <si>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</si>
  <si>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</si>
  <si>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</si>
  <si>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</si>
  <si>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</si>
  <si>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</si>
  <si>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</si>
  <si>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</si>
  <si>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</si>
  <si>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</si>
  <si>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</si>
  <si>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</si>
  <si>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</si>
  <si>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</si>
  <si>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</si>
  <si>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</si>
  <si>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</si>
  <si>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</si>
  <si>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</si>
  <si>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</si>
  <si>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</si>
  <si>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</si>
  <si>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</si>
  <si>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</si>
  <si>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</si>
  <si>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</si>
  <si>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</si>
  <si>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</si>
  <si>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</si>
  <si>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</si>
  <si>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</si>
  <si>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</si>
  <si>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</si>
  <si>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</si>
  <si>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</si>
  <si>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</si>
  <si>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</si>
  <si>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</si>
  <si>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</si>
  <si>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</si>
  <si>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</si>
  <si>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</si>
  <si>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</si>
  <si>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</si>
  <si>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</si>
  <si>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</si>
  <si>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</si>
  <si>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</si>
  <si>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</si>
  <si>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</si>
  <si>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</si>
  <si>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</si>
  <si>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</si>
  <si>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</si>
  <si>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</si>
  <si>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</si>
  <si>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</si>
  <si>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</si>
  <si>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</si>
  <si>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</si>
  <si>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</si>
  <si>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</si>
  <si>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</si>
  <si>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</si>
  <si>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</si>
  <si>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</si>
  <si>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</si>
  <si>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</si>
  <si>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</si>
  <si>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</si>
  <si>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</si>
  <si>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</si>
  <si>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</si>
  <si>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</si>
  <si>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</si>
  <si>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</si>
  <si>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</si>
  <si>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</si>
  <si>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</si>
  <si>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</si>
  <si>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</si>
  <si>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</si>
  <si>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</si>
  <si>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</si>
  <si>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</si>
  <si>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</si>
  <si>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</si>
  <si>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</si>
  <si>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28.20.850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</si>
  <si>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</si>
  <si>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</si>
  <si>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</si>
  <si>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</si>
  <si>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</si>
  <si>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</si>
  <si>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</si>
  <si>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</si>
  <si>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</si>
  <si>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</si>
  <si>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</si>
  <si>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</si>
  <si>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</si>
  <si>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</si>
  <si>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</si>
  <si>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</si>
  <si>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</si>
  <si>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</si>
  <si>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</si>
  <si>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</si>
  <si>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</si>
  <si>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</si>
  <si>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</si>
  <si>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</si>
  <si>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</si>
  <si>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</si>
  <si>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</si>
  <si>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</si>
  <si>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</si>
  <si>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</si>
  <si>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</si>
  <si>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</si>
  <si>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</si>
  <si>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</si>
  <si>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</si>
  <si>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</si>
  <si>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</si>
  <si>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</si>
  <si>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</si>
  <si>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</si>
  <si>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</si>
  <si>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</si>
  <si>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</si>
  <si>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</si>
  <si>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</si>
  <si>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</si>
  <si>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</si>
  <si>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</si>
  <si>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</si>
  <si>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</si>
  <si>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</si>
  <si>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</si>
  <si>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</si>
  <si>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</si>
  <si>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</si>
  <si>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</si>
  <si>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</si>
  <si>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</si>
  <si>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</si>
  <si>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</si>
  <si>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</si>
  <si>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</si>
  <si>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</si>
  <si>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</si>
  <si>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</si>
  <si>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</si>
  <si>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</si>
  <si>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</si>
  <si>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</si>
  <si>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</si>
  <si>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</si>
  <si>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</si>
  <si>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</si>
  <si>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</si>
  <si>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</si>
  <si>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</si>
  <si>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</si>
  <si>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</si>
  <si>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</si>
  <si>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</si>
  <si>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</si>
  <si>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</si>
  <si>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</si>
  <si>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</si>
  <si>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</si>
  <si>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</si>
  <si>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</si>
  <si>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</si>
  <si>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</si>
  <si>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</si>
  <si>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</si>
  <si>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</si>
  <si>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</si>
  <si>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</si>
  <si>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</si>
  <si>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</si>
  <si>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</si>
  <si>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</si>
  <si>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</si>
  <si>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</si>
  <si>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</si>
  <si>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</si>
  <si>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</si>
  <si>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</si>
  <si>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</si>
  <si>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</si>
  <si>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</si>
  <si>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</si>
  <si>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</si>
  <si>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</si>
  <si>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</si>
  <si>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</si>
  <si>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</si>
  <si>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</si>
  <si>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</si>
  <si>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</si>
  <si>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</si>
  <si>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</si>
  <si>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</si>
  <si>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</si>
  <si>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</si>
  <si>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</si>
  <si>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</si>
  <si>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</si>
  <si>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</si>
  <si>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</si>
  <si>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</si>
  <si>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</si>
  <si>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</si>
  <si>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</si>
  <si>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</si>
  <si>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</si>
  <si>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</si>
  <si>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</si>
  <si>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</si>
  <si>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</si>
  <si>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</si>
  <si>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</si>
  <si>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</si>
  <si>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</si>
  <si>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</si>
  <si>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</si>
  <si>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</si>
  <si>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</si>
  <si>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</si>
  <si>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</si>
  <si>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</si>
  <si>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</si>
  <si>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</si>
  <si>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</si>
  <si>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</si>
  <si>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</si>
  <si>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</si>
  <si>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</si>
  <si>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</si>
  <si>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</si>
  <si>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</si>
  <si>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</si>
  <si>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</si>
  <si>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</si>
  <si>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</si>
  <si>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</si>
  <si>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</si>
  <si>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</si>
  <si>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</si>
  <si>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</si>
  <si>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</si>
  <si>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</si>
  <si>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</si>
  <si>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</si>
  <si>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</si>
  <si>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</si>
  <si>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</si>
  <si>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</si>
  <si>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</si>
  <si>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</si>
  <si>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</si>
  <si>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</si>
  <si>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</si>
  <si>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</si>
  <si>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</si>
  <si>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</si>
  <si>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</si>
  <si>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</si>
  <si>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</si>
  <si>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</si>
  <si>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</si>
  <si>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</si>
  <si>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</si>
  <si>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</si>
  <si>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</si>
  <si>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</si>
  <si>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</si>
  <si>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</si>
  <si>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</si>
  <si>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</si>
  <si>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</si>
  <si>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</si>
  <si>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</si>
  <si>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</si>
  <si>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</si>
  <si>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</si>
  <si>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</si>
  <si>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</si>
  <si>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</si>
  <si>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</si>
  <si>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</si>
  <si>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</si>
  <si>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</si>
  <si>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</si>
  <si>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</si>
  <si>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</si>
  <si>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</si>
  <si>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</si>
  <si>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</si>
  <si>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</si>
  <si>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</si>
  <si>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</si>
  <si>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</si>
  <si>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</si>
  <si>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</si>
  <si>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</si>
  <si>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</si>
  <si>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</si>
  <si>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</si>
  <si>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</si>
  <si>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</si>
  <si>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</si>
  <si>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</si>
  <si>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</si>
  <si>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</si>
  <si>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</si>
  <si>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</si>
  <si>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</si>
  <si>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</si>
  <si>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</si>
  <si>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</si>
  <si>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</si>
  <si>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</si>
  <si>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</si>
  <si>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</si>
  <si>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</si>
  <si>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</si>
  <si>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</si>
  <si>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</si>
  <si>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</si>
  <si>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</si>
  <si>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</si>
  <si>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</si>
  <si>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</si>
  <si>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</si>
  <si>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</si>
  <si>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</si>
  <si>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</si>
  <si>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</si>
  <si>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</si>
  <si>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</si>
  <si>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</si>
  <si>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</si>
  <si>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</si>
  <si>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</si>
  <si>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</si>
  <si>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</si>
  <si>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</si>
  <si>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</si>
  <si>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</si>
  <si>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</si>
  <si>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</si>
  <si>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</si>
  <si>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</si>
  <si>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</si>
  <si>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</si>
  <si>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</si>
  <si>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</si>
  <si>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</si>
  <si>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</si>
  <si>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</si>
  <si>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</si>
  <si>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</si>
  <si>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</si>
  <si>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</si>
  <si>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</si>
  <si>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</si>
  <si>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</si>
  <si>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</si>
  <si>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</si>
  <si>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</si>
  <si>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</si>
  <si>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</si>
  <si>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</si>
  <si>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</si>
  <si>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</si>
  <si>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</si>
  <si>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</si>
  <si>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</si>
  <si>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</si>
  <si>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</si>
  <si>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</si>
  <si>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</si>
  <si>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</si>
  <si>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</si>
  <si>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</si>
  <si>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</si>
  <si>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</si>
  <si>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</si>
  <si>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</si>
  <si>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</si>
  <si>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</si>
  <si>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</si>
  <si>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</si>
  <si>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</si>
  <si>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</si>
  <si>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</si>
  <si>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</si>
  <si>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</si>
  <si>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</si>
  <si>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</si>
  <si>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</si>
  <si>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</si>
  <si>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</si>
  <si>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</si>
  <si>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</si>
  <si>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</si>
  <si>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</si>
  <si>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</si>
  <si>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</si>
  <si>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</si>
  <si>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</si>
  <si>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</si>
  <si>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</si>
  <si>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</si>
  <si>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</si>
  <si>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</si>
  <si>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</si>
  <si>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</si>
  <si>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</si>
  <si>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</si>
  <si>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</si>
  <si>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</si>
  <si>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</si>
  <si>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</si>
  <si>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</si>
  <si>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</si>
  <si>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</si>
  <si>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</si>
  <si>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</si>
  <si>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</si>
  <si>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</si>
  <si>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</si>
  <si>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</si>
  <si>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</si>
  <si>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</si>
  <si>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</si>
  <si>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</si>
  <si>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</si>
  <si>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</si>
  <si>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</si>
  <si>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</si>
  <si>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</si>
  <si>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</si>
  <si>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</si>
  <si>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</si>
  <si>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</si>
  <si>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</si>
  <si>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</si>
  <si>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</si>
  <si>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</si>
  <si>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</si>
  <si>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</si>
  <si>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</si>
  <si>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</si>
  <si>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</si>
  <si>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</si>
  <si>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</si>
  <si>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</si>
  <si>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</si>
  <si>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</si>
  <si>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</si>
  <si>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</si>
  <si>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</si>
  <si>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</si>
  <si>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</si>
  <si>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</si>
  <si>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</si>
  <si>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</si>
  <si>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</si>
  <si>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</si>
  <si>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</si>
  <si>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</si>
  <si>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</si>
  <si>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</si>
  <si>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</si>
  <si>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</si>
  <si>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</si>
  <si>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</si>
  <si>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</si>
  <si>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</si>
  <si>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</si>
  <si>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</si>
  <si>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</si>
  <si>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</si>
  <si>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</si>
  <si>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</si>
  <si>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</si>
  <si>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</si>
  <si>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</si>
  <si>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</si>
  <si>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</si>
  <si>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</si>
  <si>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</si>
  <si>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</si>
  <si>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</si>
  <si>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</si>
  <si>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</si>
  <si>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</si>
  <si>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</si>
  <si>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</si>
  <si>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</si>
  <si>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</si>
  <si>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</si>
  <si>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</si>
  <si>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</si>
  <si>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</si>
  <si>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</si>
  <si>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</si>
  <si>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</si>
  <si>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</si>
  <si>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</si>
  <si>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</si>
  <si>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</si>
  <si>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</si>
  <si>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</si>
  <si>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</si>
  <si>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</si>
  <si>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</si>
  <si>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</si>
  <si>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</si>
  <si>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34.03</t>
  </si>
  <si>
    <t>Vegetacao arbustiva</t>
  </si>
  <si>
    <t>34.03.020</t>
  </si>
  <si>
    <t>Arbusto Azaléa - h= 0,60 a 0,80 m</t>
  </si>
  <si>
    <t>34.03.120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</si>
  <si>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</si>
  <si>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</si>
  <si>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</si>
  <si>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</si>
  <si>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</si>
  <si>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</si>
  <si>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</si>
  <si>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</si>
  <si>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</si>
  <si>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</si>
  <si>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</si>
  <si>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</si>
  <si>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</si>
  <si>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</si>
  <si>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</si>
  <si>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</si>
  <si>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</si>
  <si>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</si>
  <si>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</si>
  <si>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</si>
  <si>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</si>
  <si>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</si>
  <si>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</si>
  <si>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</si>
  <si>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</si>
  <si>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</si>
  <si>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</si>
  <si>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</si>
  <si>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</si>
  <si>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</si>
  <si>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</si>
  <si>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</si>
  <si>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</si>
  <si>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</si>
  <si>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</si>
  <si>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</si>
  <si>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</si>
  <si>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</si>
  <si>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</si>
  <si>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</si>
  <si>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</si>
  <si>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</si>
  <si>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</si>
  <si>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</si>
  <si>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</si>
  <si>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</si>
  <si>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</si>
  <si>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</si>
  <si>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</si>
  <si>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</si>
  <si>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</si>
  <si>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</si>
  <si>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</si>
  <si>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</si>
  <si>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</si>
  <si>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</si>
  <si>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</si>
  <si>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</si>
  <si>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</si>
  <si>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</si>
  <si>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</si>
  <si>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</si>
  <si>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</si>
  <si>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</si>
  <si>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</si>
  <si>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</si>
  <si>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</si>
  <si>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</si>
  <si>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</si>
  <si>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</si>
  <si>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</si>
  <si>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</si>
  <si>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</si>
  <si>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</si>
  <si>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</si>
  <si>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</si>
  <si>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</si>
  <si>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</si>
  <si>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</si>
  <si>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</si>
  <si>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</si>
  <si>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</si>
  <si>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</si>
  <si>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</si>
  <si>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</si>
  <si>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</si>
  <si>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</si>
  <si>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</si>
  <si>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</si>
  <si>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</si>
  <si>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</si>
  <si>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</si>
  <si>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</si>
  <si>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</si>
  <si>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</si>
  <si>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</si>
  <si>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</si>
  <si>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</si>
  <si>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</si>
  <si>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</si>
  <si>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</si>
  <si>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</si>
  <si>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</si>
  <si>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</si>
  <si>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</si>
  <si>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</si>
  <si>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</si>
  <si>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</si>
  <si>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</si>
  <si>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</si>
  <si>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</si>
  <si>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</si>
  <si>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</si>
  <si>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</si>
  <si>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</si>
  <si>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</si>
  <si>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</si>
  <si>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</si>
  <si>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</si>
  <si>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</si>
  <si>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</si>
  <si>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</si>
  <si>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</si>
  <si>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</si>
  <si>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</si>
  <si>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</si>
  <si>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</si>
  <si>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</si>
  <si>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</si>
  <si>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</si>
  <si>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</si>
  <si>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</si>
  <si>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</si>
  <si>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</si>
  <si>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</si>
  <si>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</si>
  <si>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</si>
  <si>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</si>
  <si>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</si>
  <si>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</si>
  <si>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</si>
  <si>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</si>
  <si>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</si>
  <si>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</si>
  <si>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</si>
  <si>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</si>
  <si>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</si>
  <si>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</si>
  <si>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</si>
  <si>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</si>
  <si>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</si>
  <si>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</si>
  <si>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</si>
  <si>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</si>
  <si>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</si>
  <si>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</si>
  <si>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</si>
  <si>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</si>
  <si>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</si>
  <si>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</si>
  <si>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</si>
  <si>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</si>
  <si>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</si>
  <si>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</si>
  <si>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</si>
  <si>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</si>
  <si>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</si>
  <si>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</si>
  <si>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</si>
  <si>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</si>
  <si>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</si>
  <si>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</si>
  <si>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</si>
  <si>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</si>
  <si>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</si>
  <si>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</si>
  <si>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</si>
  <si>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</si>
  <si>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</si>
  <si>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</si>
  <si>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</si>
  <si>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</si>
  <si>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</si>
  <si>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</si>
  <si>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36.04.050</t>
  </si>
  <si>
    <t>36.04.070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</si>
  <si>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</si>
  <si>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</si>
  <si>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</si>
  <si>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</si>
  <si>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</si>
  <si>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</si>
  <si>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</si>
  <si>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</si>
  <si>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</si>
  <si>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</si>
  <si>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</si>
  <si>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</si>
  <si>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</si>
  <si>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</si>
  <si>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</si>
  <si>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</si>
  <si>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</si>
  <si>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</si>
  <si>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</si>
  <si>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</si>
  <si>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</si>
  <si>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</si>
  <si>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</si>
  <si>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</si>
  <si>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</si>
  <si>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</si>
  <si>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</si>
  <si>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</si>
  <si>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</si>
  <si>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</si>
  <si>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</si>
  <si>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</si>
  <si>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</si>
  <si>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</si>
  <si>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</si>
  <si>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</si>
  <si>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</si>
  <si>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</si>
  <si>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</si>
  <si>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</si>
  <si>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</si>
  <si>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</si>
  <si>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</si>
  <si>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</si>
  <si>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</si>
  <si>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</si>
  <si>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</si>
  <si>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</si>
  <si>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</si>
  <si>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</si>
  <si>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</si>
  <si>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</si>
  <si>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</si>
  <si>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</si>
  <si>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</si>
  <si>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</si>
  <si>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</si>
  <si>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</si>
  <si>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</si>
  <si>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</si>
  <si>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</si>
  <si>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</si>
  <si>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</si>
  <si>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</si>
  <si>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</si>
  <si>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</si>
  <si>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</si>
  <si>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</si>
  <si>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</si>
  <si>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</si>
  <si>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</si>
  <si>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</si>
  <si>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</si>
  <si>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</si>
  <si>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</si>
  <si>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</si>
  <si>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</si>
  <si>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</si>
  <si>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</si>
  <si>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36.09.410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</si>
  <si>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</si>
  <si>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</si>
  <si>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</si>
  <si>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</si>
  <si>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</si>
  <si>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</si>
  <si>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</si>
  <si>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</si>
  <si>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</si>
  <si>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</si>
  <si>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</si>
  <si>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</si>
  <si>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</si>
  <si>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</si>
  <si>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</si>
  <si>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</si>
  <si>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</si>
  <si>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</si>
  <si>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</si>
  <si>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</si>
  <si>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</si>
  <si>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</si>
  <si>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</si>
  <si>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</si>
  <si>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</si>
  <si>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</si>
  <si>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</si>
  <si>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</si>
  <si>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</si>
  <si>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</si>
  <si>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</si>
  <si>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</si>
  <si>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</si>
  <si>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</si>
  <si>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</si>
  <si>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</si>
  <si>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</si>
  <si>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</si>
  <si>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</si>
  <si>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</si>
  <si>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</si>
  <si>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</si>
  <si>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</si>
  <si>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36.20.340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</si>
  <si>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</si>
  <si>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</si>
  <si>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</si>
  <si>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</si>
  <si>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</si>
  <si>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</si>
  <si>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</si>
  <si>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</si>
  <si>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</si>
  <si>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</si>
  <si>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</si>
  <si>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</si>
  <si>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</si>
  <si>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</si>
  <si>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</si>
  <si>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</si>
  <si>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</si>
  <si>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</si>
  <si>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</si>
  <si>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</si>
  <si>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</si>
  <si>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</si>
  <si>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</si>
  <si>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</si>
  <si>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</si>
  <si>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</si>
  <si>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</si>
  <si>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</si>
  <si>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</si>
  <si>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</si>
  <si>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</si>
  <si>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</si>
  <si>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</si>
  <si>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</si>
  <si>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</si>
  <si>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</si>
  <si>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</si>
  <si>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</si>
  <si>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</si>
  <si>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</si>
  <si>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</si>
  <si>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</si>
  <si>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</si>
  <si>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</si>
  <si>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</si>
  <si>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</si>
  <si>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</si>
  <si>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</si>
  <si>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</si>
  <si>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</si>
  <si>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</si>
  <si>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</si>
  <si>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</si>
  <si>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</si>
  <si>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</si>
  <si>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</si>
  <si>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</si>
  <si>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</si>
  <si>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</si>
  <si>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</si>
  <si>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</si>
  <si>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</si>
  <si>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</si>
  <si>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</si>
  <si>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</si>
  <si>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</si>
  <si>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</si>
  <si>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</si>
  <si>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</si>
  <si>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</si>
  <si>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</si>
  <si>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</si>
  <si>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</si>
  <si>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</si>
  <si>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</si>
  <si>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</si>
  <si>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</si>
  <si>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</si>
  <si>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</si>
  <si>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</si>
  <si>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</si>
  <si>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</si>
  <si>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</si>
  <si>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</si>
  <si>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</si>
  <si>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</si>
  <si>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</si>
  <si>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</si>
  <si>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</si>
  <si>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</si>
  <si>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</si>
  <si>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</si>
  <si>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</si>
  <si>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</si>
  <si>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</si>
  <si>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</si>
  <si>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</si>
  <si>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</si>
  <si>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</si>
  <si>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</si>
  <si>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</si>
  <si>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</si>
  <si>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</si>
  <si>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</si>
  <si>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</si>
  <si>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</si>
  <si>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</si>
  <si>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</si>
  <si>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</si>
  <si>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</si>
  <si>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</si>
  <si>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</si>
  <si>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</si>
  <si>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</si>
  <si>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</si>
  <si>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</si>
  <si>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</si>
  <si>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</si>
  <si>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</si>
  <si>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</si>
  <si>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</si>
  <si>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</si>
  <si>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</si>
  <si>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</si>
  <si>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</si>
  <si>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</si>
  <si>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</si>
  <si>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</si>
  <si>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</si>
  <si>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</si>
  <si>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</si>
  <si>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</si>
  <si>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</si>
  <si>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</si>
  <si>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</si>
  <si>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</si>
  <si>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</si>
  <si>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</si>
  <si>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</si>
  <si>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</si>
  <si>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</si>
  <si>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</si>
  <si>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</si>
  <si>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</si>
  <si>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</si>
  <si>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</si>
  <si>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</si>
  <si>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</si>
  <si>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</si>
  <si>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</si>
  <si>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</si>
  <si>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</si>
  <si>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</si>
  <si>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</si>
  <si>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</si>
  <si>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</si>
  <si>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</si>
  <si>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</si>
  <si>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</si>
  <si>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</si>
  <si>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</si>
  <si>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</si>
  <si>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</si>
  <si>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</si>
  <si>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</si>
  <si>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</si>
  <si>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</si>
  <si>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</si>
  <si>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</si>
  <si>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</si>
  <si>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</si>
  <si>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</si>
  <si>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</si>
  <si>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</si>
  <si>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</si>
  <si>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</si>
  <si>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</si>
  <si>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</si>
  <si>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</si>
  <si>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</si>
  <si>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</si>
  <si>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</si>
  <si>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</si>
  <si>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</si>
  <si>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</si>
  <si>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</si>
  <si>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</si>
  <si>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</si>
  <si>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</si>
  <si>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</si>
  <si>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</si>
  <si>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</si>
  <si>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</si>
  <si>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</si>
  <si>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</si>
  <si>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</si>
  <si>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</si>
  <si>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</si>
  <si>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</si>
  <si>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</si>
  <si>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</si>
  <si>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</si>
  <si>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</si>
  <si>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</si>
  <si>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</si>
  <si>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</si>
  <si>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</si>
  <si>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</si>
  <si>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</si>
  <si>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</si>
  <si>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</si>
  <si>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</si>
  <si>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</si>
  <si>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</si>
  <si>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</si>
  <si>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</si>
  <si>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</si>
  <si>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</si>
  <si>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</si>
  <si>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</si>
  <si>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</si>
  <si>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</si>
  <si>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</si>
  <si>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</si>
  <si>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</si>
  <si>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</si>
  <si>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</si>
  <si>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</si>
  <si>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</si>
  <si>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</si>
  <si>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</si>
  <si>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</si>
  <si>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</si>
  <si>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</si>
  <si>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</si>
  <si>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</si>
  <si>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</si>
  <si>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</si>
  <si>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</si>
  <si>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</si>
  <si>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</si>
  <si>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</si>
  <si>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</si>
  <si>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</si>
  <si>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</si>
  <si>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</si>
  <si>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</si>
  <si>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</si>
  <si>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</si>
  <si>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</si>
  <si>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</si>
  <si>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</si>
  <si>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</si>
  <si>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</si>
  <si>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</si>
  <si>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</si>
  <si>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</si>
  <si>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</si>
  <si>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</si>
  <si>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</si>
  <si>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</si>
  <si>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</si>
  <si>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</si>
  <si>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</si>
  <si>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</si>
  <si>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</si>
  <si>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</si>
  <si>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</si>
  <si>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</si>
  <si>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</si>
  <si>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</si>
  <si>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</si>
  <si>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</si>
  <si>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</si>
  <si>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</si>
  <si>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</si>
  <si>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</si>
  <si>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</si>
  <si>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</si>
  <si>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</si>
  <si>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</si>
  <si>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</si>
  <si>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</si>
  <si>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</si>
  <si>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</si>
  <si>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</si>
  <si>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</si>
  <si>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</si>
  <si>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</si>
  <si>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</si>
  <si>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</si>
  <si>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</si>
  <si>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</si>
  <si>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</si>
  <si>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</si>
  <si>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</si>
  <si>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</si>
  <si>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</si>
  <si>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</si>
  <si>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</si>
  <si>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</si>
  <si>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</si>
  <si>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</si>
  <si>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</si>
  <si>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</si>
  <si>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</si>
  <si>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</si>
  <si>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</si>
  <si>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</si>
  <si>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</si>
  <si>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</si>
  <si>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</si>
  <si>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</si>
  <si>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</si>
  <si>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</si>
  <si>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</si>
  <si>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</si>
  <si>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</si>
  <si>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</si>
  <si>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</si>
  <si>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</si>
  <si>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</si>
  <si>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</si>
  <si>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</si>
  <si>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</si>
  <si>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</si>
  <si>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</si>
  <si>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</si>
  <si>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</si>
  <si>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</si>
  <si>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</si>
  <si>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</si>
  <si>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</si>
  <si>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</si>
  <si>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</si>
  <si>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</si>
  <si>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</si>
  <si>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</si>
  <si>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</si>
  <si>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</si>
  <si>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</si>
  <si>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</si>
  <si>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</si>
  <si>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</si>
  <si>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</si>
  <si>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</si>
  <si>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</si>
  <si>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</si>
  <si>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</si>
  <si>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</si>
  <si>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</si>
  <si>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</si>
  <si>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</si>
  <si>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</si>
  <si>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</si>
  <si>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</si>
  <si>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</si>
  <si>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</si>
  <si>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</si>
  <si>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</si>
  <si>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</si>
  <si>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</si>
  <si>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</si>
  <si>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</si>
  <si>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</si>
  <si>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</si>
  <si>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</si>
  <si>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</si>
  <si>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</si>
  <si>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</si>
  <si>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</si>
  <si>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</si>
  <si>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</si>
  <si>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</si>
  <si>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</si>
  <si>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</si>
  <si>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</si>
  <si>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</si>
  <si>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</si>
  <si>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</si>
  <si>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</si>
  <si>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</si>
  <si>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</si>
  <si>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</si>
  <si>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</si>
  <si>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</si>
  <si>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</si>
  <si>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</si>
  <si>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</si>
  <si>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</si>
  <si>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</si>
  <si>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</si>
  <si>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</si>
  <si>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</si>
  <si>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</si>
  <si>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</si>
  <si>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</si>
  <si>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</si>
  <si>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</si>
  <si>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</si>
  <si>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</si>
  <si>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</si>
  <si>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</si>
  <si>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</si>
  <si>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</si>
  <si>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</si>
  <si>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</si>
  <si>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</si>
  <si>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</si>
  <si>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</si>
  <si>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</si>
  <si>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</si>
  <si>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</si>
  <si>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</si>
  <si>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</si>
  <si>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</si>
  <si>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</si>
  <si>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</si>
  <si>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</si>
  <si>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</si>
  <si>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</si>
  <si>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</si>
  <si>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</si>
  <si>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</si>
  <si>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</si>
  <si>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</si>
  <si>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</si>
  <si>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</si>
  <si>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</si>
  <si>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</si>
  <si>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</si>
  <si>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</si>
  <si>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</si>
  <si>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</si>
  <si>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</si>
  <si>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</si>
  <si>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</si>
  <si>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</si>
  <si>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</si>
  <si>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</si>
  <si>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</si>
  <si>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</si>
  <si>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</si>
  <si>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</si>
  <si>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</si>
  <si>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</si>
  <si>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</si>
  <si>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</si>
  <si>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</si>
  <si>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</si>
  <si>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</si>
  <si>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</si>
  <si>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</si>
  <si>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</si>
  <si>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</si>
  <si>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</si>
  <si>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</si>
  <si>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</si>
  <si>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</si>
  <si>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</si>
  <si>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</si>
  <si>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</si>
  <si>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</si>
  <si>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</si>
  <si>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</si>
  <si>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</si>
  <si>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</si>
  <si>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</si>
  <si>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</si>
  <si>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</si>
  <si>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</si>
  <si>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</si>
  <si>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</si>
  <si>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</si>
  <si>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</si>
  <si>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</si>
  <si>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</si>
  <si>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</si>
  <si>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</si>
  <si>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</si>
  <si>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</si>
  <si>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</si>
  <si>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</si>
  <si>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</si>
  <si>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</si>
  <si>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</si>
  <si>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</si>
  <si>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</si>
  <si>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</si>
  <si>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</si>
  <si>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</si>
  <si>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</si>
  <si>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</si>
  <si>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</si>
  <si>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</si>
  <si>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</si>
  <si>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</si>
  <si>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</si>
  <si>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</si>
  <si>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</si>
  <si>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</si>
  <si>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</si>
  <si>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</si>
  <si>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</si>
  <si>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</si>
  <si>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</si>
  <si>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</si>
  <si>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</si>
  <si>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</si>
  <si>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</si>
  <si>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</si>
  <si>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</si>
  <si>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</si>
  <si>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</si>
  <si>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</si>
  <si>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</si>
  <si>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</si>
  <si>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</si>
  <si>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</si>
  <si>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</si>
  <si>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</si>
  <si>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</si>
  <si>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</si>
  <si>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</si>
  <si>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</si>
  <si>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</si>
  <si>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</si>
  <si>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</si>
  <si>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</si>
  <si>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</si>
  <si>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</si>
  <si>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</si>
  <si>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</si>
  <si>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</si>
  <si>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</si>
  <si>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</si>
  <si>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</si>
  <si>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</si>
  <si>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</si>
  <si>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</si>
  <si>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</si>
  <si>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</si>
  <si>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</si>
  <si>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</si>
  <si>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</si>
  <si>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</si>
  <si>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</si>
  <si>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</si>
  <si>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</si>
  <si>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</si>
  <si>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</si>
  <si>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</si>
  <si>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</si>
  <si>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</si>
  <si>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</si>
  <si>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</si>
  <si>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</si>
  <si>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</si>
  <si>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</si>
  <si>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</si>
  <si>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</si>
  <si>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</si>
  <si>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</si>
  <si>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</si>
  <si>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</si>
  <si>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</si>
  <si>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</si>
  <si>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</si>
  <si>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</si>
  <si>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</si>
  <si>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</si>
  <si>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</si>
  <si>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</si>
  <si>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</si>
  <si>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</si>
  <si>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</si>
  <si>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</si>
  <si>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</si>
  <si>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</si>
  <si>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</si>
  <si>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</si>
  <si>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</si>
  <si>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</si>
  <si>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</si>
  <si>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</si>
  <si>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</si>
  <si>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</si>
  <si>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</si>
  <si>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</si>
  <si>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</si>
  <si>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</si>
  <si>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</si>
  <si>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</si>
  <si>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</si>
  <si>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</si>
  <si>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</si>
  <si>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</si>
  <si>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</si>
  <si>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</si>
  <si>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</si>
  <si>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</si>
  <si>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</si>
  <si>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</si>
  <si>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</si>
  <si>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</si>
  <si>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</si>
  <si>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</si>
  <si>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</si>
  <si>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</si>
  <si>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</si>
  <si>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</si>
  <si>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</si>
  <si>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</si>
  <si>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</si>
  <si>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</si>
  <si>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</si>
  <si>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</si>
  <si>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</si>
  <si>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</si>
  <si>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</si>
  <si>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</si>
  <si>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</si>
  <si>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</si>
  <si>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</si>
  <si>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</si>
  <si>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</si>
  <si>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</si>
  <si>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</si>
  <si>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</si>
  <si>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</si>
  <si>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</si>
  <si>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</si>
  <si>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</si>
  <si>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</si>
  <si>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</si>
  <si>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</si>
  <si>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</si>
  <si>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</si>
  <si>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</si>
  <si>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</si>
  <si>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</si>
  <si>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</si>
  <si>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</si>
  <si>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</si>
  <si>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</si>
  <si>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</si>
  <si>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</si>
  <si>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</si>
  <si>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</si>
  <si>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</si>
  <si>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</si>
  <si>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</si>
  <si>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</si>
  <si>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</si>
  <si>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</si>
  <si>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</si>
  <si>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</si>
  <si>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</si>
  <si>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</si>
  <si>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</si>
  <si>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</si>
  <si>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</si>
  <si>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</si>
  <si>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</si>
  <si>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</si>
  <si>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</si>
  <si>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</si>
  <si>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</si>
  <si>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</si>
  <si>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</si>
  <si>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</si>
  <si>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</si>
  <si>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</si>
  <si>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</si>
  <si>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</si>
  <si>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</si>
  <si>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</si>
  <si>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</si>
  <si>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</si>
  <si>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</si>
  <si>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</si>
  <si>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</si>
  <si>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</si>
  <si>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</si>
  <si>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</si>
  <si>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</si>
  <si>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</si>
  <si>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</si>
  <si>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</si>
  <si>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</si>
  <si>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</si>
  <si>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</si>
  <si>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</si>
  <si>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</si>
  <si>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</si>
  <si>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</si>
  <si>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</si>
  <si>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</si>
  <si>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</si>
  <si>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</si>
  <si>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</si>
  <si>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</si>
  <si>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 xml:space="preserve">Cabo de cobre de 4 mm², isolamento 0,6/1 kV - isolação em PVC 70°C._x000D_
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</si>
  <si>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</si>
  <si>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</si>
  <si>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</si>
  <si>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</si>
  <si>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</si>
  <si>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</si>
  <si>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</si>
  <si>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</si>
  <si>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</si>
  <si>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</si>
  <si>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</si>
  <si>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</si>
  <si>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</si>
  <si>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</si>
  <si>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</si>
  <si>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</si>
  <si>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</si>
  <si>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</si>
  <si>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</si>
  <si>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</si>
  <si>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</si>
  <si>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</si>
  <si>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</si>
  <si>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</si>
  <si>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</si>
  <si>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</si>
  <si>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</si>
  <si>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</si>
  <si>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</si>
  <si>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</si>
  <si>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</si>
  <si>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</si>
  <si>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</si>
  <si>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</si>
  <si>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</si>
  <si>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</si>
  <si>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</si>
  <si>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</si>
  <si>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</si>
  <si>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</si>
  <si>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</si>
  <si>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</si>
  <si>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</si>
  <si>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</si>
  <si>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</si>
  <si>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</si>
  <si>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</si>
  <si>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</si>
  <si>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</si>
  <si>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</si>
  <si>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</si>
  <si>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</si>
  <si>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</si>
  <si>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</si>
  <si>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</si>
  <si>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</si>
  <si>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</si>
  <si>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</si>
  <si>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</si>
  <si>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</si>
  <si>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</si>
  <si>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</si>
  <si>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</si>
  <si>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</si>
  <si>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</si>
  <si>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</si>
  <si>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</si>
  <si>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</si>
  <si>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</si>
  <si>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</si>
  <si>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</si>
  <si>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</si>
  <si>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</si>
  <si>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</si>
  <si>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</si>
  <si>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</si>
  <si>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</si>
  <si>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</si>
  <si>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</si>
  <si>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</si>
  <si>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</si>
  <si>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</si>
  <si>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</si>
  <si>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</si>
  <si>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</si>
  <si>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</si>
  <si>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</si>
  <si>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</si>
  <si>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</si>
  <si>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</si>
  <si>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</si>
  <si>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</si>
  <si>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</si>
  <si>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</si>
  <si>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</si>
  <si>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</si>
  <si>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</si>
  <si>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</si>
  <si>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</si>
  <si>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</si>
  <si>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</si>
  <si>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</si>
  <si>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</si>
  <si>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</si>
  <si>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</si>
  <si>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</si>
  <si>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</si>
  <si>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</si>
  <si>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</si>
  <si>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</si>
  <si>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</si>
  <si>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</si>
  <si>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</si>
  <si>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</si>
  <si>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</si>
  <si>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</si>
  <si>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</si>
  <si>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</si>
  <si>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</si>
  <si>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</si>
  <si>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</si>
  <si>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</si>
  <si>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</si>
  <si>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</si>
  <si>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</si>
  <si>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</si>
  <si>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</si>
  <si>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</si>
  <si>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</si>
  <si>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</si>
  <si>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</si>
  <si>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</si>
  <si>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</si>
  <si>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</si>
  <si>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</si>
  <si>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</si>
  <si>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</si>
  <si>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</si>
  <si>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</si>
  <si>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</si>
  <si>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</si>
  <si>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</si>
  <si>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</si>
  <si>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</si>
  <si>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</si>
  <si>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</si>
  <si>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</si>
  <si>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</si>
  <si>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</si>
  <si>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</si>
  <si>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</si>
  <si>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</si>
  <si>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</si>
  <si>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</si>
  <si>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</si>
  <si>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</si>
  <si>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</si>
  <si>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</si>
  <si>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</si>
  <si>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</si>
  <si>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</si>
  <si>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</si>
  <si>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</si>
  <si>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</si>
  <si>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</si>
  <si>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</si>
  <si>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</si>
  <si>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</si>
  <si>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</si>
  <si>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</si>
  <si>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</si>
  <si>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</si>
  <si>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</si>
  <si>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</si>
  <si>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Cabo de cobre flexível de 150 mm², isolamento 0,6/1 kV - isolação HEPR 90°C</t>
  </si>
  <si>
    <t>39.21.130</t>
  </si>
  <si>
    <t>39.21.140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</si>
  <si>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</si>
  <si>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</si>
  <si>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</si>
  <si>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</si>
  <si>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</si>
  <si>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</si>
  <si>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</si>
  <si>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</si>
  <si>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</si>
  <si>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</si>
  <si>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</si>
  <si>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</si>
  <si>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</si>
  <si>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</si>
  <si>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</si>
  <si>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</si>
  <si>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</si>
  <si>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</si>
  <si>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</si>
  <si>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</si>
  <si>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</si>
  <si>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</si>
  <si>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</si>
  <si>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</si>
  <si>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</si>
  <si>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</si>
  <si>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</si>
  <si>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</si>
  <si>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</si>
  <si>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</si>
  <si>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</si>
  <si>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</si>
  <si>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</si>
  <si>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</si>
  <si>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</si>
  <si>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</si>
  <si>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</si>
  <si>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</si>
  <si>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</si>
  <si>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</si>
  <si>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</si>
  <si>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</si>
  <si>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</si>
  <si>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</si>
  <si>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</si>
  <si>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</si>
  <si>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</si>
  <si>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</si>
  <si>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</si>
  <si>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</si>
  <si>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</si>
  <si>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</si>
  <si>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</si>
  <si>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</si>
  <si>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</si>
  <si>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</si>
  <si>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</si>
  <si>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</si>
  <si>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</si>
  <si>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</si>
  <si>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</si>
  <si>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</si>
  <si>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</si>
  <si>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</si>
  <si>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</si>
  <si>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</si>
  <si>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</si>
  <si>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</si>
  <si>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</si>
  <si>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</si>
  <si>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</si>
  <si>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</si>
  <si>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</si>
  <si>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</si>
  <si>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</si>
  <si>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</si>
  <si>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</si>
  <si>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</si>
  <si>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</si>
  <si>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</si>
  <si>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</si>
  <si>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</si>
  <si>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</si>
  <si>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</si>
  <si>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</si>
  <si>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</si>
  <si>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</si>
  <si>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</si>
  <si>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</si>
  <si>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</si>
  <si>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</si>
  <si>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</si>
  <si>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</si>
  <si>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</si>
  <si>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</si>
  <si>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</si>
  <si>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</si>
  <si>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</si>
  <si>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</si>
  <si>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</si>
  <si>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</si>
  <si>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</si>
  <si>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</si>
  <si>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</si>
  <si>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</si>
  <si>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</si>
  <si>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</si>
  <si>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</si>
  <si>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</si>
  <si>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</si>
  <si>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</si>
  <si>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</si>
  <si>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</si>
  <si>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</si>
  <si>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</si>
  <si>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</si>
  <si>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</si>
  <si>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</si>
  <si>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</si>
  <si>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</si>
  <si>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</si>
  <si>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</si>
  <si>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</si>
  <si>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</si>
  <si>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</si>
  <si>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</si>
  <si>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</si>
  <si>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</si>
  <si>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</si>
  <si>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</si>
  <si>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</si>
  <si>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</si>
  <si>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</si>
  <si>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</si>
  <si>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</si>
  <si>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</si>
  <si>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</si>
  <si>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</si>
  <si>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</si>
  <si>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</si>
  <si>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</si>
  <si>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</si>
  <si>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</si>
  <si>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</si>
  <si>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</si>
  <si>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</si>
  <si>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</si>
  <si>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</si>
  <si>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</si>
  <si>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</si>
  <si>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</si>
  <si>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</si>
  <si>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</si>
  <si>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</si>
  <si>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</si>
  <si>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</si>
  <si>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</si>
  <si>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</si>
  <si>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</si>
  <si>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</si>
  <si>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</si>
  <si>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</si>
  <si>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</si>
  <si>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</si>
  <si>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</si>
  <si>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</si>
  <si>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</si>
  <si>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</si>
  <si>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</si>
  <si>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</si>
  <si>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</si>
  <si>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</si>
  <si>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</si>
  <si>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</si>
  <si>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</si>
  <si>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</si>
  <si>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</si>
  <si>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</si>
  <si>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</si>
  <si>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</si>
  <si>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</si>
  <si>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</si>
  <si>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</si>
  <si>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</si>
  <si>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</si>
  <si>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</si>
  <si>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</si>
  <si>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</si>
  <si>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</si>
  <si>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</si>
  <si>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</si>
  <si>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</si>
  <si>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</si>
  <si>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</si>
  <si>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</si>
  <si>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</si>
  <si>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</si>
  <si>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</si>
  <si>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</si>
  <si>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</si>
  <si>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</si>
  <si>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</si>
  <si>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</si>
  <si>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</si>
  <si>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</si>
  <si>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</si>
  <si>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</si>
  <si>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</si>
  <si>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</si>
  <si>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</si>
  <si>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</si>
  <si>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</si>
  <si>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</si>
  <si>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</si>
  <si>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</si>
  <si>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</si>
  <si>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</si>
  <si>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</si>
  <si>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</si>
  <si>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40.07.020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</si>
  <si>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</si>
  <si>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</si>
  <si>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</si>
  <si>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</si>
  <si>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</si>
  <si>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</si>
  <si>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</si>
  <si>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</si>
  <si>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</si>
  <si>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</si>
  <si>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</si>
  <si>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</si>
  <si>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</si>
  <si>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</si>
  <si>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</si>
  <si>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</si>
  <si>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</si>
  <si>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</si>
  <si>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</si>
  <si>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</si>
  <si>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</si>
  <si>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</si>
  <si>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</si>
  <si>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</si>
  <si>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</si>
  <si>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</si>
  <si>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</si>
  <si>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</si>
  <si>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</si>
  <si>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</si>
  <si>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</si>
  <si>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</si>
  <si>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</si>
  <si>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</si>
  <si>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</si>
  <si>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</si>
  <si>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</si>
  <si>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</si>
  <si>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</si>
  <si>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</si>
  <si>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</si>
  <si>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</si>
  <si>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</si>
  <si>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</si>
  <si>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</si>
  <si>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</si>
  <si>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</si>
  <si>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</si>
  <si>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</si>
  <si>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</si>
  <si>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</si>
  <si>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</si>
  <si>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</si>
  <si>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</si>
  <si>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</si>
  <si>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</si>
  <si>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</si>
  <si>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</si>
  <si>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</si>
  <si>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</si>
  <si>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</si>
  <si>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</si>
  <si>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</si>
  <si>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</si>
  <si>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</si>
  <si>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</si>
  <si>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</si>
  <si>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</si>
  <si>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</si>
  <si>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</si>
  <si>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</si>
  <si>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</si>
  <si>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</si>
  <si>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</si>
  <si>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</si>
  <si>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</si>
  <si>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</si>
  <si>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</si>
  <si>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</si>
  <si>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</si>
  <si>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</si>
  <si>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</si>
  <si>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</si>
  <si>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</si>
  <si>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</si>
  <si>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</si>
  <si>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</si>
  <si>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</si>
  <si>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</si>
  <si>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</si>
  <si>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</si>
  <si>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</si>
  <si>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</si>
  <si>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</si>
  <si>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</si>
  <si>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</si>
  <si>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</si>
  <si>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</si>
  <si>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</si>
  <si>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</si>
  <si>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</si>
  <si>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</si>
  <si>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</si>
  <si>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</si>
  <si>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</si>
  <si>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</si>
  <si>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</si>
  <si>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</si>
  <si>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</si>
  <si>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</si>
  <si>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</si>
  <si>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</si>
  <si>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</si>
  <si>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</si>
  <si>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</si>
  <si>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</si>
  <si>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</si>
  <si>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</si>
  <si>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</si>
  <si>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</si>
  <si>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</si>
  <si>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</si>
  <si>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</si>
  <si>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</si>
  <si>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</si>
  <si>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</si>
  <si>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</si>
  <si>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</si>
  <si>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</si>
  <si>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</si>
  <si>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</si>
  <si>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</si>
  <si>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</si>
  <si>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</si>
  <si>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</si>
  <si>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</si>
  <si>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</si>
  <si>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</si>
  <si>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</si>
  <si>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</si>
  <si>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</si>
  <si>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</si>
  <si>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</si>
  <si>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</si>
  <si>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</si>
  <si>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</si>
  <si>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</si>
  <si>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</si>
  <si>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</si>
  <si>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</si>
  <si>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</si>
  <si>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</si>
  <si>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</si>
  <si>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</si>
  <si>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</si>
  <si>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</si>
  <si>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</si>
  <si>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</si>
  <si>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</si>
  <si>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</si>
  <si>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</si>
  <si>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</si>
  <si>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</si>
  <si>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</si>
  <si>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</si>
  <si>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</si>
  <si>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</si>
  <si>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</si>
  <si>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</si>
  <si>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</si>
  <si>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</si>
  <si>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</si>
  <si>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</si>
  <si>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</si>
  <si>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</si>
  <si>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</si>
  <si>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</si>
  <si>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</si>
  <si>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</si>
  <si>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</si>
  <si>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</si>
  <si>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</si>
  <si>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</si>
  <si>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</si>
  <si>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</si>
  <si>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</si>
  <si>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</si>
  <si>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</si>
  <si>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</si>
  <si>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</si>
  <si>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</si>
  <si>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</si>
  <si>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</si>
  <si>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</si>
  <si>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</si>
  <si>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</si>
  <si>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</si>
  <si>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</si>
  <si>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</si>
  <si>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</si>
  <si>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</si>
  <si>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</si>
  <si>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</si>
  <si>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</si>
  <si>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</si>
  <si>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</si>
  <si>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</si>
  <si>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</si>
  <si>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</si>
  <si>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</si>
  <si>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</si>
  <si>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</si>
  <si>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</si>
  <si>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</si>
  <si>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</si>
  <si>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</si>
  <si>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</si>
  <si>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</si>
  <si>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</si>
  <si>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</si>
  <si>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</si>
  <si>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</si>
  <si>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</si>
  <si>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</si>
  <si>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</si>
  <si>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</si>
  <si>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</si>
  <si>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</si>
  <si>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</si>
  <si>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</si>
  <si>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</si>
  <si>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</si>
  <si>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</si>
  <si>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</si>
  <si>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</si>
  <si>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</si>
  <si>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</si>
  <si>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</si>
  <si>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</si>
  <si>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</si>
  <si>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</si>
  <si>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</si>
  <si>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</si>
  <si>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</si>
  <si>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</si>
  <si>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</si>
  <si>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</si>
  <si>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</si>
  <si>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</si>
  <si>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</si>
  <si>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</si>
  <si>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</si>
  <si>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</si>
  <si>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</si>
  <si>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</si>
  <si>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</si>
  <si>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</si>
  <si>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</si>
  <si>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</si>
  <si>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</si>
  <si>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</si>
  <si>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</si>
  <si>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</si>
  <si>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</si>
  <si>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</si>
  <si>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</si>
  <si>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</si>
  <si>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</si>
  <si>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</si>
  <si>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</si>
  <si>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</si>
  <si>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</si>
  <si>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</si>
  <si>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</si>
  <si>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</si>
  <si>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</si>
  <si>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</si>
  <si>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</si>
  <si>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</si>
  <si>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</si>
  <si>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</si>
  <si>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</si>
  <si>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</si>
  <si>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</si>
  <si>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</si>
  <si>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</si>
  <si>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</si>
  <si>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</si>
  <si>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</si>
  <si>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</si>
  <si>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</si>
  <si>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</si>
  <si>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</si>
  <si>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</si>
  <si>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</si>
  <si>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</si>
  <si>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</si>
  <si>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</si>
  <si>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</si>
  <si>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</si>
  <si>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</si>
  <si>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</si>
  <si>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</si>
  <si>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</si>
  <si>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</si>
  <si>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</si>
  <si>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</si>
  <si>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</si>
  <si>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</si>
  <si>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</si>
  <si>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</si>
  <si>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</si>
  <si>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</si>
  <si>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</si>
  <si>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</si>
  <si>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</si>
  <si>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</si>
  <si>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</si>
  <si>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</si>
  <si>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</si>
  <si>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</si>
  <si>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</si>
  <si>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</si>
  <si>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</si>
  <si>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</si>
  <si>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</si>
  <si>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</si>
  <si>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</si>
  <si>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</si>
  <si>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</si>
  <si>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</si>
  <si>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</si>
  <si>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</si>
  <si>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</si>
  <si>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</si>
  <si>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</si>
  <si>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</si>
  <si>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</si>
  <si>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</si>
  <si>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</si>
  <si>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</si>
  <si>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</si>
  <si>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</si>
  <si>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</si>
  <si>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</si>
  <si>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</si>
  <si>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</si>
  <si>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</si>
  <si>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</si>
  <si>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</si>
  <si>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</si>
  <si>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</si>
  <si>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</si>
  <si>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</si>
  <si>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</si>
  <si>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</si>
  <si>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</si>
  <si>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</si>
  <si>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</si>
  <si>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</si>
  <si>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</si>
  <si>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</si>
  <si>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</si>
  <si>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</si>
  <si>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</si>
  <si>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</si>
  <si>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</si>
  <si>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</si>
  <si>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</si>
  <si>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</si>
  <si>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</si>
  <si>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</si>
  <si>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</si>
  <si>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</si>
  <si>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</si>
  <si>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</si>
  <si>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</si>
  <si>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</si>
  <si>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</si>
  <si>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</si>
  <si>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</si>
  <si>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</si>
  <si>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</si>
  <si>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</si>
  <si>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</si>
  <si>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</si>
  <si>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</si>
  <si>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</si>
  <si>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</si>
  <si>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</si>
  <si>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</si>
  <si>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</si>
  <si>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</si>
  <si>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</si>
  <si>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</si>
  <si>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</si>
  <si>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</si>
  <si>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</si>
  <si>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</si>
  <si>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</si>
  <si>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</si>
  <si>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</si>
  <si>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</si>
  <si>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</si>
  <si>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</si>
  <si>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</si>
  <si>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</si>
  <si>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</si>
  <si>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</si>
  <si>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</si>
  <si>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</si>
  <si>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</si>
  <si>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</si>
  <si>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</si>
  <si>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</si>
  <si>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</si>
  <si>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</si>
  <si>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</si>
  <si>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</si>
  <si>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</si>
  <si>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</si>
  <si>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</si>
  <si>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</si>
  <si>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</si>
  <si>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</si>
  <si>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</si>
  <si>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</si>
  <si>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</si>
  <si>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</si>
  <si>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</si>
  <si>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</si>
  <si>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</si>
  <si>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</si>
  <si>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</si>
  <si>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</si>
  <si>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</si>
  <si>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</si>
  <si>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</si>
  <si>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</si>
  <si>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</si>
  <si>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</si>
  <si>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</si>
  <si>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</si>
  <si>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</si>
  <si>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</si>
  <si>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</si>
  <si>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</si>
  <si>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</si>
  <si>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</si>
  <si>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</si>
  <si>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</si>
  <si>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</si>
  <si>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</si>
  <si>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</si>
  <si>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</si>
  <si>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</si>
  <si>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</si>
  <si>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</si>
  <si>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</si>
  <si>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</si>
  <si>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</si>
  <si>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</si>
  <si>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</si>
  <si>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</si>
  <si>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</si>
  <si>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</si>
  <si>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</si>
  <si>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</si>
  <si>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</si>
  <si>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</si>
  <si>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</si>
  <si>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</si>
  <si>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</si>
  <si>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</si>
  <si>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</si>
  <si>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</si>
  <si>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</si>
  <si>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</si>
  <si>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</si>
  <si>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</si>
  <si>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</si>
  <si>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</si>
  <si>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</si>
  <si>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</si>
  <si>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</si>
  <si>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</si>
  <si>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</si>
  <si>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</si>
  <si>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</si>
  <si>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</si>
  <si>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</si>
  <si>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</si>
  <si>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</si>
  <si>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</si>
  <si>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</si>
  <si>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</si>
  <si>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</si>
  <si>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</si>
  <si>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</si>
  <si>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</si>
  <si>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</si>
  <si>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</si>
  <si>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</si>
  <si>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</si>
  <si>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</si>
  <si>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</si>
  <si>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</si>
  <si>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</si>
  <si>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</si>
  <si>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</si>
  <si>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</si>
  <si>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</si>
  <si>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</si>
  <si>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</si>
  <si>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</si>
  <si>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</si>
  <si>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</si>
  <si>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</si>
  <si>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</si>
  <si>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</si>
  <si>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</si>
  <si>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</si>
  <si>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</si>
  <si>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</si>
  <si>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</si>
  <si>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</si>
  <si>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</si>
  <si>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</si>
  <si>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</si>
  <si>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</si>
  <si>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</si>
  <si>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</si>
  <si>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</si>
  <si>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</si>
  <si>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</si>
  <si>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</si>
  <si>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</si>
  <si>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</si>
  <si>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</si>
  <si>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</si>
  <si>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</si>
  <si>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</si>
  <si>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</si>
  <si>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</si>
  <si>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</si>
  <si>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</si>
  <si>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</si>
  <si>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</si>
  <si>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</si>
  <si>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</si>
  <si>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</si>
  <si>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</si>
  <si>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</si>
  <si>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</si>
  <si>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</si>
  <si>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</si>
  <si>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</si>
  <si>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</si>
  <si>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</si>
  <si>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</si>
  <si>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</si>
  <si>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</si>
  <si>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</si>
  <si>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</si>
  <si>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</si>
  <si>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</si>
  <si>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</si>
  <si>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</si>
  <si>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</si>
  <si>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</si>
  <si>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</si>
  <si>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</si>
  <si>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</si>
  <si>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</si>
  <si>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</si>
  <si>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</si>
  <si>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</si>
  <si>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</si>
  <si>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</si>
  <si>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</si>
  <si>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</si>
  <si>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</si>
  <si>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</si>
  <si>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</si>
  <si>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</si>
  <si>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</si>
  <si>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</si>
  <si>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</si>
  <si>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</si>
  <si>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</si>
  <si>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</si>
  <si>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</si>
  <si>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</si>
  <si>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</si>
  <si>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</si>
  <si>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</si>
  <si>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</si>
  <si>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</si>
  <si>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</si>
  <si>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</si>
  <si>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</si>
  <si>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</si>
  <si>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</si>
  <si>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</si>
  <si>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</si>
  <si>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</si>
  <si>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</si>
  <si>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</si>
  <si>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</si>
  <si>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</si>
  <si>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</si>
  <si>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</si>
  <si>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</si>
  <si>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</si>
  <si>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</si>
  <si>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</si>
  <si>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</si>
  <si>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</si>
  <si>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</si>
  <si>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</si>
  <si>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</si>
  <si>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</si>
  <si>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</si>
  <si>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</si>
  <si>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</si>
  <si>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</si>
  <si>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</si>
  <si>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</si>
  <si>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</si>
  <si>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</si>
  <si>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</si>
  <si>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</si>
  <si>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</si>
  <si>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</si>
  <si>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</si>
  <si>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</si>
  <si>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</si>
  <si>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</si>
  <si>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</si>
  <si>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</si>
  <si>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</si>
  <si>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</si>
  <si>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</si>
  <si>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</si>
  <si>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</si>
  <si>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</si>
  <si>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</si>
  <si>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</si>
  <si>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</si>
  <si>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</si>
  <si>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</si>
  <si>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</si>
  <si>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</si>
  <si>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</si>
  <si>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</si>
  <si>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</si>
  <si>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</si>
  <si>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</si>
  <si>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</si>
  <si>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</si>
  <si>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</si>
  <si>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</si>
  <si>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</si>
  <si>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</si>
  <si>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</si>
  <si>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</si>
  <si>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</si>
  <si>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</si>
  <si>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</si>
  <si>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</si>
  <si>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</si>
  <si>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</si>
  <si>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</si>
  <si>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</si>
  <si>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</si>
  <si>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</si>
  <si>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</si>
  <si>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</si>
  <si>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</si>
  <si>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</si>
  <si>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</si>
  <si>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</si>
  <si>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</si>
  <si>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</si>
  <si>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</si>
  <si>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</si>
  <si>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</si>
  <si>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</si>
  <si>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</si>
  <si>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</si>
  <si>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</si>
  <si>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</si>
  <si>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</si>
  <si>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</si>
  <si>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</si>
  <si>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</si>
  <si>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</si>
  <si>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</si>
  <si>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</si>
  <si>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</si>
  <si>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</si>
  <si>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</si>
  <si>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</si>
  <si>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</si>
  <si>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</si>
  <si>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</si>
  <si>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</si>
  <si>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</si>
  <si>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</si>
  <si>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</si>
  <si>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</si>
  <si>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</si>
  <si>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</si>
  <si>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</si>
  <si>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</si>
  <si>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</si>
  <si>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</si>
  <si>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</si>
  <si>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</si>
  <si>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</si>
  <si>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</si>
  <si>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</si>
  <si>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</si>
  <si>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</si>
  <si>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</si>
  <si>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</si>
  <si>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</si>
  <si>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</si>
  <si>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</si>
  <si>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</si>
  <si>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</si>
  <si>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</si>
  <si>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</si>
  <si>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</si>
  <si>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</si>
  <si>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</si>
  <si>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</si>
  <si>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</si>
  <si>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</si>
  <si>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</si>
  <si>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</si>
  <si>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</si>
  <si>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</si>
  <si>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</si>
  <si>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</si>
  <si>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</si>
  <si>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</si>
  <si>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</si>
  <si>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</si>
  <si>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</si>
  <si>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</si>
  <si>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</si>
  <si>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</si>
  <si>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</si>
  <si>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</si>
  <si>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</si>
  <si>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</si>
  <si>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</si>
  <si>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</si>
  <si>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</si>
  <si>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</si>
  <si>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</si>
  <si>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</si>
  <si>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</si>
  <si>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</si>
  <si>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</si>
  <si>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</si>
  <si>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</si>
  <si>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</si>
  <si>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</si>
  <si>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</si>
  <si>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</si>
  <si>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</si>
  <si>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</si>
  <si>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</si>
  <si>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</si>
  <si>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</si>
  <si>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</si>
  <si>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</si>
  <si>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</si>
  <si>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</si>
  <si>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</si>
  <si>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</si>
  <si>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</si>
  <si>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</si>
  <si>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</si>
  <si>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</si>
  <si>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</si>
  <si>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</si>
  <si>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</si>
  <si>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</si>
  <si>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</si>
  <si>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</si>
  <si>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</si>
  <si>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</si>
  <si>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</si>
  <si>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</si>
  <si>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</si>
  <si>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</si>
  <si>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</si>
  <si>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</si>
  <si>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</si>
  <si>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</si>
  <si>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</si>
  <si>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</si>
  <si>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</si>
  <si>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</si>
  <si>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</si>
  <si>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</si>
  <si>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</si>
  <si>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</si>
  <si>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</si>
  <si>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</si>
  <si>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</si>
  <si>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</si>
  <si>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</si>
  <si>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</si>
  <si>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</si>
  <si>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</si>
  <si>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</si>
  <si>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</si>
  <si>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</si>
  <si>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</si>
  <si>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</si>
  <si>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</si>
  <si>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</si>
  <si>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</si>
  <si>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</si>
  <si>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</si>
  <si>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</si>
  <si>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</si>
  <si>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</si>
  <si>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</si>
  <si>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</si>
  <si>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</si>
  <si>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</si>
  <si>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</si>
  <si>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</si>
  <si>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</si>
  <si>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</si>
  <si>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</si>
  <si>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</si>
  <si>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</si>
  <si>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</si>
  <si>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</si>
  <si>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</si>
  <si>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</si>
  <si>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</si>
  <si>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</si>
  <si>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</si>
  <si>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</si>
  <si>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</si>
  <si>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</si>
  <si>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</si>
  <si>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</si>
  <si>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</si>
  <si>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</si>
  <si>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</si>
  <si>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</si>
  <si>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</si>
  <si>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</si>
  <si>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</si>
  <si>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</si>
  <si>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</si>
  <si>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</si>
  <si>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</si>
  <si>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</si>
  <si>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</si>
  <si>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</si>
  <si>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</si>
  <si>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</si>
  <si>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</si>
  <si>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</si>
  <si>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</si>
  <si>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</si>
  <si>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</si>
  <si>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</si>
  <si>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</si>
  <si>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</si>
  <si>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</si>
  <si>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</si>
  <si>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</si>
  <si>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</si>
  <si>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</si>
  <si>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</si>
  <si>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</si>
  <si>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</si>
  <si>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</si>
  <si>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</si>
  <si>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</si>
  <si>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</si>
  <si>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</si>
  <si>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</si>
  <si>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</si>
  <si>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</si>
  <si>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</si>
  <si>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</si>
  <si>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</si>
  <si>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</si>
  <si>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</si>
  <si>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</si>
  <si>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</si>
  <si>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</si>
  <si>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</si>
  <si>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</si>
  <si>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</si>
  <si>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</si>
  <si>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</si>
  <si>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</si>
  <si>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</si>
  <si>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</si>
  <si>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</si>
  <si>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</si>
  <si>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</si>
  <si>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</si>
  <si>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</si>
  <si>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</si>
  <si>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</si>
  <si>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</si>
  <si>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</si>
  <si>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</si>
  <si>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</si>
  <si>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</si>
  <si>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</si>
  <si>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</si>
  <si>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</si>
  <si>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</si>
  <si>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</si>
  <si>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</si>
  <si>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</si>
  <si>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</si>
  <si>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</si>
  <si>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</si>
  <si>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</si>
  <si>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</si>
  <si>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</si>
  <si>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</si>
  <si>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</si>
  <si>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</si>
  <si>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</si>
  <si>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</si>
  <si>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</si>
  <si>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</si>
  <si>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</si>
  <si>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</si>
  <si>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</si>
  <si>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</si>
  <si>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</si>
  <si>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</si>
  <si>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</si>
  <si>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</si>
  <si>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</si>
  <si>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</si>
  <si>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</si>
  <si>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</si>
  <si>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</si>
  <si>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</si>
  <si>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</si>
  <si>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</si>
  <si>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</si>
  <si>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</si>
  <si>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</si>
  <si>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</si>
  <si>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</si>
  <si>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</si>
  <si>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</si>
  <si>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</si>
  <si>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</si>
  <si>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</si>
  <si>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</si>
  <si>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</si>
  <si>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</si>
  <si>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</si>
  <si>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</si>
  <si>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</si>
  <si>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</si>
  <si>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</si>
  <si>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</si>
  <si>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</si>
  <si>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</si>
  <si>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</si>
  <si>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</si>
  <si>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</si>
  <si>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</si>
  <si>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</si>
  <si>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</si>
  <si>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</si>
  <si>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</si>
  <si>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</si>
  <si>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</si>
  <si>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</si>
  <si>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</si>
  <si>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</si>
  <si>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</si>
  <si>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</si>
  <si>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</si>
  <si>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</si>
  <si>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</si>
  <si>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</si>
  <si>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</si>
  <si>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</si>
  <si>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</si>
  <si>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</si>
  <si>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</si>
  <si>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</si>
  <si>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</si>
  <si>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</si>
  <si>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</si>
  <si>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</si>
  <si>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</si>
  <si>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</si>
  <si>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</si>
  <si>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</si>
  <si>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</si>
  <si>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</si>
  <si>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</si>
  <si>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</si>
  <si>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</si>
  <si>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</si>
  <si>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</si>
  <si>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</si>
  <si>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</si>
  <si>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</si>
  <si>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</si>
  <si>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</si>
  <si>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</si>
  <si>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</si>
  <si>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</si>
  <si>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</si>
  <si>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</si>
  <si>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</si>
  <si>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</si>
  <si>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</si>
  <si>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</si>
  <si>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</si>
  <si>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</si>
  <si>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</si>
  <si>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</si>
  <si>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</si>
  <si>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</si>
  <si>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</si>
  <si>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</si>
  <si>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</si>
  <si>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</si>
  <si>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</si>
  <si>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</si>
  <si>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</si>
  <si>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</si>
  <si>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</si>
  <si>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</si>
  <si>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</si>
  <si>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</si>
  <si>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</si>
  <si>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</si>
  <si>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</si>
  <si>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</si>
  <si>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</si>
  <si>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</si>
  <si>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</si>
  <si>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</si>
  <si>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</si>
  <si>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</si>
  <si>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</si>
  <si>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</si>
  <si>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</si>
  <si>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</si>
  <si>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</si>
  <si>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</si>
  <si>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</si>
  <si>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</si>
  <si>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</si>
  <si>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</si>
  <si>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</si>
  <si>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</si>
  <si>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</si>
  <si>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</si>
  <si>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</si>
  <si>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</si>
  <si>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</si>
  <si>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</si>
  <si>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</si>
  <si>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</si>
  <si>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</si>
  <si>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</si>
  <si>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</si>
  <si>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</si>
  <si>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</si>
  <si>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</si>
  <si>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</si>
  <si>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</si>
  <si>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</si>
  <si>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</si>
  <si>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</si>
  <si>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</si>
  <si>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</si>
  <si>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</si>
  <si>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</si>
  <si>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</si>
  <si>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</si>
  <si>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</si>
  <si>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</si>
  <si>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</si>
  <si>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</si>
  <si>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</si>
  <si>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</si>
  <si>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</si>
  <si>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</si>
  <si>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</si>
  <si>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</si>
  <si>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</si>
  <si>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</si>
  <si>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</si>
  <si>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</si>
  <si>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</si>
  <si>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</si>
  <si>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</si>
  <si>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</si>
  <si>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</si>
  <si>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</si>
  <si>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</si>
  <si>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</si>
  <si>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</si>
  <si>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</si>
  <si>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</si>
  <si>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</si>
  <si>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</si>
  <si>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</si>
  <si>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</si>
  <si>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</si>
  <si>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</si>
  <si>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</si>
  <si>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</si>
  <si>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</si>
  <si>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</si>
  <si>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</si>
  <si>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</si>
  <si>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</si>
  <si>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</si>
  <si>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</si>
  <si>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</si>
  <si>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</si>
  <si>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</si>
  <si>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</si>
  <si>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</si>
  <si>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</si>
  <si>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</si>
  <si>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</si>
  <si>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</si>
  <si>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</si>
  <si>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</si>
  <si>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</si>
  <si>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</si>
  <si>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</si>
  <si>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</si>
  <si>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</si>
  <si>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</si>
  <si>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</si>
  <si>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</si>
  <si>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</si>
  <si>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</si>
  <si>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</si>
  <si>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</si>
  <si>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</si>
  <si>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</si>
  <si>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</si>
  <si>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</si>
  <si>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</si>
  <si>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</si>
  <si>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</si>
  <si>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</si>
  <si>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</si>
  <si>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</si>
  <si>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</si>
  <si>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</si>
  <si>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</si>
  <si>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</si>
  <si>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</si>
  <si>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</si>
  <si>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</si>
  <si>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</si>
  <si>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</si>
  <si>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</si>
  <si>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</si>
  <si>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</si>
  <si>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</si>
  <si>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</si>
  <si>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</si>
  <si>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</si>
  <si>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</si>
  <si>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</si>
  <si>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</si>
  <si>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</si>
  <si>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</si>
  <si>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</si>
  <si>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</si>
  <si>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</si>
  <si>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</si>
  <si>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</si>
  <si>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</si>
  <si>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</si>
  <si>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</si>
  <si>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</si>
  <si>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</si>
  <si>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</si>
  <si>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</si>
  <si>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</si>
  <si>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</si>
  <si>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</si>
  <si>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</si>
  <si>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</si>
  <si>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</si>
  <si>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</si>
  <si>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</si>
  <si>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</si>
  <si>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</si>
  <si>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</si>
  <si>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</si>
  <si>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</si>
  <si>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</si>
  <si>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</si>
  <si>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</si>
  <si>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</si>
  <si>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</si>
  <si>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</si>
  <si>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</si>
  <si>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</si>
  <si>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</si>
  <si>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</si>
  <si>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</si>
  <si>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</si>
  <si>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</si>
  <si>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</si>
  <si>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</si>
  <si>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</si>
  <si>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</si>
  <si>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</si>
  <si>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</si>
  <si>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</si>
  <si>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</si>
  <si>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</si>
  <si>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</si>
  <si>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</si>
  <si>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</si>
  <si>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</si>
  <si>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</si>
  <si>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</si>
  <si>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</si>
  <si>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</si>
  <si>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</si>
  <si>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</si>
  <si>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</si>
  <si>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</si>
  <si>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</si>
  <si>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</si>
  <si>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</si>
  <si>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</si>
  <si>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</si>
  <si>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</si>
  <si>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</si>
  <si>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</si>
  <si>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</si>
  <si>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</si>
  <si>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</si>
  <si>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</si>
  <si>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</si>
  <si>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</si>
  <si>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</si>
  <si>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</si>
  <si>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</si>
  <si>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</si>
  <si>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</si>
  <si>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</si>
  <si>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</si>
  <si>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</si>
  <si>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</si>
  <si>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</si>
  <si>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</si>
  <si>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</si>
  <si>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</si>
  <si>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</si>
  <si>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</si>
  <si>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</si>
  <si>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</si>
  <si>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</si>
  <si>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</si>
  <si>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</si>
  <si>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</si>
  <si>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</si>
  <si>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</si>
  <si>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</si>
  <si>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</si>
  <si>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</si>
  <si>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</si>
  <si>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</si>
  <si>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</si>
  <si>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</si>
  <si>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</si>
  <si>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</si>
  <si>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</si>
  <si>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</si>
  <si>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</si>
  <si>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</si>
  <si>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</si>
  <si>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</si>
  <si>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</si>
  <si>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</si>
  <si>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</si>
  <si>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</si>
  <si>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</si>
  <si>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</si>
  <si>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</si>
  <si>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</si>
  <si>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</si>
  <si>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</si>
  <si>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</si>
  <si>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</si>
  <si>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</si>
  <si>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</si>
  <si>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</si>
  <si>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</si>
  <si>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</si>
  <si>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</si>
  <si>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</si>
  <si>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</si>
  <si>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</si>
  <si>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</si>
  <si>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</si>
  <si>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</si>
  <si>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</si>
  <si>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</si>
  <si>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</si>
  <si>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</si>
  <si>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</si>
  <si>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</si>
  <si>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</si>
  <si>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</si>
  <si>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</si>
  <si>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</si>
  <si>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</si>
  <si>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</si>
  <si>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</si>
  <si>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</si>
  <si>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</si>
  <si>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</si>
  <si>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</si>
  <si>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</si>
  <si>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</si>
  <si>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</si>
  <si>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</si>
  <si>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</si>
  <si>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</si>
  <si>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</si>
  <si>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</si>
  <si>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</si>
  <si>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</si>
  <si>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</si>
  <si>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</si>
  <si>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</si>
  <si>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</si>
  <si>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</si>
  <si>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</si>
  <si>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</si>
  <si>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</si>
  <si>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</si>
  <si>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</si>
  <si>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</si>
  <si>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</si>
  <si>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</si>
  <si>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</si>
  <si>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</si>
  <si>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</si>
  <si>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</si>
  <si>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</si>
  <si>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</si>
  <si>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</si>
  <si>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</si>
  <si>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</si>
  <si>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</si>
  <si>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</si>
  <si>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</si>
  <si>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</si>
  <si>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</si>
  <si>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</si>
  <si>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</si>
  <si>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</si>
  <si>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</si>
  <si>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</si>
  <si>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</si>
  <si>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</si>
  <si>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</si>
  <si>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</si>
  <si>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</si>
  <si>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</si>
  <si>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</si>
  <si>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</si>
  <si>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</si>
  <si>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</si>
  <si>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</si>
  <si>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</si>
  <si>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</si>
  <si>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</si>
  <si>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</si>
  <si>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</si>
  <si>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</si>
  <si>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</si>
  <si>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</si>
  <si>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</si>
  <si>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</si>
  <si>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</si>
  <si>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</si>
  <si>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</si>
  <si>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</si>
  <si>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</si>
  <si>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</si>
  <si>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</si>
  <si>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</si>
  <si>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</si>
  <si>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</si>
  <si>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</si>
  <si>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</si>
  <si>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</si>
  <si>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</si>
  <si>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</si>
  <si>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</si>
  <si>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</si>
  <si>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</si>
  <si>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</si>
  <si>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</si>
  <si>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</si>
  <si>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</si>
  <si>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</si>
  <si>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</si>
  <si>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</si>
  <si>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</si>
  <si>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</si>
  <si>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</si>
  <si>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</si>
  <si>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</si>
  <si>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</si>
  <si>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</si>
  <si>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</si>
  <si>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</si>
  <si>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</si>
  <si>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</si>
  <si>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</si>
  <si>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</si>
  <si>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</si>
  <si>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</si>
  <si>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</si>
  <si>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</si>
  <si>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</si>
  <si>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</si>
  <si>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</si>
  <si>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</si>
  <si>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</si>
  <si>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</si>
  <si>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</si>
  <si>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</si>
  <si>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</si>
  <si>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</si>
  <si>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</si>
  <si>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</si>
  <si>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</si>
  <si>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</si>
  <si>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</si>
  <si>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</si>
  <si>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</si>
  <si>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</si>
  <si>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</si>
  <si>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</si>
  <si>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</si>
  <si>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</si>
  <si>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</si>
  <si>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</si>
  <si>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</si>
  <si>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</si>
  <si>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</si>
  <si>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</si>
  <si>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</si>
  <si>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</si>
  <si>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</si>
  <si>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</si>
  <si>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</si>
  <si>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</si>
  <si>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</si>
  <si>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</si>
  <si>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</si>
  <si>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</si>
  <si>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</si>
  <si>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</si>
  <si>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</si>
  <si>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</si>
  <si>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</si>
  <si>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</si>
  <si>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</si>
  <si>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</si>
  <si>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</si>
  <si>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</si>
  <si>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</si>
  <si>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</si>
  <si>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</si>
  <si>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</si>
  <si>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</si>
  <si>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</si>
  <si>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</si>
  <si>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</si>
  <si>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</si>
  <si>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</si>
  <si>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</si>
  <si>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</si>
  <si>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</si>
  <si>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</si>
  <si>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</si>
  <si>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</si>
  <si>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</si>
  <si>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</si>
  <si>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</si>
  <si>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</si>
  <si>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</si>
  <si>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</si>
  <si>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</si>
  <si>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</si>
  <si>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</si>
  <si>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</si>
  <si>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</si>
  <si>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</si>
  <si>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</si>
  <si>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</si>
  <si>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</si>
  <si>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</si>
  <si>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</si>
  <si>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</si>
  <si>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</si>
  <si>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</si>
  <si>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</si>
  <si>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</si>
  <si>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</si>
  <si>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</si>
  <si>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</si>
  <si>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</si>
  <si>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</si>
  <si>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</si>
  <si>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</si>
  <si>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</si>
  <si>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</si>
  <si>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</si>
  <si>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</si>
  <si>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</si>
  <si>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</si>
  <si>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</si>
  <si>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</si>
  <si>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</si>
  <si>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</si>
  <si>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</si>
  <si>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</si>
  <si>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</si>
  <si>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</si>
  <si>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</si>
  <si>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</si>
  <si>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</si>
  <si>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</si>
  <si>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</si>
  <si>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</si>
  <si>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</si>
  <si>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</si>
  <si>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</si>
  <si>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</si>
  <si>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</si>
  <si>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</si>
  <si>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</si>
  <si>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</si>
  <si>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</si>
  <si>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</si>
  <si>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</si>
  <si>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</si>
  <si>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</si>
  <si>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</si>
  <si>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</si>
  <si>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</si>
  <si>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</si>
  <si>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</si>
  <si>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</si>
  <si>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</si>
  <si>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</si>
  <si>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</si>
  <si>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</si>
  <si>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</si>
  <si>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</si>
  <si>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</si>
  <si>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</si>
  <si>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</si>
  <si>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</si>
  <si>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</si>
  <si>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</si>
  <si>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</si>
  <si>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</si>
  <si>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</si>
  <si>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</si>
  <si>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</si>
  <si>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</si>
  <si>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</si>
  <si>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</si>
  <si>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</si>
  <si>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</si>
  <si>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</si>
  <si>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</si>
  <si>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</si>
  <si>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</si>
  <si>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</si>
  <si>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</si>
  <si>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</si>
  <si>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</si>
  <si>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</si>
  <si>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</si>
  <si>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</si>
  <si>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</si>
  <si>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</si>
  <si>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</si>
  <si>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</si>
  <si>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</si>
  <si>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</si>
  <si>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</si>
  <si>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</si>
  <si>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</si>
  <si>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</si>
  <si>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</si>
  <si>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</si>
  <si>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</si>
  <si>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</si>
  <si>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</si>
  <si>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</si>
  <si>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</si>
  <si>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</si>
  <si>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</si>
  <si>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</si>
  <si>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</si>
  <si>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</si>
  <si>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</si>
  <si>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</si>
  <si>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</si>
  <si>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</si>
  <si>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</si>
  <si>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</si>
  <si>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</si>
  <si>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</si>
  <si>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</si>
  <si>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</si>
  <si>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</si>
  <si>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</si>
  <si>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</si>
  <si>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</si>
  <si>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</si>
  <si>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</si>
  <si>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</si>
  <si>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</si>
  <si>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</si>
  <si>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</si>
  <si>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</si>
  <si>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</si>
  <si>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</si>
  <si>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</si>
  <si>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</si>
  <si>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</si>
  <si>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</si>
  <si>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</si>
  <si>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</si>
  <si>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</si>
  <si>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</si>
  <si>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</si>
  <si>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</si>
  <si>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</si>
  <si>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</si>
  <si>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</si>
  <si>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</si>
  <si>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</si>
  <si>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</si>
  <si>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</si>
  <si>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</si>
  <si>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</si>
  <si>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</si>
  <si>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</si>
  <si>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</si>
  <si>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</si>
  <si>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</si>
  <si>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</si>
  <si>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</si>
  <si>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</si>
  <si>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</si>
  <si>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</si>
  <si>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</si>
  <si>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</si>
  <si>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</si>
  <si>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</si>
  <si>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</si>
  <si>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</si>
  <si>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</si>
  <si>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</si>
  <si>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</si>
  <si>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</si>
  <si>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</si>
  <si>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</si>
  <si>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</si>
  <si>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</si>
  <si>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</si>
  <si>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</si>
  <si>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</si>
  <si>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</si>
  <si>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</si>
  <si>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</si>
  <si>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</si>
  <si>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</si>
  <si>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</si>
  <si>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</si>
  <si>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</si>
  <si>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</si>
  <si>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</si>
  <si>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</si>
  <si>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</si>
  <si>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</si>
  <si>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</si>
  <si>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</si>
  <si>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</si>
  <si>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</si>
  <si>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</si>
  <si>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</si>
  <si>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</si>
  <si>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</si>
  <si>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</si>
  <si>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</si>
  <si>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</si>
  <si>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</si>
  <si>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</si>
  <si>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</si>
  <si>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</si>
  <si>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</si>
  <si>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</si>
  <si>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</si>
  <si>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</si>
  <si>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</si>
  <si>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</si>
  <si>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</si>
  <si>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</si>
  <si>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</si>
  <si>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</si>
  <si>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</si>
  <si>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</si>
  <si>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</si>
  <si>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</si>
  <si>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</si>
  <si>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</si>
  <si>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</si>
  <si>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</si>
  <si>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</si>
  <si>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</si>
  <si>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</si>
  <si>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</si>
  <si>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</si>
  <si>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</si>
  <si>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</si>
  <si>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</si>
  <si>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</si>
  <si>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</si>
  <si>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</si>
  <si>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</si>
  <si>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</si>
  <si>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</si>
  <si>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</si>
  <si>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</si>
  <si>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</si>
  <si>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</si>
  <si>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</si>
  <si>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</si>
  <si>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</si>
  <si>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</si>
  <si>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</si>
  <si>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</si>
  <si>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</si>
  <si>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</si>
  <si>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</si>
  <si>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</si>
  <si>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</si>
  <si>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</si>
  <si>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</si>
  <si>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</si>
  <si>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</si>
  <si>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</si>
  <si>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</si>
  <si>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</si>
  <si>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</si>
  <si>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</si>
  <si>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</si>
  <si>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</si>
  <si>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</si>
  <si>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</si>
  <si>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</si>
  <si>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</si>
  <si>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</si>
  <si>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</si>
  <si>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</si>
  <si>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</si>
  <si>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</si>
  <si>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</si>
  <si>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</si>
  <si>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</si>
  <si>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</si>
  <si>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</si>
  <si>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</si>
  <si>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</si>
  <si>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</si>
  <si>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</si>
  <si>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</si>
  <si>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</si>
  <si>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</si>
  <si>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</si>
  <si>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</si>
  <si>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</si>
  <si>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</si>
  <si>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</si>
  <si>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</si>
  <si>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</si>
  <si>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</si>
  <si>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</si>
  <si>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</si>
  <si>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</si>
  <si>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</si>
  <si>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</si>
  <si>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</si>
  <si>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</si>
  <si>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</si>
  <si>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</si>
  <si>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</si>
  <si>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</si>
  <si>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</si>
  <si>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</si>
  <si>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</si>
  <si>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</si>
  <si>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</si>
  <si>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</si>
  <si>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</si>
  <si>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</si>
  <si>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</si>
  <si>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</si>
  <si>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</si>
  <si>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</si>
  <si>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</si>
  <si>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</si>
  <si>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</si>
  <si>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</si>
  <si>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</si>
  <si>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</si>
  <si>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</si>
  <si>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</si>
  <si>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</si>
  <si>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</si>
  <si>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</si>
  <si>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</si>
  <si>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</si>
  <si>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</si>
  <si>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</si>
  <si>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</si>
  <si>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</si>
  <si>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</si>
  <si>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</si>
  <si>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</si>
  <si>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</si>
  <si>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</si>
  <si>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</si>
  <si>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</si>
  <si>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</si>
  <si>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</si>
  <si>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</si>
  <si>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</si>
  <si>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</si>
  <si>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</si>
  <si>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</si>
  <si>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</si>
  <si>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</si>
  <si>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</si>
  <si>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</si>
  <si>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</si>
  <si>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</si>
  <si>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</si>
  <si>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</si>
  <si>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</si>
  <si>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</si>
  <si>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</si>
  <si>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</si>
  <si>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</si>
  <si>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</si>
  <si>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</si>
  <si>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</si>
  <si>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</si>
  <si>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</si>
  <si>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</si>
  <si>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</si>
  <si>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</si>
  <si>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</si>
  <si>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</si>
  <si>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</si>
  <si>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</si>
  <si>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</si>
  <si>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</si>
  <si>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</si>
  <si>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</si>
  <si>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</si>
  <si>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</si>
  <si>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</si>
  <si>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</si>
  <si>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</si>
  <si>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</si>
  <si>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</si>
  <si>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</si>
  <si>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</si>
  <si>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</si>
  <si>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</si>
  <si>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</si>
  <si>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</si>
  <si>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</si>
  <si>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</si>
  <si>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</si>
  <si>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</si>
  <si>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</si>
  <si>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</si>
  <si>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</si>
  <si>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</si>
  <si>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</si>
  <si>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</si>
  <si>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</si>
  <si>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</si>
  <si>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</si>
  <si>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47.06.050</t>
  </si>
  <si>
    <t>Válvula de retenção tipo portinhola dupla em ferro fundido, DN= 6´</t>
  </si>
  <si>
    <t>47.06.051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</si>
  <si>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</si>
  <si>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</si>
  <si>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</si>
  <si>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</si>
  <si>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</si>
  <si>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</si>
  <si>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</si>
  <si>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</si>
  <si>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</si>
  <si>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</si>
  <si>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</si>
  <si>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</si>
  <si>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</si>
  <si>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47.06.310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</si>
  <si>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</si>
  <si>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</si>
  <si>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</si>
  <si>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</si>
  <si>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</si>
  <si>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</si>
  <si>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</si>
  <si>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</si>
  <si>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</si>
  <si>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</si>
  <si>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</si>
  <si>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</si>
  <si>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</si>
  <si>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</si>
  <si>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</si>
  <si>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</si>
  <si>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</si>
  <si>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</si>
  <si>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</si>
  <si>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</si>
  <si>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</si>
  <si>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</si>
  <si>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</si>
  <si>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</si>
  <si>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</si>
  <si>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</si>
  <si>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</si>
  <si>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</si>
  <si>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</si>
  <si>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</si>
  <si>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</si>
  <si>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</si>
  <si>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</si>
  <si>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</si>
  <si>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</si>
  <si>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</si>
  <si>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</si>
  <si>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</si>
  <si>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</si>
  <si>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</si>
  <si>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</si>
  <si>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</si>
  <si>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</si>
  <si>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</si>
  <si>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</si>
  <si>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</si>
  <si>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</si>
  <si>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</si>
  <si>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</si>
  <si>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</si>
  <si>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</si>
  <si>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</si>
  <si>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</si>
  <si>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</si>
  <si>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</si>
  <si>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</si>
  <si>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</si>
  <si>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</si>
  <si>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</si>
  <si>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</si>
  <si>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</si>
  <si>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</si>
  <si>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</si>
  <si>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</si>
  <si>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</si>
  <si>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</si>
  <si>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</si>
  <si>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</si>
  <si>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</si>
  <si>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</si>
  <si>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</si>
  <si>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</si>
  <si>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</si>
  <si>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</si>
  <si>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</si>
  <si>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</si>
  <si>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</si>
  <si>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</si>
  <si>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</si>
  <si>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</si>
  <si>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</si>
  <si>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</si>
  <si>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</si>
  <si>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</si>
  <si>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</si>
  <si>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</si>
  <si>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</si>
  <si>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</si>
  <si>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</si>
  <si>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</si>
  <si>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</si>
  <si>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</si>
  <si>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</si>
  <si>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</si>
  <si>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</si>
  <si>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47.20.330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</si>
  <si>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</si>
  <si>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</si>
  <si>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</si>
  <si>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</si>
  <si>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</si>
  <si>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</si>
  <si>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</si>
  <si>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</si>
  <si>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</si>
  <si>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</si>
  <si>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</si>
  <si>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</si>
  <si>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</si>
  <si>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</si>
  <si>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</si>
  <si>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</si>
  <si>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</si>
  <si>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</si>
  <si>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</si>
  <si>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</si>
  <si>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</si>
  <si>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</si>
  <si>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</si>
  <si>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</si>
  <si>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</si>
  <si>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</si>
  <si>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</si>
  <si>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</si>
  <si>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</si>
  <si>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</si>
  <si>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</si>
  <si>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</si>
  <si>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</si>
  <si>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</si>
  <si>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</si>
  <si>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</si>
  <si>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</si>
  <si>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</si>
  <si>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</si>
  <si>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</si>
  <si>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</si>
  <si>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</si>
  <si>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</si>
  <si>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</si>
  <si>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</si>
  <si>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</si>
  <si>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</si>
  <si>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</si>
  <si>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</si>
  <si>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</si>
  <si>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</si>
  <si>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</si>
  <si>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</si>
  <si>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</si>
  <si>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</si>
  <si>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</si>
  <si>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</si>
  <si>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</si>
  <si>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</si>
  <si>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</si>
  <si>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</si>
  <si>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</si>
  <si>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</si>
  <si>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</si>
  <si>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</si>
  <si>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</si>
  <si>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</si>
  <si>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</si>
  <si>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</si>
  <si>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</si>
  <si>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</si>
  <si>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</si>
  <si>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</si>
  <si>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</si>
  <si>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</si>
  <si>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</si>
  <si>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</si>
  <si>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</si>
  <si>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</si>
  <si>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</si>
  <si>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</si>
  <si>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</si>
  <si>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</si>
  <si>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</si>
  <si>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</si>
  <si>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</si>
  <si>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</si>
  <si>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</si>
  <si>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</si>
  <si>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</si>
  <si>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</si>
  <si>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</si>
  <si>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</si>
  <si>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</si>
  <si>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</si>
  <si>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</si>
  <si>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</si>
  <si>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</si>
  <si>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</si>
  <si>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</si>
  <si>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</si>
  <si>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</si>
  <si>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</si>
  <si>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</si>
  <si>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</si>
  <si>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</si>
  <si>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</si>
  <si>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</si>
  <si>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</si>
  <si>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</si>
  <si>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</si>
  <si>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</si>
  <si>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</si>
  <si>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</si>
  <si>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</si>
  <si>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</si>
  <si>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</si>
  <si>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</si>
  <si>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</si>
  <si>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</si>
  <si>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</si>
  <si>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</si>
  <si>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</si>
  <si>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</si>
  <si>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</si>
  <si>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</si>
  <si>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</si>
  <si>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</si>
  <si>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</si>
  <si>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</si>
  <si>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</si>
  <si>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</si>
  <si>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</si>
  <si>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</si>
  <si>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</si>
  <si>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</si>
  <si>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</si>
  <si>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</si>
  <si>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</si>
  <si>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</si>
  <si>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</si>
  <si>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</si>
  <si>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</si>
  <si>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</si>
  <si>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</si>
  <si>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</si>
  <si>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</si>
  <si>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</si>
  <si>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</si>
  <si>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</si>
  <si>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</si>
  <si>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</si>
  <si>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</si>
  <si>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</si>
  <si>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</si>
  <si>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</si>
  <si>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</si>
  <si>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</si>
  <si>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</si>
  <si>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</si>
  <si>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</si>
  <si>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</si>
  <si>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</si>
  <si>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</si>
  <si>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</si>
  <si>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</si>
  <si>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</si>
  <si>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</si>
  <si>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</si>
  <si>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</si>
  <si>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</si>
  <si>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</si>
  <si>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</si>
  <si>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</si>
  <si>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</si>
  <si>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</si>
  <si>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</si>
  <si>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</si>
  <si>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</si>
  <si>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</si>
  <si>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</si>
  <si>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</si>
  <si>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</si>
  <si>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</si>
  <si>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</si>
  <si>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</si>
  <si>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</si>
  <si>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</si>
  <si>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</si>
  <si>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</si>
  <si>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</si>
  <si>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</si>
  <si>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</si>
  <si>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</si>
  <si>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</si>
  <si>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</si>
  <si>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</si>
  <si>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</si>
  <si>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</si>
  <si>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</si>
  <si>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</si>
  <si>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</si>
  <si>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</si>
  <si>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</si>
  <si>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</si>
  <si>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</si>
  <si>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</si>
  <si>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</si>
  <si>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</si>
  <si>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</si>
  <si>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</si>
  <si>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</si>
  <si>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</si>
  <si>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</si>
  <si>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</si>
  <si>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</si>
  <si>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</si>
  <si>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</si>
  <si>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</si>
  <si>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</si>
  <si>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</si>
  <si>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</si>
  <si>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</si>
  <si>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</si>
  <si>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</si>
  <si>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</si>
  <si>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</si>
  <si>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</si>
  <si>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</si>
  <si>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</si>
  <si>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</si>
  <si>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</si>
  <si>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</si>
  <si>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</si>
  <si>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</si>
  <si>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</si>
  <si>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</si>
  <si>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</si>
  <si>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</si>
  <si>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</si>
  <si>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</si>
  <si>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</si>
  <si>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</si>
  <si>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</si>
  <si>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</si>
  <si>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</si>
  <si>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</si>
  <si>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</si>
  <si>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</si>
  <si>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</si>
  <si>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</si>
  <si>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</si>
  <si>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</si>
  <si>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</si>
  <si>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</si>
  <si>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</si>
  <si>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</si>
  <si>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</si>
  <si>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</si>
  <si>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</si>
  <si>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</si>
  <si>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</si>
  <si>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</si>
  <si>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</si>
  <si>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</si>
  <si>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</si>
  <si>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</si>
  <si>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</si>
  <si>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</si>
  <si>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</si>
  <si>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</si>
  <si>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</si>
  <si>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</si>
  <si>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</si>
  <si>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</si>
  <si>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</si>
  <si>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</si>
  <si>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</si>
  <si>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</si>
  <si>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</si>
  <si>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</si>
  <si>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</si>
  <si>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</si>
  <si>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</si>
  <si>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</si>
  <si>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</si>
  <si>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</si>
  <si>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</si>
  <si>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</si>
  <si>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</si>
  <si>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</si>
  <si>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</si>
  <si>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</si>
  <si>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</si>
  <si>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</si>
  <si>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</si>
  <si>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</si>
  <si>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</si>
  <si>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</si>
  <si>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</si>
  <si>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</si>
  <si>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</si>
  <si>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</si>
  <si>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</si>
  <si>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</si>
  <si>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</si>
  <si>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</si>
  <si>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</si>
  <si>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</si>
  <si>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</si>
  <si>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</si>
  <si>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</si>
  <si>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</si>
  <si>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</si>
  <si>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</si>
  <si>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</si>
  <si>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</si>
  <si>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</si>
  <si>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</si>
  <si>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</si>
  <si>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</si>
  <si>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</si>
  <si>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</si>
  <si>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</si>
  <si>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</si>
  <si>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</si>
  <si>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</si>
  <si>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</si>
  <si>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</si>
  <si>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</si>
  <si>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</si>
  <si>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</si>
  <si>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50.20.120</t>
  </si>
  <si>
    <t>50.20.130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</si>
  <si>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</si>
  <si>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</si>
  <si>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</si>
  <si>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</si>
  <si>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</si>
  <si>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</si>
  <si>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</si>
  <si>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</si>
  <si>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</si>
  <si>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</si>
  <si>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</si>
  <si>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</si>
  <si>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</si>
  <si>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</si>
  <si>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</si>
  <si>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</si>
  <si>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</si>
  <si>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</si>
  <si>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</si>
  <si>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</si>
  <si>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</si>
  <si>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</si>
  <si>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</si>
  <si>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</si>
  <si>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</si>
  <si>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</si>
  <si>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</si>
  <si>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</si>
  <si>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</si>
  <si>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</si>
  <si>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</si>
  <si>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</si>
  <si>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</si>
  <si>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</si>
  <si>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</si>
  <si>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</si>
  <si>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</si>
  <si>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</si>
  <si>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</si>
  <si>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</si>
  <si>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</si>
  <si>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</si>
  <si>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</si>
  <si>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</si>
  <si>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</si>
  <si>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</si>
  <si>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</si>
  <si>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</si>
  <si>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</si>
  <si>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</si>
  <si>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</si>
  <si>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</si>
  <si>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</si>
  <si>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</si>
  <si>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</si>
  <si>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</si>
  <si>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</si>
  <si>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</si>
  <si>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</si>
  <si>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</si>
  <si>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</si>
  <si>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</si>
  <si>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</si>
  <si>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</si>
  <si>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</si>
  <si>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</si>
  <si>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</si>
  <si>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</si>
  <si>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</si>
  <si>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</si>
  <si>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</si>
  <si>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</si>
  <si>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</si>
  <si>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</si>
  <si>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</si>
  <si>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</si>
  <si>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</si>
  <si>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</si>
  <si>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</si>
  <si>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</si>
  <si>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</si>
  <si>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</si>
  <si>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</si>
  <si>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</si>
  <si>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</si>
  <si>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</si>
  <si>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</si>
  <si>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</si>
  <si>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</si>
  <si>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</si>
  <si>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</si>
  <si>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</si>
  <si>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</si>
  <si>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</si>
  <si>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</si>
  <si>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</si>
  <si>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</si>
  <si>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</si>
  <si>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</si>
  <si>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</si>
  <si>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</si>
  <si>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</si>
  <si>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</si>
  <si>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</si>
  <si>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</si>
  <si>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</si>
  <si>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</si>
  <si>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</si>
  <si>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</si>
  <si>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</si>
  <si>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</si>
  <si>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</si>
  <si>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</si>
  <si>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</si>
  <si>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</si>
  <si>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</si>
  <si>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</si>
  <si>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</si>
  <si>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</si>
  <si>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</si>
  <si>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</si>
  <si>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</si>
  <si>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</si>
  <si>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</si>
  <si>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</si>
  <si>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</si>
  <si>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</si>
  <si>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</si>
  <si>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</si>
  <si>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</si>
  <si>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</si>
  <si>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</si>
  <si>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</si>
  <si>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</si>
  <si>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</si>
  <si>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</si>
  <si>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</si>
  <si>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</si>
  <si>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</si>
  <si>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</si>
  <si>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</si>
  <si>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</si>
  <si>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</si>
  <si>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</si>
  <si>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</si>
  <si>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</si>
  <si>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</si>
  <si>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</si>
  <si>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</si>
  <si>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</si>
  <si>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</si>
  <si>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</si>
  <si>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</si>
  <si>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</si>
  <si>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</si>
  <si>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</si>
  <si>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</si>
  <si>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</si>
  <si>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</si>
  <si>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</si>
  <si>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</si>
  <si>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</si>
  <si>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</si>
  <si>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</si>
  <si>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</si>
  <si>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</si>
  <si>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</si>
  <si>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</si>
  <si>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</si>
  <si>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</si>
  <si>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</si>
  <si>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</si>
  <si>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</si>
  <si>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</si>
  <si>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</si>
  <si>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</si>
  <si>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</si>
  <si>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</si>
  <si>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</si>
  <si>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</si>
  <si>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</si>
  <si>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</si>
  <si>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</si>
  <si>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</si>
  <si>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</si>
  <si>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</si>
  <si>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</si>
  <si>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</si>
  <si>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</si>
  <si>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</si>
  <si>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</si>
  <si>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</si>
  <si>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</si>
  <si>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</si>
  <si>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</si>
  <si>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</si>
  <si>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</si>
  <si>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</si>
  <si>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</si>
  <si>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</si>
  <si>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</si>
  <si>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</si>
  <si>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</si>
  <si>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</si>
  <si>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</si>
  <si>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</si>
  <si>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</si>
  <si>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</si>
  <si>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</si>
  <si>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</si>
  <si>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</si>
  <si>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</si>
  <si>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</si>
  <si>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</si>
  <si>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</si>
  <si>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</si>
  <si>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</si>
  <si>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</si>
  <si>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</si>
  <si>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</si>
  <si>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</si>
  <si>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</si>
  <si>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</si>
  <si>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</si>
  <si>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</si>
  <si>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</si>
  <si>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</si>
  <si>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</si>
  <si>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</si>
  <si>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</si>
  <si>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</si>
  <si>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</si>
  <si>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</si>
  <si>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</si>
  <si>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</si>
  <si>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</si>
  <si>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</si>
  <si>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</si>
  <si>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</si>
  <si>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</si>
  <si>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</si>
  <si>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</si>
  <si>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</si>
  <si>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</si>
  <si>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</si>
  <si>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</si>
  <si>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</si>
  <si>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</si>
  <si>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</si>
  <si>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</si>
  <si>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</si>
  <si>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</si>
  <si>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</si>
  <si>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</si>
  <si>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</si>
  <si>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</si>
  <si>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</si>
  <si>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</si>
  <si>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</si>
  <si>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</si>
  <si>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</si>
  <si>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</si>
  <si>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</si>
  <si>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</si>
  <si>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</si>
  <si>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</si>
  <si>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</si>
  <si>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</si>
  <si>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</si>
  <si>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</si>
  <si>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</si>
  <si>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</si>
  <si>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</si>
  <si>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</si>
  <si>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</si>
  <si>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</si>
  <si>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</si>
  <si>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</si>
  <si>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</si>
  <si>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</si>
  <si>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</si>
  <si>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</si>
  <si>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</si>
  <si>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</si>
  <si>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</si>
  <si>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</si>
  <si>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</si>
  <si>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</si>
  <si>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</si>
  <si>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</si>
  <si>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</si>
  <si>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</si>
  <si>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</si>
  <si>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</si>
  <si>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</si>
  <si>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</si>
  <si>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</si>
  <si>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</si>
  <si>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</si>
  <si>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</si>
  <si>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</si>
  <si>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</si>
  <si>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</si>
  <si>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</si>
  <si>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</si>
  <si>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</si>
  <si>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</si>
  <si>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61.15.130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</si>
  <si>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</si>
  <si>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</si>
  <si>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</si>
  <si>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</si>
  <si>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</si>
  <si>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</si>
  <si>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</si>
  <si>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</si>
  <si>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</si>
  <si>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</si>
  <si>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</si>
  <si>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</si>
  <si>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</si>
  <si>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</si>
  <si>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</si>
  <si>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</si>
  <si>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</si>
  <si>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</si>
  <si>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</si>
  <si>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</si>
  <si>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</si>
  <si>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</si>
  <si>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</si>
  <si>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</si>
  <si>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</si>
  <si>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</si>
  <si>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</si>
  <si>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</si>
  <si>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</si>
  <si>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</si>
  <si>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</si>
  <si>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</si>
  <si>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</si>
  <si>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</si>
  <si>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</si>
  <si>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</si>
  <si>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</si>
  <si>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</si>
  <si>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</si>
  <si>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</si>
  <si>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</si>
  <si>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</si>
  <si>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</si>
  <si>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</si>
  <si>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</si>
  <si>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</si>
  <si>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</si>
  <si>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</si>
  <si>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</si>
  <si>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</si>
  <si>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</si>
  <si>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62.20.340</t>
  </si>
  <si>
    <t>62.20.350</t>
  </si>
  <si>
    <t>65</t>
  </si>
  <si>
    <t>RESFRIAMENTO E CONSERVACAO DE MATERIAL PERECIVEL</t>
  </si>
  <si>
    <t>65.01</t>
  </si>
  <si>
    <t>Camara frigorifica para resfriado</t>
  </si>
  <si>
    <t>65.01.210</t>
  </si>
  <si>
    <t>65.02</t>
  </si>
  <si>
    <t>Camara frigorifica para congelado</t>
  </si>
  <si>
    <t>65.02.100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</si>
  <si>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</si>
  <si>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</si>
  <si>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</si>
  <si>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</si>
  <si>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</si>
  <si>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</si>
  <si>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</si>
  <si>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</si>
  <si>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</si>
  <si>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</si>
  <si>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</si>
  <si>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</si>
  <si>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</si>
  <si>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</si>
  <si>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</si>
  <si>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</si>
  <si>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</si>
  <si>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</si>
  <si>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</si>
  <si>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</si>
  <si>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</si>
  <si>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</si>
  <si>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</si>
  <si>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</si>
  <si>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</si>
  <si>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66.08.110</t>
  </si>
  <si>
    <t>Rack fechado padrão metálico, 19 x 20 Us x 470 mm</t>
  </si>
  <si>
    <t>66.08.111</t>
  </si>
  <si>
    <t>66.08.115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</si>
  <si>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</si>
  <si>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</si>
  <si>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</si>
  <si>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</si>
  <si>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</si>
  <si>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</si>
  <si>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</si>
  <si>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</si>
  <si>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</si>
  <si>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</si>
  <si>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</si>
  <si>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</si>
  <si>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</si>
  <si>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</si>
  <si>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</si>
  <si>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</si>
  <si>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</si>
  <si>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</si>
  <si>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</si>
  <si>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</si>
  <si>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</si>
  <si>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</si>
  <si>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</si>
  <si>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</si>
  <si>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</si>
  <si>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</si>
  <si>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</si>
  <si>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</si>
  <si>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</si>
  <si>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</si>
  <si>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66.20.170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</si>
  <si>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</si>
  <si>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</si>
  <si>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</si>
  <si>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</si>
  <si>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</si>
  <si>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</si>
  <si>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</si>
  <si>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</si>
  <si>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</si>
  <si>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</si>
  <si>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</si>
  <si>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</si>
  <si>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</si>
  <si>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</si>
  <si>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</si>
  <si>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</si>
  <si>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</si>
  <si>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</si>
  <si>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</si>
  <si>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</si>
  <si>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</si>
  <si>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</si>
  <si>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</si>
  <si>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</si>
  <si>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</si>
  <si>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</si>
  <si>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</si>
  <si>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</si>
  <si>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</si>
  <si>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</si>
  <si>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</si>
  <si>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</si>
  <si>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</si>
  <si>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</si>
  <si>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</si>
  <si>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</si>
  <si>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</si>
  <si>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</si>
  <si>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</si>
  <si>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</si>
  <si>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</si>
  <si>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</si>
  <si>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</si>
  <si>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</si>
  <si>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</si>
  <si>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</si>
  <si>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</si>
  <si>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</si>
  <si>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</si>
  <si>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</si>
  <si>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</si>
  <si>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</si>
  <si>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</si>
  <si>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</si>
  <si>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</si>
  <si>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</si>
  <si>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</si>
  <si>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</si>
  <si>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</si>
  <si>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</si>
  <si>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</si>
  <si>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</si>
  <si>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</si>
  <si>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</si>
  <si>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</si>
  <si>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</si>
  <si>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</si>
  <si>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</si>
  <si>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</si>
  <si>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</si>
  <si>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</si>
  <si>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</si>
  <si>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</si>
  <si>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</si>
  <si>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</si>
  <si>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</si>
  <si>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</si>
  <si>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</si>
  <si>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</si>
  <si>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</si>
  <si>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</si>
  <si>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</si>
  <si>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</si>
  <si>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</si>
  <si>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</si>
  <si>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</si>
  <si>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</si>
  <si>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</si>
  <si>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</si>
  <si>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</si>
  <si>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</si>
  <si>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</si>
  <si>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</si>
  <si>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</si>
  <si>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</si>
  <si>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</si>
  <si>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</si>
  <si>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</si>
  <si>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</si>
  <si>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</si>
  <si>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</si>
  <si>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</si>
  <si>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</si>
  <si>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</si>
  <si>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</si>
  <si>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</si>
  <si>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</si>
  <si>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</si>
  <si>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</si>
  <si>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</si>
  <si>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</si>
  <si>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</si>
  <si>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</si>
  <si>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</si>
  <si>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</si>
  <si>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</si>
  <si>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</si>
  <si>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</si>
  <si>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</si>
  <si>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</si>
  <si>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</si>
  <si>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</si>
  <si>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</si>
  <si>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</si>
  <si>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</si>
  <si>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</si>
  <si>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</si>
  <si>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</si>
  <si>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</si>
  <si>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</si>
  <si>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</si>
  <si>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</si>
  <si>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</si>
  <si>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</si>
  <si>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</si>
  <si>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</si>
  <si>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</si>
  <si>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</si>
  <si>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</si>
  <si>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</si>
  <si>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</si>
  <si>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</si>
  <si>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</si>
  <si>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</si>
  <si>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</si>
  <si>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</si>
  <si>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</si>
  <si>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</si>
  <si>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</si>
  <si>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</si>
  <si>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</si>
  <si>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</si>
  <si>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</si>
  <si>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</si>
  <si>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</si>
  <si>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</si>
  <si>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</si>
  <si>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</si>
  <si>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</si>
  <si>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</si>
  <si>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</si>
  <si>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</si>
  <si>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</si>
  <si>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</si>
  <si>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</si>
  <si>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</si>
  <si>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</si>
  <si>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</si>
  <si>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</si>
  <si>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</si>
  <si>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</si>
  <si>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</si>
  <si>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</si>
  <si>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</si>
  <si>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</si>
  <si>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</si>
  <si>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</si>
  <si>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</si>
  <si>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</si>
  <si>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</si>
  <si>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</si>
  <si>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</si>
  <si>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</si>
  <si>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</si>
  <si>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</si>
  <si>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</si>
  <si>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</si>
  <si>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</si>
  <si>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</si>
  <si>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</si>
  <si>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</si>
  <si>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</si>
  <si>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</si>
  <si>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</si>
  <si>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</si>
  <si>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69.20.050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</si>
  <si>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</si>
  <si>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</si>
  <si>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</si>
  <si>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</si>
  <si>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</si>
  <si>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</si>
  <si>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</si>
  <si>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</si>
  <si>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</si>
  <si>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</si>
  <si>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</si>
  <si>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</si>
  <si>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</si>
  <si>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</si>
  <si>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</si>
  <si>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</si>
  <si>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Bandeja fixa para rack, 19´ x 800 mm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</si>
  <si>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</si>
  <si>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</si>
  <si>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</si>
  <si>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</si>
  <si>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</si>
  <si>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</si>
  <si>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</si>
  <si>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</si>
  <si>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</si>
  <si>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</si>
  <si>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</si>
  <si>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</si>
  <si>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</si>
  <si>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</si>
  <si>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</si>
  <si>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</si>
  <si>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</si>
  <si>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</si>
  <si>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</si>
  <si>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</si>
  <si>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</si>
  <si>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</si>
  <si>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</si>
  <si>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</si>
  <si>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</si>
  <si>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</si>
  <si>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</si>
  <si>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</si>
  <si>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</t>
  </si>
  <si>
    <t>70.01.030</t>
  </si>
  <si>
    <t>Ondulação transversal em massa asfáltica - lombada tipo A</t>
  </si>
  <si>
    <t>70.01.031</t>
  </si>
  <si>
    <t>Ondulação transversal em massa alfáltica - lombada tipo B</t>
  </si>
  <si>
    <t>70.01.050</t>
  </si>
  <si>
    <t>Defensa semimaleavel simples</t>
  </si>
  <si>
    <t>70.02</t>
  </si>
  <si>
    <t>Sinalizacao horizontal</t>
  </si>
  <si>
    <t>70.02.001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</si>
  <si>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</si>
  <si>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</si>
  <si>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</si>
  <si>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</si>
  <si>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</si>
  <si>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</si>
  <si>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</si>
  <si>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</si>
  <si>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</si>
  <si>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</si>
  <si>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</si>
  <si>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</si>
  <si>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</si>
  <si>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</si>
  <si>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</si>
  <si>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</si>
  <si>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</si>
  <si>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</si>
  <si>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</si>
  <si>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</si>
  <si>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</si>
  <si>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</si>
  <si>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</si>
  <si>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</si>
  <si>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</si>
  <si>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</si>
  <si>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</si>
  <si>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</si>
  <si>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</si>
  <si>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</si>
  <si>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</si>
  <si>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</si>
  <si>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</si>
  <si>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</si>
  <si>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</si>
  <si>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</si>
  <si>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</si>
  <si>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</si>
  <si>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</si>
  <si>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</si>
  <si>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</si>
  <si>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</si>
  <si>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</si>
  <si>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</si>
  <si>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</si>
  <si>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</si>
  <si>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</si>
  <si>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</si>
  <si>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</si>
  <si>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</si>
  <si>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</si>
  <si>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</si>
  <si>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</si>
  <si>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</si>
  <si>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</si>
  <si>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</si>
  <si>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</si>
  <si>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</si>
  <si>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</si>
  <si>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</si>
  <si>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</si>
  <si>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</si>
  <si>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</si>
  <si>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</si>
  <si>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</si>
  <si>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</si>
  <si>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</si>
  <si>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</si>
  <si>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</si>
  <si>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</si>
  <si>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</si>
  <si>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</si>
  <si>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</si>
  <si>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</si>
  <si>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</si>
  <si>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</si>
  <si>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</si>
  <si>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</si>
  <si>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</si>
  <si>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</si>
  <si>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</si>
  <si>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</si>
  <si>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</si>
  <si>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</si>
  <si>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</si>
  <si>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</si>
  <si>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</si>
  <si>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</si>
  <si>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</si>
  <si>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</si>
  <si>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</si>
  <si>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</si>
  <si>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</si>
  <si>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</si>
  <si>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</si>
  <si>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</si>
  <si>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</si>
  <si>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</si>
  <si>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</si>
  <si>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</si>
  <si>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</si>
  <si>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</si>
  <si>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</si>
  <si>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</si>
  <si>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</si>
  <si>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</si>
  <si>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</si>
  <si>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</si>
  <si>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</si>
  <si>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</si>
  <si>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</si>
  <si>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</si>
  <si>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</si>
  <si>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</si>
  <si>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</si>
  <si>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</si>
  <si>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97.05.140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</si>
  <si>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</si>
  <si>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</si>
  <si>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</si>
  <si>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</si>
  <si>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</si>
  <si>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</si>
  <si>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NÃO IMPRIMIR</t>
  </si>
  <si>
    <t>COD</t>
  </si>
  <si>
    <t>1 -</t>
  </si>
  <si>
    <t>2 -</t>
  </si>
  <si>
    <t>3 -</t>
  </si>
  <si>
    <t>BOLETIM REFERENCIAL DE CUSTOS</t>
  </si>
  <si>
    <t>GRUPOS E SUBGRUPOS DE SERVIÇOS</t>
  </si>
  <si>
    <t>Cimento CPII-E-32 (sacos de 50 kg)</t>
  </si>
  <si>
    <t>Cal hidratada (saco de 20 kg)</t>
  </si>
  <si>
    <t>Areia média lavada</t>
  </si>
  <si>
    <t xml:space="preserve">ITEM </t>
  </si>
  <si>
    <t xml:space="preserve">DESCRIÇÃO DO ITEM </t>
  </si>
  <si>
    <t>QUANT.</t>
  </si>
  <si>
    <t xml:space="preserve">VALOR UNITÁRIO </t>
  </si>
  <si>
    <t>VALOR TOTAL</t>
  </si>
  <si>
    <t>MATERIAL</t>
  </si>
  <si>
    <t>1.1</t>
  </si>
  <si>
    <t>1.2</t>
  </si>
  <si>
    <t>1.3</t>
  </si>
  <si>
    <t>1.4</t>
  </si>
  <si>
    <t>1.5</t>
  </si>
  <si>
    <t>Prego diversas bitolas (referência 18 x 27)</t>
  </si>
  <si>
    <t>1.6</t>
  </si>
  <si>
    <t>1.7</t>
  </si>
  <si>
    <t>Arame recozido torcido 18</t>
  </si>
  <si>
    <t>1.8</t>
  </si>
  <si>
    <t>1.9</t>
  </si>
  <si>
    <t>1.10</t>
  </si>
  <si>
    <t>1.11</t>
  </si>
  <si>
    <t>1.12</t>
  </si>
  <si>
    <t>Ø 10.00 mm (3/8) Barra de 12M</t>
  </si>
  <si>
    <t>CREA.: 5070858099 - SP</t>
  </si>
  <si>
    <t>Assessor do Departamento de Engenharia e Urbanismo</t>
  </si>
  <si>
    <t>Tábua Pinnus 25 mm x 300 mm</t>
  </si>
  <si>
    <t>Sarrafo de Pinnus 2,5 x 10 cm</t>
  </si>
  <si>
    <t>Ø 5.00 mm (5/16) Barra de 12M</t>
  </si>
  <si>
    <t>Bloco cerâmico para vedação 11 x 14 x 24 cm</t>
  </si>
  <si>
    <t>PLANILHA DE QUANTITATIVO DE MATERIAL</t>
  </si>
  <si>
    <t>MUNICÍPIO: ESTÂNCIA TURÍSTICA DE PIRAJU</t>
  </si>
  <si>
    <t>Guarda-corpo em tubo de aço galvanizado, diâmetro de 1 1/2´ para receber vidro</t>
  </si>
  <si>
    <t>Vidro laminado temperado incolor de 8mm - material</t>
  </si>
  <si>
    <t>Lixa massa/madeira uso geral Norton, Alcar ou equivalente (médias)</t>
  </si>
  <si>
    <t>Selador para tinta acrílica Coral, Suvinil ou equivalente</t>
  </si>
  <si>
    <t>Tinta 100% acrílica acabamento fosco acetinado, Coral, Suvinil 100% Acrílico (Glasurit), Sherwin Willian, Metalatex (Fusecolor) ou equivalente</t>
  </si>
  <si>
    <t>1.13</t>
  </si>
  <si>
    <t>1.14</t>
  </si>
  <si>
    <t>1.15</t>
  </si>
  <si>
    <t>1.16</t>
  </si>
  <si>
    <t>1.17</t>
  </si>
  <si>
    <t>Plataforma de elevação para PCD - 0.90x1.40</t>
  </si>
  <si>
    <t>Acabamento para valvula hidra - plastico</t>
  </si>
  <si>
    <t>1.18</t>
  </si>
  <si>
    <t>1.19</t>
  </si>
  <si>
    <t>1.20</t>
  </si>
  <si>
    <t>1.21</t>
  </si>
  <si>
    <t>1.22</t>
  </si>
  <si>
    <t>OBJETO: EXECUÇÃO DE PLATAFORMA DE ACESSIBILIDADE E ADEQUAÇÃO DE SANITÁRIOS</t>
  </si>
  <si>
    <t>ENDEREÇO: GINÁSIO DE ESPORTES PROF. JACY CLODOALDO ALBANESI</t>
  </si>
  <si>
    <t>Estância Turística de Piraju, 04 de novembro de 2022</t>
  </si>
  <si>
    <t>https://montele.com.br/plataforma-elevatoria-acessibilidade</t>
  </si>
  <si>
    <t>MODELO DE REFERÊNCIA - MONTELE PL200-PUBLICA</t>
  </si>
  <si>
    <t>1 lavatorio de louça sem coluna banh feminino 40x40</t>
  </si>
  <si>
    <t>Barras de apoio para lavatório 60x60</t>
  </si>
  <si>
    <t>Barra de proteção para sifão</t>
  </si>
  <si>
    <t>Barra de apoio reta para bacia sanitária 1 1/2' 80cm</t>
  </si>
  <si>
    <t>Pedra britada nº 1</t>
  </si>
  <si>
    <t>SERVIÇOS PRELIMINARES</t>
  </si>
  <si>
    <t>RECAPEAMENTO ASFÁLTICO</t>
  </si>
  <si>
    <t>2024/02</t>
  </si>
  <si>
    <t>LOCAL:</t>
  </si>
  <si>
    <t>ETAPA</t>
  </si>
  <si>
    <t>PREÇO UNITÁRIO 
C/BDI</t>
  </si>
  <si>
    <t xml:space="preserve">Trecho da Rua Cap. Maximiano dos Santos Guerra, Rua Jovem Paulo Sergio Latari e Trecho da Rua Antônio Moutinho Brenha - Estância Turística de Piraju - SP </t>
  </si>
  <si>
    <t>Boletim Referencial de Custos CDHU n. 197 - COM DESONERAÇÃO - Data Base: Fev/2025</t>
  </si>
  <si>
    <t>Recapeamento Asfáltico tipo Concreto Betuminoso Usinado a Quente - CBUQ, com 3 cm de espessura em Via Pública Urbana</t>
  </si>
  <si>
    <t>1 - TRECHO DA RUA CAP. MAXIMIANO DOS SANTOS GUERRA</t>
  </si>
  <si>
    <t>2 - RUA JOVEM PAULO SERGIO LATARI</t>
  </si>
  <si>
    <t>3 - TRECHO DA RUA ANTÔNIO MOUTINHO BRENHA</t>
  </si>
  <si>
    <t>1.1 - Pavimentacao preparo de base</t>
  </si>
  <si>
    <t>1.2 - Pavimentacao flexivel</t>
  </si>
  <si>
    <t>1.3 - Pavimentacao flexivel</t>
  </si>
  <si>
    <t>1.4 - Pavimentacao flexivel</t>
  </si>
  <si>
    <t>1.5 - Transporte mecanizado de material solto</t>
  </si>
  <si>
    <t>1.6 - Transporte mecanizado de material solto</t>
  </si>
  <si>
    <t>2.1 - Demolição de revestimento asfáltico</t>
  </si>
  <si>
    <t>2.2 - Pavimentacao preparo de base</t>
  </si>
  <si>
    <t>2.3 - Lastro e enchimento</t>
  </si>
  <si>
    <t>2.4 - Pavimentacao preparo de base</t>
  </si>
  <si>
    <t>2.5 - Pavimentacao preparo de base</t>
  </si>
  <si>
    <t>2.6 - Pavimentacao flexivel</t>
  </si>
  <si>
    <t>2.7 - Pavimentacao flexivel</t>
  </si>
  <si>
    <t>2.8 - Pavimentacao flexivel</t>
  </si>
  <si>
    <t>2.9 - Transporte mecanizado de material solto</t>
  </si>
  <si>
    <t>2.10 - Transporte mecanizado de material solto</t>
  </si>
  <si>
    <t>3.1 - Pavimentacao preparo de base</t>
  </si>
  <si>
    <t>3.2 - Pavimentacao flexivel</t>
  </si>
  <si>
    <t>3.3 - Pavimentacao flexivel</t>
  </si>
  <si>
    <t>3.4 - Pavimentacao flexivel</t>
  </si>
  <si>
    <t>3.5 - Transporte mecanizado de material solto</t>
  </si>
  <si>
    <t>3.6 - Transporte mecanizado de material solto</t>
  </si>
  <si>
    <t>Cidade, xx de Mês de 2025</t>
  </si>
  <si>
    <t>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</si>
</sst>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0.000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b/>
      <i/>
      <u/>
      <sz val="11"/>
      <color rgb="FF000000"/>
      <name val="Arial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3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>
      <alignment vertical="top"/>
    </xf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3" fillId="0" borderId="0" applyFont="0" applyFill="0" applyBorder="0" applyAlignment="0" applyProtection="0"/>
    <xf numFmtId="165" fontId="20" fillId="0" borderId="0" applyBorder="0" applyProtection="0"/>
    <xf numFmtId="0" fontId="21" fillId="0" borderId="0" applyNumberFormat="0" applyBorder="0" applyProtection="0"/>
    <xf numFmtId="0" fontId="20" fillId="0" borderId="0" applyNumberFormat="0" applyBorder="0" applyProtection="0"/>
    <xf numFmtId="0" fontId="20" fillId="0" borderId="0" applyNumberFormat="0" applyBorder="0" applyProtection="0"/>
    <xf numFmtId="165" fontId="20" fillId="0" borderId="0" applyBorder="0" applyProtection="0"/>
    <xf numFmtId="0" fontId="20" fillId="0" borderId="0" applyNumberFormat="0" applyBorder="0" applyProtection="0"/>
    <xf numFmtId="0" fontId="21" fillId="0" borderId="0" applyNumberFormat="0" applyBorder="0" applyProtection="0"/>
    <xf numFmtId="166" fontId="21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0" fillId="0" borderId="0" applyBorder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2" fillId="0" borderId="0"/>
    <xf numFmtId="0" fontId="32" fillId="0" borderId="0" applyNumberFormat="0" applyFont="0" applyFill="0" applyBorder="0" applyProtection="0">
      <alignment vertical="center"/>
    </xf>
    <xf numFmtId="0" fontId="42" fillId="0" borderId="0"/>
    <xf numFmtId="0" fontId="3" fillId="0" borderId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3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5" fillId="9" borderId="0" applyNumberFormat="0" applyBorder="0" applyAlignment="0" applyProtection="0"/>
    <xf numFmtId="0" fontId="46" fillId="21" borderId="20" applyNumberFormat="0" applyAlignment="0" applyProtection="0"/>
    <xf numFmtId="0" fontId="47" fillId="22" borderId="21" applyNumberFormat="0" applyAlignment="0" applyProtection="0"/>
    <xf numFmtId="0" fontId="48" fillId="0" borderId="22" applyNumberFormat="0" applyFill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26" borderId="0" applyNumberFormat="0" applyBorder="0" applyAlignment="0" applyProtection="0"/>
    <xf numFmtId="0" fontId="49" fillId="12" borderId="20" applyNumberFormat="0" applyAlignment="0" applyProtection="0"/>
    <xf numFmtId="0" fontId="50" fillId="8" borderId="0" applyNumberFormat="0" applyBorder="0" applyAlignment="0" applyProtection="0"/>
    <xf numFmtId="44" fontId="3" fillId="0" borderId="0" applyFont="0" applyFill="0" applyBorder="0" applyAlignment="0" applyProtection="0"/>
    <xf numFmtId="0" fontId="51" fillId="27" borderId="0" applyNumberFormat="0" applyBorder="0" applyAlignment="0" applyProtection="0"/>
    <xf numFmtId="0" fontId="32" fillId="0" borderId="0"/>
    <xf numFmtId="0" fontId="32" fillId="0" borderId="0"/>
    <xf numFmtId="0" fontId="3" fillId="28" borderId="23" applyNumberFormat="0" applyFont="0" applyAlignment="0" applyProtection="0"/>
    <xf numFmtId="0" fontId="52" fillId="21" borderId="24" applyNumberFormat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5" applyNumberFormat="0" applyFill="0" applyAlignment="0" applyProtection="0"/>
    <xf numFmtId="0" fontId="56" fillId="0" borderId="26" applyNumberFormat="0" applyFill="0" applyAlignment="0" applyProtection="0"/>
    <xf numFmtId="0" fontId="57" fillId="0" borderId="27" applyNumberFormat="0" applyFill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28" applyNumberFormat="0" applyFill="0" applyAlignment="0" applyProtection="0"/>
    <xf numFmtId="9" fontId="1" fillId="0" borderId="0" applyFont="0" applyFill="0" applyBorder="0" applyAlignment="0" applyProtection="0"/>
  </cellStyleXfs>
  <cellXfs count="27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3" fontId="0" fillId="0" borderId="0" xfId="0" applyNumberFormat="1"/>
    <xf numFmtId="0" fontId="6" fillId="0" borderId="1" xfId="0" applyFont="1" applyBorder="1"/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3" fontId="9" fillId="0" borderId="7" xfId="0" applyNumberFormat="1" applyFont="1" applyBorder="1" applyAlignment="1">
      <alignment horizontal="left" vertical="center"/>
    </xf>
    <xf numFmtId="43" fontId="9" fillId="0" borderId="8" xfId="0" applyNumberFormat="1" applyFont="1" applyBorder="1" applyAlignment="1">
      <alignment horizontal="left" vertical="center"/>
    </xf>
    <xf numFmtId="43" fontId="6" fillId="2" borderId="1" xfId="1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3" borderId="0" xfId="0" applyFill="1"/>
    <xf numFmtId="49" fontId="0" fillId="3" borderId="3" xfId="0" applyNumberForma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0" fontId="7" fillId="0" borderId="0" xfId="6" applyFont="1"/>
    <xf numFmtId="43" fontId="7" fillId="0" borderId="0" xfId="0" applyNumberFormat="1" applyFont="1" applyAlignment="1">
      <alignment horizontal="left"/>
    </xf>
    <xf numFmtId="0" fontId="13" fillId="0" borderId="0" xfId="0" applyFont="1"/>
    <xf numFmtId="0" fontId="6" fillId="0" borderId="0" xfId="6" applyFont="1"/>
    <xf numFmtId="0" fontId="7" fillId="0" borderId="0" xfId="0" applyFont="1"/>
    <xf numFmtId="0" fontId="7" fillId="0" borderId="0" xfId="0" applyFont="1" applyAlignment="1">
      <alignment horizontal="center"/>
    </xf>
    <xf numFmtId="43" fontId="7" fillId="0" borderId="0" xfId="0" applyNumberFormat="1" applyFont="1"/>
    <xf numFmtId="0" fontId="14" fillId="0" borderId="0" xfId="0" applyFont="1"/>
    <xf numFmtId="43" fontId="6" fillId="0" borderId="0" xfId="0" applyNumberFormat="1" applyFont="1"/>
    <xf numFmtId="0" fontId="6" fillId="0" borderId="0" xfId="0" applyFont="1"/>
    <xf numFmtId="0" fontId="15" fillId="0" borderId="0" xfId="0" applyFont="1"/>
    <xf numFmtId="43" fontId="4" fillId="0" borderId="0" xfId="0" applyNumberFormat="1" applyFont="1"/>
    <xf numFmtId="0" fontId="4" fillId="0" borderId="0" xfId="0" applyFont="1"/>
    <xf numFmtId="0" fontId="16" fillId="0" borderId="0" xfId="0" applyFont="1"/>
    <xf numFmtId="0" fontId="17" fillId="0" borderId="0" xfId="10"/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9" fillId="0" borderId="0" xfId="5" applyNumberFormat="1" applyAlignment="1">
      <alignment horizontal="left" vertical="center"/>
    </xf>
    <xf numFmtId="0" fontId="28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9" fillId="4" borderId="0" xfId="0" applyFont="1" applyFill="1" applyAlignment="1">
      <alignment horizontal="right" vertical="center"/>
    </xf>
    <xf numFmtId="0" fontId="9" fillId="0" borderId="0" xfId="5" applyAlignment="1">
      <alignment vertical="center" wrapText="1"/>
    </xf>
    <xf numFmtId="0" fontId="18" fillId="0" borderId="0" xfId="5" applyFont="1" applyAlignment="1">
      <alignment horizontal="center" vertical="center"/>
    </xf>
    <xf numFmtId="0" fontId="29" fillId="6" borderId="0" xfId="0" applyFont="1" applyFill="1" applyAlignment="1">
      <alignment horizontal="right" vertical="center"/>
    </xf>
    <xf numFmtId="49" fontId="29" fillId="4" borderId="0" xfId="0" applyNumberFormat="1" applyFont="1" applyFill="1" applyAlignment="1">
      <alignment horizontal="left" vertical="center"/>
    </xf>
    <xf numFmtId="0" fontId="30" fillId="0" borderId="0" xfId="5" applyFont="1" applyAlignment="1">
      <alignment horizontal="right" vertical="center"/>
    </xf>
    <xf numFmtId="10" fontId="2" fillId="4" borderId="0" xfId="0" applyNumberFormat="1" applyFont="1" applyFill="1"/>
    <xf numFmtId="4" fontId="30" fillId="6" borderId="0" xfId="7" applyNumberFormat="1" applyFont="1" applyFill="1" applyAlignment="1">
      <alignment horizontal="right" vertical="center"/>
    </xf>
    <xf numFmtId="10" fontId="30" fillId="4" borderId="0" xfId="5" applyNumberFormat="1" applyFont="1" applyFill="1" applyAlignment="1">
      <alignment horizontal="center" vertical="center"/>
    </xf>
    <xf numFmtId="49" fontId="31" fillId="5" borderId="1" xfId="5" applyNumberFormat="1" applyFont="1" applyFill="1" applyBorder="1" applyAlignment="1">
      <alignment horizontal="center" vertical="center"/>
    </xf>
    <xf numFmtId="0" fontId="31" fillId="5" borderId="4" xfId="5" applyFont="1" applyFill="1" applyBorder="1" applyAlignment="1">
      <alignment horizontal="center" vertical="center" wrapText="1"/>
    </xf>
    <xf numFmtId="0" fontId="31" fillId="5" borderId="1" xfId="5" applyFont="1" applyFill="1" applyBorder="1" applyAlignment="1">
      <alignment horizontal="center" vertical="center"/>
    </xf>
    <xf numFmtId="4" fontId="31" fillId="5" borderId="1" xfId="5" applyNumberFormat="1" applyFon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left" vertical="center"/>
    </xf>
    <xf numFmtId="0" fontId="0" fillId="0" borderId="11" xfId="0" applyBorder="1" applyAlignment="1">
      <alignment vertical="center" wrapText="1"/>
    </xf>
    <xf numFmtId="4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4" fontId="0" fillId="0" borderId="12" xfId="0" applyNumberFormat="1" applyBorder="1" applyAlignment="1">
      <alignment vertical="center"/>
    </xf>
    <xf numFmtId="0" fontId="0" fillId="0" borderId="12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25" fillId="0" borderId="0" xfId="5" applyFont="1" applyAlignment="1">
      <alignment horizontal="center" vertical="center"/>
    </xf>
    <xf numFmtId="49" fontId="29" fillId="4" borderId="0" xfId="0" applyNumberFormat="1" applyFont="1" applyFill="1" applyAlignment="1">
      <alignment horizontal="right" vertical="center"/>
    </xf>
    <xf numFmtId="49" fontId="9" fillId="0" borderId="7" xfId="5" applyNumberFormat="1" applyBorder="1" applyAlignment="1">
      <alignment horizontal="left" vertical="center"/>
    </xf>
    <xf numFmtId="0" fontId="9" fillId="0" borderId="7" xfId="5" applyBorder="1" applyAlignment="1">
      <alignment vertical="center" wrapText="1"/>
    </xf>
    <xf numFmtId="10" fontId="30" fillId="4" borderId="7" xfId="5" applyNumberFormat="1" applyFont="1" applyFill="1" applyBorder="1" applyAlignment="1">
      <alignment horizontal="right" vertical="center"/>
    </xf>
    <xf numFmtId="0" fontId="31" fillId="5" borderId="2" xfId="5" applyFont="1" applyFill="1" applyBorder="1" applyAlignment="1">
      <alignment horizontal="center" vertical="center" wrapText="1"/>
    </xf>
    <xf numFmtId="4" fontId="31" fillId="5" borderId="4" xfId="5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4" fontId="0" fillId="0" borderId="16" xfId="0" applyNumberFormat="1" applyBorder="1" applyAlignment="1">
      <alignment vertical="center"/>
    </xf>
    <xf numFmtId="49" fontId="2" fillId="2" borderId="12" xfId="0" applyNumberFormat="1" applyFont="1" applyFill="1" applyBorder="1" applyAlignment="1">
      <alignment horizontal="left" vertical="center"/>
    </xf>
    <xf numFmtId="0" fontId="2" fillId="2" borderId="15" xfId="0" applyFont="1" applyFill="1" applyBorder="1" applyAlignment="1">
      <alignment vertical="center"/>
    </xf>
    <xf numFmtId="4" fontId="2" fillId="2" borderId="16" xfId="0" applyNumberFormat="1" applyFont="1" applyFill="1" applyBorder="1" applyAlignment="1">
      <alignment vertical="center"/>
    </xf>
    <xf numFmtId="49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vertical="center"/>
    </xf>
    <xf numFmtId="4" fontId="0" fillId="0" borderId="19" xfId="0" applyNumberFormat="1" applyBorder="1" applyAlignment="1">
      <alignment vertical="center"/>
    </xf>
    <xf numFmtId="0" fontId="34" fillId="0" borderId="0" xfId="44" applyFont="1" applyAlignment="1">
      <alignment vertical="center" wrapText="1"/>
    </xf>
    <xf numFmtId="0" fontId="35" fillId="0" borderId="0" xfId="44" applyFont="1" applyAlignment="1">
      <alignment vertical="center"/>
    </xf>
    <xf numFmtId="0" fontId="36" fillId="0" borderId="0" xfId="44" applyFont="1" applyAlignment="1">
      <alignment vertical="center"/>
    </xf>
    <xf numFmtId="0" fontId="12" fillId="0" borderId="0" xfId="44" applyFont="1" applyAlignment="1">
      <alignment horizontal="left" vertical="center" wrapText="1"/>
    </xf>
    <xf numFmtId="43" fontId="12" fillId="0" borderId="0" xfId="44" applyNumberFormat="1" applyFont="1" applyAlignment="1">
      <alignment vertical="center" wrapText="1"/>
    </xf>
    <xf numFmtId="0" fontId="34" fillId="2" borderId="1" xfId="44" applyFont="1" applyFill="1" applyBorder="1" applyAlignment="1">
      <alignment horizontal="left" vertical="center" wrapText="1"/>
    </xf>
    <xf numFmtId="0" fontId="34" fillId="2" borderId="1" xfId="44" applyFont="1" applyFill="1" applyBorder="1" applyAlignment="1">
      <alignment horizontal="center" vertical="center" wrapText="1"/>
    </xf>
    <xf numFmtId="43" fontId="34" fillId="2" borderId="1" xfId="44" applyNumberFormat="1" applyFont="1" applyFill="1" applyBorder="1" applyAlignment="1">
      <alignment horizontal="center" vertical="center" wrapText="1"/>
    </xf>
    <xf numFmtId="0" fontId="34" fillId="2" borderId="1" xfId="44" applyFont="1" applyFill="1" applyBorder="1" applyAlignment="1">
      <alignment horizontal="left" vertical="center" indent="1"/>
    </xf>
    <xf numFmtId="0" fontId="34" fillId="2" borderId="1" xfId="44" applyFont="1" applyFill="1" applyBorder="1" applyAlignment="1">
      <alignment vertical="center"/>
    </xf>
    <xf numFmtId="0" fontId="34" fillId="2" borderId="1" xfId="44" applyFont="1" applyFill="1" applyBorder="1" applyAlignment="1">
      <alignment horizontal="center" vertical="center"/>
    </xf>
    <xf numFmtId="43" fontId="34" fillId="2" borderId="1" xfId="44" applyNumberFormat="1" applyFont="1" applyFill="1" applyBorder="1" applyAlignment="1">
      <alignment vertical="center"/>
    </xf>
    <xf numFmtId="0" fontId="37" fillId="0" borderId="1" xfId="44" applyFont="1" applyBorder="1" applyAlignment="1">
      <alignment horizontal="left" vertical="center" wrapText="1" indent="1"/>
    </xf>
    <xf numFmtId="0" fontId="38" fillId="0" borderId="1" xfId="44" applyFont="1" applyBorder="1" applyAlignment="1">
      <alignment horizontal="left" vertical="center" wrapText="1" indent="1"/>
    </xf>
    <xf numFmtId="0" fontId="38" fillId="0" borderId="1" xfId="44" applyFont="1" applyBorder="1" applyAlignment="1">
      <alignment horizontal="center" vertical="center"/>
    </xf>
    <xf numFmtId="3" fontId="38" fillId="0" borderId="1" xfId="44" applyNumberFormat="1" applyFont="1" applyBorder="1" applyAlignment="1">
      <alignment horizontal="center" vertical="center"/>
    </xf>
    <xf numFmtId="43" fontId="12" fillId="0" borderId="1" xfId="45" quotePrefix="1" applyNumberFormat="1" applyFont="1" applyFill="1" applyBorder="1" applyAlignment="1">
      <alignment horizontal="right" vertical="center"/>
    </xf>
    <xf numFmtId="43" fontId="37" fillId="0" borderId="1" xfId="45" quotePrefix="1" applyNumberFormat="1" applyFont="1" applyFill="1" applyBorder="1" applyAlignment="1">
      <alignment horizontal="right" vertical="center"/>
    </xf>
    <xf numFmtId="168" fontId="37" fillId="0" borderId="1" xfId="45" quotePrefix="1" applyNumberFormat="1" applyFont="1" applyFill="1" applyBorder="1" applyAlignment="1">
      <alignment horizontal="right" vertical="center"/>
    </xf>
    <xf numFmtId="0" fontId="37" fillId="0" borderId="0" xfId="44" applyFont="1" applyAlignment="1">
      <alignment horizontal="left" vertical="center" wrapText="1"/>
    </xf>
    <xf numFmtId="0" fontId="37" fillId="0" borderId="0" xfId="44" applyFont="1" applyAlignment="1">
      <alignment vertical="center"/>
    </xf>
    <xf numFmtId="0" fontId="39" fillId="2" borderId="2" xfId="44" applyFont="1" applyFill="1" applyBorder="1" applyAlignment="1">
      <alignment horizontal="center" vertical="center" wrapText="1"/>
    </xf>
    <xf numFmtId="0" fontId="40" fillId="2" borderId="3" xfId="44" applyFont="1" applyFill="1" applyBorder="1" applyAlignment="1">
      <alignment horizontal="left" vertical="center" wrapText="1"/>
    </xf>
    <xf numFmtId="0" fontId="40" fillId="2" borderId="3" xfId="44" applyFont="1" applyFill="1" applyBorder="1" applyAlignment="1">
      <alignment horizontal="center" vertical="center"/>
    </xf>
    <xf numFmtId="4" fontId="40" fillId="2" borderId="3" xfId="44" applyNumberFormat="1" applyFont="1" applyFill="1" applyBorder="1" applyAlignment="1">
      <alignment horizontal="center" vertical="center"/>
    </xf>
    <xf numFmtId="43" fontId="41" fillId="2" borderId="4" xfId="45" quotePrefix="1" applyNumberFormat="1" applyFont="1" applyFill="1" applyBorder="1">
      <alignment vertical="center"/>
    </xf>
    <xf numFmtId="43" fontId="15" fillId="2" borderId="1" xfId="45" quotePrefix="1" applyNumberFormat="1" applyFont="1" applyFill="1" applyBorder="1">
      <alignment vertical="center"/>
    </xf>
    <xf numFmtId="0" fontId="39" fillId="6" borderId="0" xfId="44" applyFont="1" applyFill="1" applyAlignment="1">
      <alignment horizontal="center" vertical="center" wrapText="1"/>
    </xf>
    <xf numFmtId="0" fontId="40" fillId="6" borderId="0" xfId="44" applyFont="1" applyFill="1" applyAlignment="1">
      <alignment horizontal="left" vertical="center" wrapText="1"/>
    </xf>
    <xf numFmtId="0" fontId="40" fillId="6" borderId="0" xfId="44" applyFont="1" applyFill="1" applyAlignment="1">
      <alignment horizontal="center" vertical="center"/>
    </xf>
    <xf numFmtId="4" fontId="40" fillId="6" borderId="0" xfId="44" applyNumberFormat="1" applyFont="1" applyFill="1" applyAlignment="1">
      <alignment horizontal="center" vertical="center"/>
    </xf>
    <xf numFmtId="43" fontId="41" fillId="6" borderId="0" xfId="45" quotePrefix="1" applyNumberFormat="1" applyFont="1" applyFill="1" applyBorder="1">
      <alignment vertical="center"/>
    </xf>
    <xf numFmtId="43" fontId="15" fillId="6" borderId="0" xfId="45" quotePrefix="1" applyNumberFormat="1" applyFont="1" applyFill="1" applyBorder="1">
      <alignment vertical="center"/>
    </xf>
    <xf numFmtId="0" fontId="12" fillId="6" borderId="0" xfId="44" applyFont="1" applyFill="1" applyAlignment="1">
      <alignment horizontal="left" vertical="center" wrapText="1"/>
    </xf>
    <xf numFmtId="0" fontId="36" fillId="6" borderId="0" xfId="44" applyFont="1" applyFill="1" applyAlignment="1">
      <alignment vertical="center"/>
    </xf>
    <xf numFmtId="0" fontId="35" fillId="6" borderId="0" xfId="44" applyFont="1" applyFill="1" applyAlignment="1">
      <alignment vertical="center"/>
    </xf>
    <xf numFmtId="4" fontId="12" fillId="0" borderId="0" xfId="45" applyNumberFormat="1" applyFont="1" applyBorder="1">
      <alignment vertical="center"/>
    </xf>
    <xf numFmtId="0" fontId="35" fillId="0" borderId="0" xfId="44" applyFont="1"/>
    <xf numFmtId="0" fontId="36" fillId="0" borderId="0" xfId="44" applyFont="1"/>
    <xf numFmtId="0" fontId="37" fillId="0" borderId="0" xfId="46" applyFont="1" applyAlignment="1">
      <alignment horizontal="center" vertical="center"/>
    </xf>
    <xf numFmtId="0" fontId="37" fillId="0" borderId="0" xfId="46" applyFont="1" applyAlignment="1">
      <alignment vertical="center"/>
    </xf>
    <xf numFmtId="0" fontId="12" fillId="0" borderId="0" xfId="44" applyFont="1" applyAlignment="1">
      <alignment horizontal="center"/>
    </xf>
    <xf numFmtId="0" fontId="12" fillId="0" borderId="0" xfId="44" applyFont="1"/>
    <xf numFmtId="0" fontId="12" fillId="0" borderId="2" xfId="44" applyFont="1" applyBorder="1" applyAlignment="1">
      <alignment horizontal="left" vertical="center" wrapText="1"/>
    </xf>
    <xf numFmtId="0" fontId="12" fillId="0" borderId="3" xfId="44" applyFont="1" applyBorder="1" applyAlignment="1">
      <alignment horizontal="left" vertical="center" wrapText="1"/>
    </xf>
    <xf numFmtId="0" fontId="12" fillId="0" borderId="3" xfId="44" applyFont="1" applyBorder="1" applyAlignment="1">
      <alignment horizontal="center" vertical="center" wrapText="1"/>
    </xf>
    <xf numFmtId="43" fontId="12" fillId="0" borderId="3" xfId="44" applyNumberFormat="1" applyFont="1" applyBorder="1" applyAlignment="1">
      <alignment vertical="center" wrapText="1"/>
    </xf>
    <xf numFmtId="43" fontId="12" fillId="0" borderId="4" xfId="44" applyNumberFormat="1" applyFont="1" applyBorder="1" applyAlignment="1">
      <alignment vertical="center" wrapText="1"/>
    </xf>
    <xf numFmtId="0" fontId="33" fillId="0" borderId="0" xfId="44" applyFont="1" applyAlignment="1">
      <alignment horizontal="center" wrapText="1"/>
    </xf>
    <xf numFmtId="0" fontId="38" fillId="0" borderId="5" xfId="44" applyFont="1" applyBorder="1" applyAlignment="1">
      <alignment horizontal="left" vertical="center" wrapText="1" indent="2"/>
    </xf>
    <xf numFmtId="0" fontId="38" fillId="0" borderId="9" xfId="44" applyFont="1" applyBorder="1" applyAlignment="1">
      <alignment horizontal="left" vertical="center" wrapText="1" indent="2"/>
    </xf>
    <xf numFmtId="0" fontId="38" fillId="0" borderId="10" xfId="44" applyFont="1" applyBorder="1" applyAlignment="1">
      <alignment horizontal="left" vertical="center" wrapText="1" indent="1"/>
    </xf>
    <xf numFmtId="0" fontId="37" fillId="0" borderId="0" xfId="0" applyFont="1"/>
    <xf numFmtId="0" fontId="60" fillId="2" borderId="2" xfId="0" applyFont="1" applyFill="1" applyBorder="1" applyAlignment="1">
      <alignment vertical="center"/>
    </xf>
    <xf numFmtId="0" fontId="60" fillId="2" borderId="3" xfId="0" applyFont="1" applyFill="1" applyBorder="1" applyAlignment="1">
      <alignment vertical="center"/>
    </xf>
    <xf numFmtId="0" fontId="37" fillId="0" borderId="0" xfId="2" applyFont="1" applyAlignment="1">
      <alignment horizontal="center" vertical="center"/>
    </xf>
    <xf numFmtId="0" fontId="37" fillId="0" borderId="0" xfId="2" applyFont="1" applyAlignment="1">
      <alignment horizontal="center"/>
    </xf>
    <xf numFmtId="0" fontId="37" fillId="0" borderId="0" xfId="2" applyFont="1" applyAlignment="1">
      <alignment horizontal="left" vertical="center"/>
    </xf>
    <xf numFmtId="164" fontId="37" fillId="0" borderId="0" xfId="11" applyFont="1" applyFill="1" applyAlignment="1">
      <alignment horizontal="center" vertical="center"/>
    </xf>
    <xf numFmtId="164" fontId="37" fillId="0" borderId="0" xfId="11" applyFont="1" applyFill="1" applyAlignment="1">
      <alignment vertical="center"/>
    </xf>
    <xf numFmtId="0" fontId="37" fillId="0" borderId="0" xfId="2" applyFont="1" applyAlignment="1">
      <alignment vertical="center"/>
    </xf>
    <xf numFmtId="0" fontId="61" fillId="0" borderId="0" xfId="0" applyFont="1"/>
    <xf numFmtId="0" fontId="61" fillId="0" borderId="10" xfId="0" applyFont="1" applyBorder="1" applyAlignment="1">
      <alignment horizontal="center" vertical="center"/>
    </xf>
    <xf numFmtId="43" fontId="62" fillId="2" borderId="1" xfId="1" applyFont="1" applyFill="1" applyBorder="1" applyAlignment="1">
      <alignment horizontal="center" vertical="center" wrapText="1"/>
    </xf>
    <xf numFmtId="0" fontId="61" fillId="3" borderId="2" xfId="0" applyFont="1" applyFill="1" applyBorder="1"/>
    <xf numFmtId="0" fontId="61" fillId="3" borderId="4" xfId="0" applyFont="1" applyFill="1" applyBorder="1"/>
    <xf numFmtId="0" fontId="60" fillId="3" borderId="2" xfId="0" applyFont="1" applyFill="1" applyBorder="1" applyAlignment="1">
      <alignment horizontal="left" vertical="center" indent="1"/>
    </xf>
    <xf numFmtId="49" fontId="60" fillId="3" borderId="3" xfId="0" applyNumberFormat="1" applyFont="1" applyFill="1" applyBorder="1" applyAlignment="1">
      <alignment vertical="center"/>
    </xf>
    <xf numFmtId="4" fontId="60" fillId="3" borderId="3" xfId="0" applyNumberFormat="1" applyFont="1" applyFill="1" applyBorder="1" applyAlignment="1">
      <alignment vertical="center"/>
    </xf>
    <xf numFmtId="4" fontId="60" fillId="3" borderId="4" xfId="0" applyNumberFormat="1" applyFont="1" applyFill="1" applyBorder="1" applyAlignment="1">
      <alignment horizontal="center" vertical="center"/>
    </xf>
    <xf numFmtId="4" fontId="60" fillId="3" borderId="4" xfId="0" applyNumberFormat="1" applyFont="1" applyFill="1" applyBorder="1" applyAlignment="1">
      <alignment horizontal="right" vertical="center"/>
    </xf>
    <xf numFmtId="0" fontId="60" fillId="3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37" fillId="0" borderId="1" xfId="2" applyFont="1" applyBorder="1" applyAlignment="1">
      <alignment horizontal="left" vertical="center" wrapText="1"/>
    </xf>
    <xf numFmtId="0" fontId="61" fillId="0" borderId="1" xfId="0" applyFont="1" applyBorder="1" applyAlignment="1">
      <alignment horizontal="left" vertical="center" wrapText="1"/>
    </xf>
    <xf numFmtId="0" fontId="61" fillId="0" borderId="1" xfId="0" applyFont="1" applyBorder="1" applyAlignment="1">
      <alignment horizontal="center" vertical="center" wrapText="1"/>
    </xf>
    <xf numFmtId="2" fontId="61" fillId="0" borderId="1" xfId="0" applyNumberFormat="1" applyFont="1" applyBorder="1" applyAlignment="1">
      <alignment horizontal="center" vertical="center"/>
    </xf>
    <xf numFmtId="4" fontId="61" fillId="0" borderId="1" xfId="0" applyNumberFormat="1" applyFont="1" applyBorder="1" applyAlignment="1">
      <alignment horizontal="center" vertical="center" wrapText="1"/>
    </xf>
    <xf numFmtId="4" fontId="61" fillId="0" borderId="1" xfId="0" applyNumberFormat="1" applyFont="1" applyBorder="1" applyAlignment="1">
      <alignment horizontal="center" vertical="center"/>
    </xf>
    <xf numFmtId="43" fontId="61" fillId="0" borderId="1" xfId="0" applyNumberFormat="1" applyFont="1" applyBorder="1" applyAlignment="1">
      <alignment horizontal="right" vertical="center"/>
    </xf>
    <xf numFmtId="0" fontId="37" fillId="0" borderId="1" xfId="2" applyFont="1" applyBorder="1" applyAlignment="1">
      <alignment horizontal="center" vertical="center"/>
    </xf>
    <xf numFmtId="0" fontId="37" fillId="0" borderId="1" xfId="2" applyFont="1" applyBorder="1" applyAlignment="1">
      <alignment horizontal="center"/>
    </xf>
    <xf numFmtId="49" fontId="60" fillId="3" borderId="4" xfId="0" applyNumberFormat="1" applyFont="1" applyFill="1" applyBorder="1" applyAlignment="1">
      <alignment horizontal="left" vertical="center" wrapText="1"/>
    </xf>
    <xf numFmtId="164" fontId="37" fillId="0" borderId="0" xfId="2" applyNumberFormat="1" applyFont="1" applyAlignment="1">
      <alignment vertical="center"/>
    </xf>
    <xf numFmtId="4" fontId="60" fillId="2" borderId="3" xfId="0" applyNumberFormat="1" applyFont="1" applyFill="1" applyBorder="1" applyAlignment="1">
      <alignment horizontal="right" vertical="center"/>
    </xf>
    <xf numFmtId="4" fontId="60" fillId="2" borderId="4" xfId="0" applyNumberFormat="1" applyFont="1" applyFill="1" applyBorder="1" applyAlignment="1">
      <alignment horizontal="right" vertical="center"/>
    </xf>
    <xf numFmtId="0" fontId="37" fillId="0" borderId="1" xfId="2" applyFont="1" applyBorder="1" applyAlignment="1">
      <alignment vertical="center"/>
    </xf>
    <xf numFmtId="0" fontId="60" fillId="0" borderId="0" xfId="0" applyFont="1" applyAlignment="1">
      <alignment horizontal="right" vertical="center" indent="1"/>
    </xf>
    <xf numFmtId="0" fontId="61" fillId="0" borderId="7" xfId="0" applyFont="1" applyBorder="1"/>
    <xf numFmtId="0" fontId="35" fillId="0" borderId="0" xfId="0" applyFont="1"/>
    <xf numFmtId="0" fontId="61" fillId="0" borderId="0" xfId="0" applyFont="1" applyAlignment="1">
      <alignment horizontal="centerContinuous"/>
    </xf>
    <xf numFmtId="0" fontId="60" fillId="0" borderId="0" xfId="0" applyFont="1" applyAlignment="1">
      <alignment horizontal="centerContinuous"/>
    </xf>
    <xf numFmtId="0" fontId="60" fillId="0" borderId="0" xfId="0" applyFont="1"/>
    <xf numFmtId="164" fontId="37" fillId="0" borderId="0" xfId="11" applyFont="1" applyFill="1" applyBorder="1" applyAlignment="1">
      <alignment horizontal="center" vertical="center"/>
    </xf>
    <xf numFmtId="164" fontId="37" fillId="0" borderId="0" xfId="11" applyFont="1" applyFill="1" applyBorder="1" applyAlignment="1">
      <alignment vertical="center"/>
    </xf>
    <xf numFmtId="0" fontId="37" fillId="0" borderId="0" xfId="0" applyFont="1" applyAlignment="1">
      <alignment horizontal="centerContinuous"/>
    </xf>
    <xf numFmtId="0" fontId="37" fillId="0" borderId="0" xfId="0" applyFont="1" applyAlignment="1">
      <alignment horizontal="centerContinuous" vertical="justify"/>
    </xf>
    <xf numFmtId="0" fontId="37" fillId="0" borderId="0" xfId="0" applyFont="1" applyAlignment="1">
      <alignment horizontal="center"/>
    </xf>
    <xf numFmtId="0" fontId="37" fillId="0" borderId="30" xfId="0" applyFont="1" applyBorder="1" applyAlignment="1">
      <alignment horizontal="centerContinuous" vertical="justify"/>
    </xf>
    <xf numFmtId="0" fontId="37" fillId="0" borderId="30" xfId="0" applyFont="1" applyBorder="1" applyAlignment="1">
      <alignment horizontal="center"/>
    </xf>
    <xf numFmtId="4" fontId="61" fillId="0" borderId="0" xfId="0" applyNumberFormat="1" applyFont="1"/>
    <xf numFmtId="0" fontId="34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2" fontId="12" fillId="0" borderId="0" xfId="0" applyNumberFormat="1" applyFont="1" applyAlignment="1">
      <alignment horizontal="center" vertical="center"/>
    </xf>
    <xf numFmtId="49" fontId="60" fillId="2" borderId="29" xfId="0" applyNumberFormat="1" applyFont="1" applyFill="1" applyBorder="1" applyAlignment="1">
      <alignment horizontal="center" vertical="center" wrapText="1"/>
    </xf>
    <xf numFmtId="0" fontId="60" fillId="2" borderId="29" xfId="0" applyFont="1" applyFill="1" applyBorder="1" applyAlignment="1">
      <alignment horizontal="center" vertical="center" wrapText="1"/>
    </xf>
    <xf numFmtId="49" fontId="60" fillId="2" borderId="29" xfId="0" applyNumberFormat="1" applyFont="1" applyFill="1" applyBorder="1" applyAlignment="1">
      <alignment horizontal="center" vertical="center"/>
    </xf>
    <xf numFmtId="43" fontId="4" fillId="2" borderId="29" xfId="1" applyFont="1" applyFill="1" applyBorder="1" applyAlignment="1">
      <alignment horizontal="center" vertical="center" wrapText="1"/>
    </xf>
    <xf numFmtId="2" fontId="4" fillId="2" borderId="29" xfId="1" applyNumberFormat="1" applyFont="1" applyFill="1" applyBorder="1" applyAlignment="1">
      <alignment horizontal="center" vertical="center" wrapText="1"/>
    </xf>
    <xf numFmtId="43" fontId="61" fillId="0" borderId="0" xfId="0" applyNumberFormat="1" applyFont="1" applyAlignment="1">
      <alignment horizontal="right" vertical="center"/>
    </xf>
    <xf numFmtId="4" fontId="60" fillId="2" borderId="29" xfId="0" applyNumberFormat="1" applyFont="1" applyFill="1" applyBorder="1" applyAlignment="1">
      <alignment horizontal="right" vertical="center"/>
    </xf>
    <xf numFmtId="0" fontId="35" fillId="0" borderId="1" xfId="0" applyFont="1" applyBorder="1" applyAlignment="1">
      <alignment horizontal="left" vertical="center" indent="1"/>
    </xf>
    <xf numFmtId="43" fontId="12" fillId="0" borderId="0" xfId="0" applyNumberFormat="1" applyFont="1" applyAlignment="1">
      <alignment vertical="center"/>
    </xf>
    <xf numFmtId="43" fontId="34" fillId="0" borderId="0" xfId="0" applyNumberFormat="1" applyFont="1" applyAlignment="1">
      <alignment vertical="center"/>
    </xf>
    <xf numFmtId="43" fontId="60" fillId="2" borderId="29" xfId="0" applyNumberFormat="1" applyFont="1" applyFill="1" applyBorder="1" applyAlignment="1">
      <alignment horizontal="center" vertical="center"/>
    </xf>
    <xf numFmtId="43" fontId="60" fillId="3" borderId="3" xfId="0" applyNumberFormat="1" applyFont="1" applyFill="1" applyBorder="1" applyAlignment="1">
      <alignment vertical="center"/>
    </xf>
    <xf numFmtId="43" fontId="61" fillId="0" borderId="1" xfId="0" applyNumberFormat="1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vertical="center"/>
    </xf>
    <xf numFmtId="43" fontId="60" fillId="0" borderId="0" xfId="0" applyNumberFormat="1" applyFont="1" applyAlignment="1">
      <alignment horizontal="right" vertical="center" indent="1"/>
    </xf>
    <xf numFmtId="43" fontId="61" fillId="0" borderId="0" xfId="0" applyNumberFormat="1" applyFont="1"/>
    <xf numFmtId="43" fontId="35" fillId="0" borderId="0" xfId="0" applyNumberFormat="1" applyFont="1"/>
    <xf numFmtId="43" fontId="37" fillId="0" borderId="30" xfId="0" applyNumberFormat="1" applyFont="1" applyBorder="1" applyAlignment="1">
      <alignment horizontal="centerContinuous" vertical="justify"/>
    </xf>
    <xf numFmtId="43" fontId="37" fillId="0" borderId="0" xfId="0" applyNumberFormat="1" applyFont="1" applyAlignment="1">
      <alignment horizontal="centerContinuous" vertical="justify"/>
    </xf>
    <xf numFmtId="43" fontId="37" fillId="0" borderId="0" xfId="11" applyNumberFormat="1" applyFont="1" applyFill="1" applyBorder="1" applyAlignment="1">
      <alignment horizontal="center" vertical="center"/>
    </xf>
    <xf numFmtId="43" fontId="37" fillId="0" borderId="0" xfId="11" applyNumberFormat="1" applyFont="1" applyFill="1" applyAlignment="1">
      <alignment horizontal="center" vertical="center"/>
    </xf>
    <xf numFmtId="43" fontId="37" fillId="0" borderId="0" xfId="2" applyNumberFormat="1" applyFont="1" applyAlignment="1">
      <alignment vertical="center"/>
    </xf>
    <xf numFmtId="49" fontId="60" fillId="29" borderId="29" xfId="0" applyNumberFormat="1" applyFont="1" applyFill="1" applyBorder="1" applyAlignment="1">
      <alignment horizontal="center" vertical="center" wrapText="1"/>
    </xf>
    <xf numFmtId="0" fontId="60" fillId="29" borderId="29" xfId="0" applyFont="1" applyFill="1" applyBorder="1" applyAlignment="1">
      <alignment horizontal="center" vertical="center" wrapText="1"/>
    </xf>
    <xf numFmtId="49" fontId="60" fillId="29" borderId="29" xfId="0" applyNumberFormat="1" applyFont="1" applyFill="1" applyBorder="1" applyAlignment="1">
      <alignment horizontal="center" vertical="center"/>
    </xf>
    <xf numFmtId="43" fontId="60" fillId="29" borderId="29" xfId="0" applyNumberFormat="1" applyFont="1" applyFill="1" applyBorder="1" applyAlignment="1">
      <alignment horizontal="center" vertical="center"/>
    </xf>
    <xf numFmtId="43" fontId="4" fillId="29" borderId="29" xfId="1" applyFont="1" applyFill="1" applyBorder="1" applyAlignment="1">
      <alignment horizontal="center" vertical="center" wrapText="1"/>
    </xf>
    <xf numFmtId="10" fontId="12" fillId="0" borderId="0" xfId="92" applyNumberFormat="1" applyFont="1" applyAlignment="1">
      <alignment horizontal="right" vertical="center"/>
    </xf>
    <xf numFmtId="10" fontId="61" fillId="0" borderId="29" xfId="92" applyNumberFormat="1" applyFont="1" applyBorder="1" applyAlignment="1">
      <alignment horizontal="center" vertical="center" wrapText="1"/>
    </xf>
    <xf numFmtId="0" fontId="61" fillId="30" borderId="2" xfId="0" applyFont="1" applyFill="1" applyBorder="1"/>
    <xf numFmtId="0" fontId="60" fillId="30" borderId="2" xfId="0" applyFont="1" applyFill="1" applyBorder="1" applyAlignment="1">
      <alignment horizontal="left" vertical="center" indent="1"/>
    </xf>
    <xf numFmtId="49" fontId="60" fillId="30" borderId="3" xfId="0" applyNumberFormat="1" applyFont="1" applyFill="1" applyBorder="1" applyAlignment="1">
      <alignment vertical="center"/>
    </xf>
    <xf numFmtId="43" fontId="60" fillId="30" borderId="3" xfId="0" applyNumberFormat="1" applyFont="1" applyFill="1" applyBorder="1" applyAlignment="1">
      <alignment vertical="center"/>
    </xf>
    <xf numFmtId="4" fontId="60" fillId="30" borderId="3" xfId="0" applyNumberFormat="1" applyFont="1" applyFill="1" applyBorder="1" applyAlignment="1">
      <alignment vertical="center"/>
    </xf>
    <xf numFmtId="4" fontId="60" fillId="30" borderId="31" xfId="0" applyNumberFormat="1" applyFont="1" applyFill="1" applyBorder="1" applyAlignment="1">
      <alignment vertical="center"/>
    </xf>
    <xf numFmtId="4" fontId="60" fillId="30" borderId="4" xfId="0" applyNumberFormat="1" applyFont="1" applyFill="1" applyBorder="1" applyAlignment="1">
      <alignment horizontal="center" vertical="center"/>
    </xf>
    <xf numFmtId="4" fontId="60" fillId="30" borderId="4" xfId="0" applyNumberFormat="1" applyFont="1" applyFill="1" applyBorder="1" applyAlignment="1">
      <alignment horizontal="right" vertical="center"/>
    </xf>
    <xf numFmtId="49" fontId="60" fillId="30" borderId="4" xfId="0" applyNumberFormat="1" applyFont="1" applyFill="1" applyBorder="1" applyAlignment="1">
      <alignment horizontal="left" vertical="center" wrapText="1"/>
    </xf>
    <xf numFmtId="0" fontId="60" fillId="30" borderId="2" xfId="0" applyFont="1" applyFill="1" applyBorder="1" applyAlignment="1">
      <alignment vertical="center"/>
    </xf>
    <xf numFmtId="0" fontId="60" fillId="30" borderId="3" xfId="0" applyFont="1" applyFill="1" applyBorder="1" applyAlignment="1">
      <alignment vertical="center"/>
    </xf>
    <xf numFmtId="0" fontId="60" fillId="30" borderId="31" xfId="0" applyFont="1" applyFill="1" applyBorder="1" applyAlignment="1">
      <alignment vertical="center"/>
    </xf>
    <xf numFmtId="4" fontId="60" fillId="30" borderId="29" xfId="0" applyNumberFormat="1" applyFont="1" applyFill="1" applyBorder="1" applyAlignment="1">
      <alignment horizontal="right" vertical="center"/>
    </xf>
    <xf numFmtId="0" fontId="12" fillId="0" borderId="0" xfId="0" applyFont="1"/>
    <xf numFmtId="0" fontId="34" fillId="0" borderId="0" xfId="0" applyFont="1"/>
    <xf numFmtId="0" fontId="37" fillId="0" borderId="0" xfId="47" applyFont="1" applyAlignment="1">
      <alignment horizontal="center"/>
    </xf>
    <xf numFmtId="0" fontId="37" fillId="0" borderId="0" xfId="46" applyFont="1" applyAlignment="1">
      <alignment horizontal="center" vertical="center"/>
    </xf>
    <xf numFmtId="0" fontId="33" fillId="0" borderId="0" xfId="44" applyFont="1" applyAlignment="1">
      <alignment horizontal="center" wrapText="1"/>
    </xf>
    <xf numFmtId="0" fontId="12" fillId="0" borderId="0" xfId="44" applyFont="1" applyAlignment="1">
      <alignment horizontal="left"/>
    </xf>
    <xf numFmtId="0" fontId="37" fillId="6" borderId="0" xfId="44" applyFont="1" applyFill="1" applyAlignment="1">
      <alignment horizontal="left" vertical="center" wrapText="1"/>
    </xf>
    <xf numFmtId="0" fontId="37" fillId="0" borderId="10" xfId="44" applyFont="1" applyBorder="1" applyAlignment="1">
      <alignment horizontal="center" vertical="center" wrapText="1"/>
    </xf>
    <xf numFmtId="0" fontId="37" fillId="0" borderId="9" xfId="44" applyFont="1" applyBorder="1" applyAlignment="1">
      <alignment horizontal="center" vertical="center" wrapText="1"/>
    </xf>
    <xf numFmtId="0" fontId="37" fillId="0" borderId="5" xfId="44" applyFont="1" applyBorder="1" applyAlignment="1">
      <alignment horizontal="center" vertical="center" wrapText="1"/>
    </xf>
    <xf numFmtId="0" fontId="38" fillId="0" borderId="10" xfId="44" applyFont="1" applyBorder="1" applyAlignment="1">
      <alignment horizontal="center" vertical="center"/>
    </xf>
    <xf numFmtId="0" fontId="38" fillId="0" borderId="9" xfId="44" applyFont="1" applyBorder="1" applyAlignment="1">
      <alignment horizontal="center" vertical="center"/>
    </xf>
    <xf numFmtId="0" fontId="38" fillId="0" borderId="5" xfId="44" applyFont="1" applyBorder="1" applyAlignment="1">
      <alignment horizontal="center" vertical="center"/>
    </xf>
    <xf numFmtId="3" fontId="38" fillId="0" borderId="10" xfId="44" applyNumberFormat="1" applyFont="1" applyBorder="1" applyAlignment="1">
      <alignment horizontal="center" vertical="center"/>
    </xf>
    <xf numFmtId="3" fontId="38" fillId="0" borderId="9" xfId="44" applyNumberFormat="1" applyFont="1" applyBorder="1" applyAlignment="1">
      <alignment horizontal="center" vertical="center"/>
    </xf>
    <xf numFmtId="3" fontId="38" fillId="0" borderId="5" xfId="44" applyNumberFormat="1" applyFont="1" applyBorder="1" applyAlignment="1">
      <alignment horizontal="center" vertical="center"/>
    </xf>
    <xf numFmtId="0" fontId="38" fillId="0" borderId="10" xfId="44" applyFont="1" applyBorder="1" applyAlignment="1">
      <alignment horizontal="center" vertical="center" wrapText="1"/>
    </xf>
    <xf numFmtId="0" fontId="38" fillId="0" borderId="9" xfId="44" applyFont="1" applyBorder="1" applyAlignment="1">
      <alignment horizontal="center" vertical="center" wrapText="1"/>
    </xf>
    <xf numFmtId="0" fontId="38" fillId="0" borderId="5" xfId="44" applyFont="1" applyBorder="1" applyAlignment="1">
      <alignment horizontal="center" vertical="center" wrapText="1"/>
    </xf>
    <xf numFmtId="0" fontId="37" fillId="0" borderId="1" xfId="44" applyFont="1" applyBorder="1" applyAlignment="1">
      <alignment horizontal="left" wrapText="1"/>
    </xf>
    <xf numFmtId="0" fontId="12" fillId="0" borderId="1" xfId="44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60" fillId="0" borderId="0" xfId="0" applyFont="1" applyAlignment="1">
      <alignment horizontal="left" indent="3"/>
    </xf>
    <xf numFmtId="0" fontId="63" fillId="0" borderId="0" xfId="2" applyFont="1" applyAlignment="1">
      <alignment horizontal="center" vertical="center" wrapText="1"/>
    </xf>
    <xf numFmtId="1" fontId="61" fillId="0" borderId="0" xfId="0" applyNumberFormat="1" applyFont="1" applyAlignment="1">
      <alignment horizontal="center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7" fillId="4" borderId="0" xfId="5" applyFont="1" applyFill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</cellXfs>
  <cellStyles count="93">
    <cellStyle name="20% - Ênfase1 100" xfId="16"/>
    <cellStyle name="20% - Ênfase1 2" xfId="48"/>
    <cellStyle name="20% - Ênfase2 2" xfId="49"/>
    <cellStyle name="20% - Ênfase3 2" xfId="50"/>
    <cellStyle name="20% - Ênfase4 2" xfId="51"/>
    <cellStyle name="20% - Ênfase5 2" xfId="52"/>
    <cellStyle name="20% - Ênfase6 2" xfId="53"/>
    <cellStyle name="40% - Ênfase1 2" xfId="54"/>
    <cellStyle name="40% - Ênfase2 2" xfId="55"/>
    <cellStyle name="40% - Ênfase3 2" xfId="56"/>
    <cellStyle name="40% - Ênfase4 2" xfId="57"/>
    <cellStyle name="40% - Ênfase5 2" xfId="58"/>
    <cellStyle name="40% - Ênfase6 2" xfId="59"/>
    <cellStyle name="60% - Ênfase1 2" xfId="60"/>
    <cellStyle name="60% - Ênfase2 2" xfId="61"/>
    <cellStyle name="60% - Ênfase3 2" xfId="62"/>
    <cellStyle name="60% - Ênfase4 2" xfId="63"/>
    <cellStyle name="60% - Ênfase5 2" xfId="64"/>
    <cellStyle name="60% - Ênfase6 2" xfId="65"/>
    <cellStyle name="60% - Ênfase6 37" xfId="17"/>
    <cellStyle name="Bom 2" xfId="66"/>
    <cellStyle name="Cálculo 2" xfId="67"/>
    <cellStyle name="Célula de Verificação 2" xfId="68"/>
    <cellStyle name="Célula Vinculada 2" xfId="69"/>
    <cellStyle name="Ênfase1 2" xfId="70"/>
    <cellStyle name="Ênfase2 2" xfId="71"/>
    <cellStyle name="Ênfase3 2" xfId="72"/>
    <cellStyle name="Ênfase4 2" xfId="73"/>
    <cellStyle name="Ênfase5 2" xfId="74"/>
    <cellStyle name="Ênfase6 2" xfId="75"/>
    <cellStyle name="Entrada 2" xfId="76"/>
    <cellStyle name="Excel Built-in Excel Built-in Excel Built-in Excel Built-in Excel Built-in Excel Built-in Excel Built-in Excel Built-in Separador de milhares 4" xfId="18"/>
    <cellStyle name="Excel Built-in Excel Built-in Excel Built-in Excel Built-in Excel Built-in Excel Built-in Excel Built-in Separador de milhares 4" xfId="14"/>
    <cellStyle name="Excel Built-in Normal" xfId="15"/>
    <cellStyle name="Excel Built-in Normal 1" xfId="19"/>
    <cellStyle name="Excel Built-in Normal 2" xfId="20"/>
    <cellStyle name="Excel_BuiltIn_Comma" xfId="21"/>
    <cellStyle name="Heading" xfId="22"/>
    <cellStyle name="Heading1" xfId="23"/>
    <cellStyle name="Hiperlink" xfId="10" builtinId="8"/>
    <cellStyle name="Hiperlink 2" xfId="24"/>
    <cellStyle name="Incorreto 2" xfId="77"/>
    <cellStyle name="Moeda 2" xfId="25"/>
    <cellStyle name="Moeda 3" xfId="78"/>
    <cellStyle name="Neutra 2" xfId="79"/>
    <cellStyle name="Normal" xfId="0" builtinId="0"/>
    <cellStyle name="Normal 2" xfId="2"/>
    <cellStyle name="Normal 2 2" xfId="5"/>
    <cellStyle name="Normal 2 2 2" xfId="80"/>
    <cellStyle name="Normal 2 2_PLANILHA Praça João Skate" xfId="44"/>
    <cellStyle name="Normal 2_3_-_PLANILHA_MODELO_e_Boletim_CPOS_157" xfId="81"/>
    <cellStyle name="Normal 3" xfId="4"/>
    <cellStyle name="Normal 3 2" xfId="6"/>
    <cellStyle name="Normal 3 3" xfId="12"/>
    <cellStyle name="Normal 3 4" xfId="46"/>
    <cellStyle name="Normal 4" xfId="26"/>
    <cellStyle name="Normal 5" xfId="27"/>
    <cellStyle name="Normal 6" xfId="28"/>
    <cellStyle name="Normal 6 2" xfId="47"/>
    <cellStyle name="Normal 7" xfId="29"/>
    <cellStyle name="Normal 7 2" xfId="30"/>
    <cellStyle name="Normal 8" xfId="31"/>
    <cellStyle name="Nota 2" xfId="82"/>
    <cellStyle name="Porcentagem" xfId="92" builtinId="5"/>
    <cellStyle name="Porcentagem 2" xfId="32"/>
    <cellStyle name="Porcentagem 3" xfId="33"/>
    <cellStyle name="Porcentagem 4" xfId="34"/>
    <cellStyle name="Porcentagem 4 2" xfId="35"/>
    <cellStyle name="Result" xfId="36"/>
    <cellStyle name="Result2" xfId="37"/>
    <cellStyle name="Saída 2" xfId="83"/>
    <cellStyle name="Separador de milhares 2" xfId="13"/>
    <cellStyle name="Separador de milhares 2 2" xfId="38"/>
    <cellStyle name="Separador de milhares 3" xfId="39"/>
    <cellStyle name="Separador de milhares 4" xfId="40"/>
    <cellStyle name="Texto de Aviso 2" xfId="84"/>
    <cellStyle name="Texto Explicativo 2" xfId="85"/>
    <cellStyle name="Título 1 2" xfId="86"/>
    <cellStyle name="Título 2 2" xfId="87"/>
    <cellStyle name="Título 3 2" xfId="88"/>
    <cellStyle name="Título 4 2" xfId="89"/>
    <cellStyle name="Título 5" xfId="90"/>
    <cellStyle name="Total 2" xfId="91"/>
    <cellStyle name="Vírgula" xfId="1" builtinId="3"/>
    <cellStyle name="Vírgula 2" xfId="3"/>
    <cellStyle name="Vírgula 2 2" xfId="7"/>
    <cellStyle name="Vírgula 2 3" xfId="11"/>
    <cellStyle name="Vírgula 3" xfId="8"/>
    <cellStyle name="Vírgula 3 2" xfId="41"/>
    <cellStyle name="Vírgula 4" xfId="9"/>
    <cellStyle name="Vírgula 5" xfId="42"/>
    <cellStyle name="Vírgula 5 2" xfId="43"/>
    <cellStyle name="Vírgula 6" xfId="45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1</xdr:col>
      <xdr:colOff>349818</xdr:colOff>
      <xdr:row>2</xdr:row>
      <xdr:rowOff>23937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"/>
          <a:ext cx="10927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39833</xdr:colOff>
      <xdr:row>1</xdr:row>
      <xdr:rowOff>45326</xdr:rowOff>
    </xdr:from>
    <xdr:to>
      <xdr:col>1</xdr:col>
      <xdr:colOff>349434</xdr:colOff>
      <xdr:row>3</xdr:row>
      <xdr:rowOff>97838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3" y="235826"/>
          <a:ext cx="1090651" cy="43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XFC48"/>
  <sheetViews>
    <sheetView showGridLines="0" zoomScale="70" zoomScaleNormal="70" zoomScaleSheetLayoutView="80" workbookViewId="0">
      <selection activeCell="B11" sqref="B11"/>
    </sheetView>
  </sheetViews>
  <sheetFormatPr defaultRowHeight="15"/>
  <cols>
    <col min="1" max="1" width="9" style="134" customWidth="1"/>
    <col min="2" max="2" width="76.6640625" style="134" bestFit="1" customWidth="1"/>
    <col min="3" max="3" width="7.5546875" style="133" bestFit="1" customWidth="1"/>
    <col min="4" max="4" width="9.88671875" style="133" customWidth="1"/>
    <col min="5" max="5" width="12.44140625" style="96" bestFit="1" customWidth="1"/>
    <col min="6" max="6" width="15.5546875" style="96" bestFit="1" customWidth="1"/>
    <col min="7" max="7" width="7.44140625" style="128" customWidth="1"/>
    <col min="8" max="8" width="9.109375" style="129"/>
    <col min="9" max="9" width="13" style="129" customWidth="1"/>
    <col min="10" max="10" width="9.109375" style="130"/>
    <col min="11" max="254" width="9.109375" style="129"/>
    <col min="255" max="255" width="9" style="129" customWidth="1"/>
    <col min="256" max="256" width="21.33203125" style="129" customWidth="1"/>
    <col min="257" max="257" width="47" style="129" customWidth="1"/>
    <col min="258" max="258" width="8.44140625" style="129" customWidth="1"/>
    <col min="259" max="259" width="9.88671875" style="129" customWidth="1"/>
    <col min="260" max="261" width="17.33203125" style="129" customWidth="1"/>
    <col min="262" max="262" width="7.44140625" style="129" customWidth="1"/>
    <col min="263" max="263" width="9.109375" style="129"/>
    <col min="264" max="264" width="13" style="129" customWidth="1"/>
    <col min="265" max="510" width="9.109375" style="129"/>
    <col min="511" max="511" width="9" style="129" customWidth="1"/>
    <col min="512" max="512" width="21.33203125" style="129" customWidth="1"/>
    <col min="513" max="513" width="47" style="129" customWidth="1"/>
    <col min="514" max="514" width="8.44140625" style="129" customWidth="1"/>
    <col min="515" max="515" width="9.88671875" style="129" customWidth="1"/>
    <col min="516" max="517" width="17.33203125" style="129" customWidth="1"/>
    <col min="518" max="518" width="7.44140625" style="129" customWidth="1"/>
    <col min="519" max="519" width="9.109375" style="129"/>
    <col min="520" max="520" width="13" style="129" customWidth="1"/>
    <col min="521" max="766" width="9.109375" style="129"/>
    <col min="767" max="767" width="9" style="129" customWidth="1"/>
    <col min="768" max="768" width="21.33203125" style="129" customWidth="1"/>
    <col min="769" max="769" width="47" style="129" customWidth="1"/>
    <col min="770" max="770" width="8.44140625" style="129" customWidth="1"/>
    <col min="771" max="771" width="9.88671875" style="129" customWidth="1"/>
    <col min="772" max="773" width="17.33203125" style="129" customWidth="1"/>
    <col min="774" max="774" width="7.44140625" style="129" customWidth="1"/>
    <col min="775" max="775" width="9.109375" style="129"/>
    <col min="776" max="776" width="13" style="129" customWidth="1"/>
    <col min="777" max="1022" width="9.109375" style="129"/>
    <col min="1023" max="1023" width="9" style="129" customWidth="1"/>
    <col min="1024" max="1024" width="21.33203125" style="129" customWidth="1"/>
    <col min="1025" max="1025" width="47" style="129" customWidth="1"/>
    <col min="1026" max="1026" width="8.44140625" style="129" customWidth="1"/>
    <col min="1027" max="1027" width="9.88671875" style="129" customWidth="1"/>
    <col min="1028" max="1029" width="17.33203125" style="129" customWidth="1"/>
    <col min="1030" max="1030" width="7.44140625" style="129" customWidth="1"/>
    <col min="1031" max="1031" width="9.109375" style="129"/>
    <col min="1032" max="1032" width="13" style="129" customWidth="1"/>
    <col min="1033" max="1278" width="9.109375" style="129"/>
    <col min="1279" max="1279" width="9" style="129" customWidth="1"/>
    <col min="1280" max="1280" width="21.33203125" style="129" customWidth="1"/>
    <col min="1281" max="1281" width="47" style="129" customWidth="1"/>
    <col min="1282" max="1282" width="8.44140625" style="129" customWidth="1"/>
    <col min="1283" max="1283" width="9.88671875" style="129" customWidth="1"/>
    <col min="1284" max="1285" width="17.33203125" style="129" customWidth="1"/>
    <col min="1286" max="1286" width="7.44140625" style="129" customWidth="1"/>
    <col min="1287" max="1287" width="9.109375" style="129"/>
    <col min="1288" max="1288" width="13" style="129" customWidth="1"/>
    <col min="1289" max="1534" width="9.109375" style="129"/>
    <col min="1535" max="1535" width="9" style="129" customWidth="1"/>
    <col min="1536" max="1536" width="21.33203125" style="129" customWidth="1"/>
    <col min="1537" max="1537" width="47" style="129" customWidth="1"/>
    <col min="1538" max="1538" width="8.44140625" style="129" customWidth="1"/>
    <col min="1539" max="1539" width="9.88671875" style="129" customWidth="1"/>
    <col min="1540" max="1541" width="17.33203125" style="129" customWidth="1"/>
    <col min="1542" max="1542" width="7.44140625" style="129" customWidth="1"/>
    <col min="1543" max="1543" width="9.109375" style="129"/>
    <col min="1544" max="1544" width="13" style="129" customWidth="1"/>
    <col min="1545" max="1790" width="9.109375" style="129"/>
    <col min="1791" max="1791" width="9" style="129" customWidth="1"/>
    <col min="1792" max="1792" width="21.33203125" style="129" customWidth="1"/>
    <col min="1793" max="1793" width="47" style="129" customWidth="1"/>
    <col min="1794" max="1794" width="8.44140625" style="129" customWidth="1"/>
    <col min="1795" max="1795" width="9.88671875" style="129" customWidth="1"/>
    <col min="1796" max="1797" width="17.33203125" style="129" customWidth="1"/>
    <col min="1798" max="1798" width="7.44140625" style="129" customWidth="1"/>
    <col min="1799" max="1799" width="9.109375" style="129"/>
    <col min="1800" max="1800" width="13" style="129" customWidth="1"/>
    <col min="1801" max="2046" width="9.109375" style="129"/>
    <col min="2047" max="2047" width="9" style="129" customWidth="1"/>
    <col min="2048" max="2048" width="21.33203125" style="129" customWidth="1"/>
    <col min="2049" max="2049" width="47" style="129" customWidth="1"/>
    <col min="2050" max="2050" width="8.44140625" style="129" customWidth="1"/>
    <col min="2051" max="2051" width="9.88671875" style="129" customWidth="1"/>
    <col min="2052" max="2053" width="17.33203125" style="129" customWidth="1"/>
    <col min="2054" max="2054" width="7.44140625" style="129" customWidth="1"/>
    <col min="2055" max="2055" width="9.109375" style="129"/>
    <col min="2056" max="2056" width="13" style="129" customWidth="1"/>
    <col min="2057" max="2302" width="9.109375" style="129"/>
    <col min="2303" max="2303" width="9" style="129" customWidth="1"/>
    <col min="2304" max="2304" width="21.33203125" style="129" customWidth="1"/>
    <col min="2305" max="2305" width="47" style="129" customWidth="1"/>
    <col min="2306" max="2306" width="8.44140625" style="129" customWidth="1"/>
    <col min="2307" max="2307" width="9.88671875" style="129" customWidth="1"/>
    <col min="2308" max="2309" width="17.33203125" style="129" customWidth="1"/>
    <col min="2310" max="2310" width="7.44140625" style="129" customWidth="1"/>
    <col min="2311" max="2311" width="9.109375" style="129"/>
    <col min="2312" max="2312" width="13" style="129" customWidth="1"/>
    <col min="2313" max="2558" width="9.109375" style="129"/>
    <col min="2559" max="2559" width="9" style="129" customWidth="1"/>
    <col min="2560" max="2560" width="21.33203125" style="129" customWidth="1"/>
    <col min="2561" max="2561" width="47" style="129" customWidth="1"/>
    <col min="2562" max="2562" width="8.44140625" style="129" customWidth="1"/>
    <col min="2563" max="2563" width="9.88671875" style="129" customWidth="1"/>
    <col min="2564" max="2565" width="17.33203125" style="129" customWidth="1"/>
    <col min="2566" max="2566" width="7.44140625" style="129" customWidth="1"/>
    <col min="2567" max="2567" width="9.109375" style="129"/>
    <col min="2568" max="2568" width="13" style="129" customWidth="1"/>
    <col min="2569" max="2814" width="9.109375" style="129"/>
    <col min="2815" max="2815" width="9" style="129" customWidth="1"/>
    <col min="2816" max="2816" width="21.33203125" style="129" customWidth="1"/>
    <col min="2817" max="2817" width="47" style="129" customWidth="1"/>
    <col min="2818" max="2818" width="8.44140625" style="129" customWidth="1"/>
    <col min="2819" max="2819" width="9.88671875" style="129" customWidth="1"/>
    <col min="2820" max="2821" width="17.33203125" style="129" customWidth="1"/>
    <col min="2822" max="2822" width="7.44140625" style="129" customWidth="1"/>
    <col min="2823" max="2823" width="9.109375" style="129"/>
    <col min="2824" max="2824" width="13" style="129" customWidth="1"/>
    <col min="2825" max="3070" width="9.109375" style="129"/>
    <col min="3071" max="3071" width="9" style="129" customWidth="1"/>
    <col min="3072" max="3072" width="21.33203125" style="129" customWidth="1"/>
    <col min="3073" max="3073" width="47" style="129" customWidth="1"/>
    <col min="3074" max="3074" width="8.44140625" style="129" customWidth="1"/>
    <col min="3075" max="3075" width="9.88671875" style="129" customWidth="1"/>
    <col min="3076" max="3077" width="17.33203125" style="129" customWidth="1"/>
    <col min="3078" max="3078" width="7.44140625" style="129" customWidth="1"/>
    <col min="3079" max="3079" width="9.109375" style="129"/>
    <col min="3080" max="3080" width="13" style="129" customWidth="1"/>
    <col min="3081" max="3326" width="9.109375" style="129"/>
    <col min="3327" max="3327" width="9" style="129" customWidth="1"/>
    <col min="3328" max="3328" width="21.33203125" style="129" customWidth="1"/>
    <col min="3329" max="3329" width="47" style="129" customWidth="1"/>
    <col min="3330" max="3330" width="8.44140625" style="129" customWidth="1"/>
    <col min="3331" max="3331" width="9.88671875" style="129" customWidth="1"/>
    <col min="3332" max="3333" width="17.33203125" style="129" customWidth="1"/>
    <col min="3334" max="3334" width="7.44140625" style="129" customWidth="1"/>
    <col min="3335" max="3335" width="9.109375" style="129"/>
    <col min="3336" max="3336" width="13" style="129" customWidth="1"/>
    <col min="3337" max="3582" width="9.109375" style="129"/>
    <col min="3583" max="3583" width="9" style="129" customWidth="1"/>
    <col min="3584" max="3584" width="21.33203125" style="129" customWidth="1"/>
    <col min="3585" max="3585" width="47" style="129" customWidth="1"/>
    <col min="3586" max="3586" width="8.44140625" style="129" customWidth="1"/>
    <col min="3587" max="3587" width="9.88671875" style="129" customWidth="1"/>
    <col min="3588" max="3589" width="17.33203125" style="129" customWidth="1"/>
    <col min="3590" max="3590" width="7.44140625" style="129" customWidth="1"/>
    <col min="3591" max="3591" width="9.109375" style="129"/>
    <col min="3592" max="3592" width="13" style="129" customWidth="1"/>
    <col min="3593" max="3838" width="9.109375" style="129"/>
    <col min="3839" max="3839" width="9" style="129" customWidth="1"/>
    <col min="3840" max="3840" width="21.33203125" style="129" customWidth="1"/>
    <col min="3841" max="3841" width="47" style="129" customWidth="1"/>
    <col min="3842" max="3842" width="8.44140625" style="129" customWidth="1"/>
    <col min="3843" max="3843" width="9.88671875" style="129" customWidth="1"/>
    <col min="3844" max="3845" width="17.33203125" style="129" customWidth="1"/>
    <col min="3846" max="3846" width="7.44140625" style="129" customWidth="1"/>
    <col min="3847" max="3847" width="9.109375" style="129"/>
    <col min="3848" max="3848" width="13" style="129" customWidth="1"/>
    <col min="3849" max="4094" width="9.109375" style="129"/>
    <col min="4095" max="4095" width="9" style="129" customWidth="1"/>
    <col min="4096" max="4096" width="21.33203125" style="129" customWidth="1"/>
    <col min="4097" max="4097" width="47" style="129" customWidth="1"/>
    <col min="4098" max="4098" width="8.44140625" style="129" customWidth="1"/>
    <col min="4099" max="4099" width="9.88671875" style="129" customWidth="1"/>
    <col min="4100" max="4101" width="17.33203125" style="129" customWidth="1"/>
    <col min="4102" max="4102" width="7.44140625" style="129" customWidth="1"/>
    <col min="4103" max="4103" width="9.109375" style="129"/>
    <col min="4104" max="4104" width="13" style="129" customWidth="1"/>
    <col min="4105" max="4350" width="9.109375" style="129"/>
    <col min="4351" max="4351" width="9" style="129" customWidth="1"/>
    <col min="4352" max="4352" width="21.33203125" style="129" customWidth="1"/>
    <col min="4353" max="4353" width="47" style="129" customWidth="1"/>
    <col min="4354" max="4354" width="8.44140625" style="129" customWidth="1"/>
    <col min="4355" max="4355" width="9.88671875" style="129" customWidth="1"/>
    <col min="4356" max="4357" width="17.33203125" style="129" customWidth="1"/>
    <col min="4358" max="4358" width="7.44140625" style="129" customWidth="1"/>
    <col min="4359" max="4359" width="9.109375" style="129"/>
    <col min="4360" max="4360" width="13" style="129" customWidth="1"/>
    <col min="4361" max="4606" width="9.109375" style="129"/>
    <col min="4607" max="4607" width="9" style="129" customWidth="1"/>
    <col min="4608" max="4608" width="21.33203125" style="129" customWidth="1"/>
    <col min="4609" max="4609" width="47" style="129" customWidth="1"/>
    <col min="4610" max="4610" width="8.44140625" style="129" customWidth="1"/>
    <col min="4611" max="4611" width="9.88671875" style="129" customWidth="1"/>
    <col min="4612" max="4613" width="17.33203125" style="129" customWidth="1"/>
    <col min="4614" max="4614" width="7.44140625" style="129" customWidth="1"/>
    <col min="4615" max="4615" width="9.109375" style="129"/>
    <col min="4616" max="4616" width="13" style="129" customWidth="1"/>
    <col min="4617" max="4862" width="9.109375" style="129"/>
    <col min="4863" max="4863" width="9" style="129" customWidth="1"/>
    <col min="4864" max="4864" width="21.33203125" style="129" customWidth="1"/>
    <col min="4865" max="4865" width="47" style="129" customWidth="1"/>
    <col min="4866" max="4866" width="8.44140625" style="129" customWidth="1"/>
    <col min="4867" max="4867" width="9.88671875" style="129" customWidth="1"/>
    <col min="4868" max="4869" width="17.33203125" style="129" customWidth="1"/>
    <col min="4870" max="4870" width="7.44140625" style="129" customWidth="1"/>
    <col min="4871" max="4871" width="9.109375" style="129"/>
    <col min="4872" max="4872" width="13" style="129" customWidth="1"/>
    <col min="4873" max="5118" width="9.109375" style="129"/>
    <col min="5119" max="5119" width="9" style="129" customWidth="1"/>
    <col min="5120" max="5120" width="21.33203125" style="129" customWidth="1"/>
    <col min="5121" max="5121" width="47" style="129" customWidth="1"/>
    <col min="5122" max="5122" width="8.44140625" style="129" customWidth="1"/>
    <col min="5123" max="5123" width="9.88671875" style="129" customWidth="1"/>
    <col min="5124" max="5125" width="17.33203125" style="129" customWidth="1"/>
    <col min="5126" max="5126" width="7.44140625" style="129" customWidth="1"/>
    <col min="5127" max="5127" width="9.109375" style="129"/>
    <col min="5128" max="5128" width="13" style="129" customWidth="1"/>
    <col min="5129" max="5374" width="9.109375" style="129"/>
    <col min="5375" max="5375" width="9" style="129" customWidth="1"/>
    <col min="5376" max="5376" width="21.33203125" style="129" customWidth="1"/>
    <col min="5377" max="5377" width="47" style="129" customWidth="1"/>
    <col min="5378" max="5378" width="8.44140625" style="129" customWidth="1"/>
    <col min="5379" max="5379" width="9.88671875" style="129" customWidth="1"/>
    <col min="5380" max="5381" width="17.33203125" style="129" customWidth="1"/>
    <col min="5382" max="5382" width="7.44140625" style="129" customWidth="1"/>
    <col min="5383" max="5383" width="9.109375" style="129"/>
    <col min="5384" max="5384" width="13" style="129" customWidth="1"/>
    <col min="5385" max="5630" width="9.109375" style="129"/>
    <col min="5631" max="5631" width="9" style="129" customWidth="1"/>
    <col min="5632" max="5632" width="21.33203125" style="129" customWidth="1"/>
    <col min="5633" max="5633" width="47" style="129" customWidth="1"/>
    <col min="5634" max="5634" width="8.44140625" style="129" customWidth="1"/>
    <col min="5635" max="5635" width="9.88671875" style="129" customWidth="1"/>
    <col min="5636" max="5637" width="17.33203125" style="129" customWidth="1"/>
    <col min="5638" max="5638" width="7.44140625" style="129" customWidth="1"/>
    <col min="5639" max="5639" width="9.109375" style="129"/>
    <col min="5640" max="5640" width="13" style="129" customWidth="1"/>
    <col min="5641" max="5886" width="9.109375" style="129"/>
    <col min="5887" max="5887" width="9" style="129" customWidth="1"/>
    <col min="5888" max="5888" width="21.33203125" style="129" customWidth="1"/>
    <col min="5889" max="5889" width="47" style="129" customWidth="1"/>
    <col min="5890" max="5890" width="8.44140625" style="129" customWidth="1"/>
    <col min="5891" max="5891" width="9.88671875" style="129" customWidth="1"/>
    <col min="5892" max="5893" width="17.33203125" style="129" customWidth="1"/>
    <col min="5894" max="5894" width="7.44140625" style="129" customWidth="1"/>
    <col min="5895" max="5895" width="9.109375" style="129"/>
    <col min="5896" max="5896" width="13" style="129" customWidth="1"/>
    <col min="5897" max="6142" width="9.109375" style="129"/>
    <col min="6143" max="6143" width="9" style="129" customWidth="1"/>
    <col min="6144" max="6144" width="21.33203125" style="129" customWidth="1"/>
    <col min="6145" max="6145" width="47" style="129" customWidth="1"/>
    <col min="6146" max="6146" width="8.44140625" style="129" customWidth="1"/>
    <col min="6147" max="6147" width="9.88671875" style="129" customWidth="1"/>
    <col min="6148" max="6149" width="17.33203125" style="129" customWidth="1"/>
    <col min="6150" max="6150" width="7.44140625" style="129" customWidth="1"/>
    <col min="6151" max="6151" width="9.109375" style="129"/>
    <col min="6152" max="6152" width="13" style="129" customWidth="1"/>
    <col min="6153" max="6398" width="9.109375" style="129"/>
    <col min="6399" max="6399" width="9" style="129" customWidth="1"/>
    <col min="6400" max="6400" width="21.33203125" style="129" customWidth="1"/>
    <col min="6401" max="6401" width="47" style="129" customWidth="1"/>
    <col min="6402" max="6402" width="8.44140625" style="129" customWidth="1"/>
    <col min="6403" max="6403" width="9.88671875" style="129" customWidth="1"/>
    <col min="6404" max="6405" width="17.33203125" style="129" customWidth="1"/>
    <col min="6406" max="6406" width="7.44140625" style="129" customWidth="1"/>
    <col min="6407" max="6407" width="9.109375" style="129"/>
    <col min="6408" max="6408" width="13" style="129" customWidth="1"/>
    <col min="6409" max="6654" width="9.109375" style="129"/>
    <col min="6655" max="6655" width="9" style="129" customWidth="1"/>
    <col min="6656" max="6656" width="21.33203125" style="129" customWidth="1"/>
    <col min="6657" max="6657" width="47" style="129" customWidth="1"/>
    <col min="6658" max="6658" width="8.44140625" style="129" customWidth="1"/>
    <col min="6659" max="6659" width="9.88671875" style="129" customWidth="1"/>
    <col min="6660" max="6661" width="17.33203125" style="129" customWidth="1"/>
    <col min="6662" max="6662" width="7.44140625" style="129" customWidth="1"/>
    <col min="6663" max="6663" width="9.109375" style="129"/>
    <col min="6664" max="6664" width="13" style="129" customWidth="1"/>
    <col min="6665" max="6910" width="9.109375" style="129"/>
    <col min="6911" max="6911" width="9" style="129" customWidth="1"/>
    <col min="6912" max="6912" width="21.33203125" style="129" customWidth="1"/>
    <col min="6913" max="6913" width="47" style="129" customWidth="1"/>
    <col min="6914" max="6914" width="8.44140625" style="129" customWidth="1"/>
    <col min="6915" max="6915" width="9.88671875" style="129" customWidth="1"/>
    <col min="6916" max="6917" width="17.33203125" style="129" customWidth="1"/>
    <col min="6918" max="6918" width="7.44140625" style="129" customWidth="1"/>
    <col min="6919" max="6919" width="9.109375" style="129"/>
    <col min="6920" max="6920" width="13" style="129" customWidth="1"/>
    <col min="6921" max="7166" width="9.109375" style="129"/>
    <col min="7167" max="7167" width="9" style="129" customWidth="1"/>
    <col min="7168" max="7168" width="21.33203125" style="129" customWidth="1"/>
    <col min="7169" max="7169" width="47" style="129" customWidth="1"/>
    <col min="7170" max="7170" width="8.44140625" style="129" customWidth="1"/>
    <col min="7171" max="7171" width="9.88671875" style="129" customWidth="1"/>
    <col min="7172" max="7173" width="17.33203125" style="129" customWidth="1"/>
    <col min="7174" max="7174" width="7.44140625" style="129" customWidth="1"/>
    <col min="7175" max="7175" width="9.109375" style="129"/>
    <col min="7176" max="7176" width="13" style="129" customWidth="1"/>
    <col min="7177" max="7422" width="9.109375" style="129"/>
    <col min="7423" max="7423" width="9" style="129" customWidth="1"/>
    <col min="7424" max="7424" width="21.33203125" style="129" customWidth="1"/>
    <col min="7425" max="7425" width="47" style="129" customWidth="1"/>
    <col min="7426" max="7426" width="8.44140625" style="129" customWidth="1"/>
    <col min="7427" max="7427" width="9.88671875" style="129" customWidth="1"/>
    <col min="7428" max="7429" width="17.33203125" style="129" customWidth="1"/>
    <col min="7430" max="7430" width="7.44140625" style="129" customWidth="1"/>
    <col min="7431" max="7431" width="9.109375" style="129"/>
    <col min="7432" max="7432" width="13" style="129" customWidth="1"/>
    <col min="7433" max="7678" width="9.109375" style="129"/>
    <col min="7679" max="7679" width="9" style="129" customWidth="1"/>
    <col min="7680" max="7680" width="21.33203125" style="129" customWidth="1"/>
    <col min="7681" max="7681" width="47" style="129" customWidth="1"/>
    <col min="7682" max="7682" width="8.44140625" style="129" customWidth="1"/>
    <col min="7683" max="7683" width="9.88671875" style="129" customWidth="1"/>
    <col min="7684" max="7685" width="17.33203125" style="129" customWidth="1"/>
    <col min="7686" max="7686" width="7.44140625" style="129" customWidth="1"/>
    <col min="7687" max="7687" width="9.109375" style="129"/>
    <col min="7688" max="7688" width="13" style="129" customWidth="1"/>
    <col min="7689" max="7934" width="9.109375" style="129"/>
    <col min="7935" max="7935" width="9" style="129" customWidth="1"/>
    <col min="7936" max="7936" width="21.33203125" style="129" customWidth="1"/>
    <col min="7937" max="7937" width="47" style="129" customWidth="1"/>
    <col min="7938" max="7938" width="8.44140625" style="129" customWidth="1"/>
    <col min="7939" max="7939" width="9.88671875" style="129" customWidth="1"/>
    <col min="7940" max="7941" width="17.33203125" style="129" customWidth="1"/>
    <col min="7942" max="7942" width="7.44140625" style="129" customWidth="1"/>
    <col min="7943" max="7943" width="9.109375" style="129"/>
    <col min="7944" max="7944" width="13" style="129" customWidth="1"/>
    <col min="7945" max="8190" width="9.109375" style="129"/>
    <col min="8191" max="8191" width="9" style="129" customWidth="1"/>
    <col min="8192" max="8192" width="21.33203125" style="129" customWidth="1"/>
    <col min="8193" max="8193" width="47" style="129" customWidth="1"/>
    <col min="8194" max="8194" width="8.44140625" style="129" customWidth="1"/>
    <col min="8195" max="8195" width="9.88671875" style="129" customWidth="1"/>
    <col min="8196" max="8197" width="17.33203125" style="129" customWidth="1"/>
    <col min="8198" max="8198" width="7.44140625" style="129" customWidth="1"/>
    <col min="8199" max="8199" width="9.109375" style="129"/>
    <col min="8200" max="8200" width="13" style="129" customWidth="1"/>
    <col min="8201" max="8446" width="9.109375" style="129"/>
    <col min="8447" max="8447" width="9" style="129" customWidth="1"/>
    <col min="8448" max="8448" width="21.33203125" style="129" customWidth="1"/>
    <col min="8449" max="8449" width="47" style="129" customWidth="1"/>
    <col min="8450" max="8450" width="8.44140625" style="129" customWidth="1"/>
    <col min="8451" max="8451" width="9.88671875" style="129" customWidth="1"/>
    <col min="8452" max="8453" width="17.33203125" style="129" customWidth="1"/>
    <col min="8454" max="8454" width="7.44140625" style="129" customWidth="1"/>
    <col min="8455" max="8455" width="9.109375" style="129"/>
    <col min="8456" max="8456" width="13" style="129" customWidth="1"/>
    <col min="8457" max="8702" width="9.109375" style="129"/>
    <col min="8703" max="8703" width="9" style="129" customWidth="1"/>
    <col min="8704" max="8704" width="21.33203125" style="129" customWidth="1"/>
    <col min="8705" max="8705" width="47" style="129" customWidth="1"/>
    <col min="8706" max="8706" width="8.44140625" style="129" customWidth="1"/>
    <col min="8707" max="8707" width="9.88671875" style="129" customWidth="1"/>
    <col min="8708" max="8709" width="17.33203125" style="129" customWidth="1"/>
    <col min="8710" max="8710" width="7.44140625" style="129" customWidth="1"/>
    <col min="8711" max="8711" width="9.109375" style="129"/>
    <col min="8712" max="8712" width="13" style="129" customWidth="1"/>
    <col min="8713" max="8958" width="9.109375" style="129"/>
    <col min="8959" max="8959" width="9" style="129" customWidth="1"/>
    <col min="8960" max="8960" width="21.33203125" style="129" customWidth="1"/>
    <col min="8961" max="8961" width="47" style="129" customWidth="1"/>
    <col min="8962" max="8962" width="8.44140625" style="129" customWidth="1"/>
    <col min="8963" max="8963" width="9.88671875" style="129" customWidth="1"/>
    <col min="8964" max="8965" width="17.33203125" style="129" customWidth="1"/>
    <col min="8966" max="8966" width="7.44140625" style="129" customWidth="1"/>
    <col min="8967" max="8967" width="9.109375" style="129"/>
    <col min="8968" max="8968" width="13" style="129" customWidth="1"/>
    <col min="8969" max="9214" width="9.109375" style="129"/>
    <col min="9215" max="9215" width="9" style="129" customWidth="1"/>
    <col min="9216" max="9216" width="21.33203125" style="129" customWidth="1"/>
    <col min="9217" max="9217" width="47" style="129" customWidth="1"/>
    <col min="9218" max="9218" width="8.44140625" style="129" customWidth="1"/>
    <col min="9219" max="9219" width="9.88671875" style="129" customWidth="1"/>
    <col min="9220" max="9221" width="17.33203125" style="129" customWidth="1"/>
    <col min="9222" max="9222" width="7.44140625" style="129" customWidth="1"/>
    <col min="9223" max="9223" width="9.109375" style="129"/>
    <col min="9224" max="9224" width="13" style="129" customWidth="1"/>
    <col min="9225" max="9470" width="9.109375" style="129"/>
    <col min="9471" max="9471" width="9" style="129" customWidth="1"/>
    <col min="9472" max="9472" width="21.33203125" style="129" customWidth="1"/>
    <col min="9473" max="9473" width="47" style="129" customWidth="1"/>
    <col min="9474" max="9474" width="8.44140625" style="129" customWidth="1"/>
    <col min="9475" max="9475" width="9.88671875" style="129" customWidth="1"/>
    <col min="9476" max="9477" width="17.33203125" style="129" customWidth="1"/>
    <col min="9478" max="9478" width="7.44140625" style="129" customWidth="1"/>
    <col min="9479" max="9479" width="9.109375" style="129"/>
    <col min="9480" max="9480" width="13" style="129" customWidth="1"/>
    <col min="9481" max="9726" width="9.109375" style="129"/>
    <col min="9727" max="9727" width="9" style="129" customWidth="1"/>
    <col min="9728" max="9728" width="21.33203125" style="129" customWidth="1"/>
    <col min="9729" max="9729" width="47" style="129" customWidth="1"/>
    <col min="9730" max="9730" width="8.44140625" style="129" customWidth="1"/>
    <col min="9731" max="9731" width="9.88671875" style="129" customWidth="1"/>
    <col min="9732" max="9733" width="17.33203125" style="129" customWidth="1"/>
    <col min="9734" max="9734" width="7.44140625" style="129" customWidth="1"/>
    <col min="9735" max="9735" width="9.109375" style="129"/>
    <col min="9736" max="9736" width="13" style="129" customWidth="1"/>
    <col min="9737" max="9982" width="9.109375" style="129"/>
    <col min="9983" max="9983" width="9" style="129" customWidth="1"/>
    <col min="9984" max="9984" width="21.33203125" style="129" customWidth="1"/>
    <col min="9985" max="9985" width="47" style="129" customWidth="1"/>
    <col min="9986" max="9986" width="8.44140625" style="129" customWidth="1"/>
    <col min="9987" max="9987" width="9.88671875" style="129" customWidth="1"/>
    <col min="9988" max="9989" width="17.33203125" style="129" customWidth="1"/>
    <col min="9990" max="9990" width="7.44140625" style="129" customWidth="1"/>
    <col min="9991" max="9991" width="9.109375" style="129"/>
    <col min="9992" max="9992" width="13" style="129" customWidth="1"/>
    <col min="9993" max="10238" width="9.109375" style="129"/>
    <col min="10239" max="10239" width="9" style="129" customWidth="1"/>
    <col min="10240" max="10240" width="21.33203125" style="129" customWidth="1"/>
    <col min="10241" max="10241" width="47" style="129" customWidth="1"/>
    <col min="10242" max="10242" width="8.44140625" style="129" customWidth="1"/>
    <col min="10243" max="10243" width="9.88671875" style="129" customWidth="1"/>
    <col min="10244" max="10245" width="17.33203125" style="129" customWidth="1"/>
    <col min="10246" max="10246" width="7.44140625" style="129" customWidth="1"/>
    <col min="10247" max="10247" width="9.109375" style="129"/>
    <col min="10248" max="10248" width="13" style="129" customWidth="1"/>
    <col min="10249" max="10494" width="9.109375" style="129"/>
    <col min="10495" max="10495" width="9" style="129" customWidth="1"/>
    <col min="10496" max="10496" width="21.33203125" style="129" customWidth="1"/>
    <col min="10497" max="10497" width="47" style="129" customWidth="1"/>
    <col min="10498" max="10498" width="8.44140625" style="129" customWidth="1"/>
    <col min="10499" max="10499" width="9.88671875" style="129" customWidth="1"/>
    <col min="10500" max="10501" width="17.33203125" style="129" customWidth="1"/>
    <col min="10502" max="10502" width="7.44140625" style="129" customWidth="1"/>
    <col min="10503" max="10503" width="9.109375" style="129"/>
    <col min="10504" max="10504" width="13" style="129" customWidth="1"/>
    <col min="10505" max="10750" width="9.109375" style="129"/>
    <col min="10751" max="10751" width="9" style="129" customWidth="1"/>
    <col min="10752" max="10752" width="21.33203125" style="129" customWidth="1"/>
    <col min="10753" max="10753" width="47" style="129" customWidth="1"/>
    <col min="10754" max="10754" width="8.44140625" style="129" customWidth="1"/>
    <col min="10755" max="10755" width="9.88671875" style="129" customWidth="1"/>
    <col min="10756" max="10757" width="17.33203125" style="129" customWidth="1"/>
    <col min="10758" max="10758" width="7.44140625" style="129" customWidth="1"/>
    <col min="10759" max="10759" width="9.109375" style="129"/>
    <col min="10760" max="10760" width="13" style="129" customWidth="1"/>
    <col min="10761" max="11006" width="9.109375" style="129"/>
    <col min="11007" max="11007" width="9" style="129" customWidth="1"/>
    <col min="11008" max="11008" width="21.33203125" style="129" customWidth="1"/>
    <col min="11009" max="11009" width="47" style="129" customWidth="1"/>
    <col min="11010" max="11010" width="8.44140625" style="129" customWidth="1"/>
    <col min="11011" max="11011" width="9.88671875" style="129" customWidth="1"/>
    <col min="11012" max="11013" width="17.33203125" style="129" customWidth="1"/>
    <col min="11014" max="11014" width="7.44140625" style="129" customWidth="1"/>
    <col min="11015" max="11015" width="9.109375" style="129"/>
    <col min="11016" max="11016" width="13" style="129" customWidth="1"/>
    <col min="11017" max="11262" width="9.109375" style="129"/>
    <col min="11263" max="11263" width="9" style="129" customWidth="1"/>
    <col min="11264" max="11264" width="21.33203125" style="129" customWidth="1"/>
    <col min="11265" max="11265" width="47" style="129" customWidth="1"/>
    <col min="11266" max="11266" width="8.44140625" style="129" customWidth="1"/>
    <col min="11267" max="11267" width="9.88671875" style="129" customWidth="1"/>
    <col min="11268" max="11269" width="17.33203125" style="129" customWidth="1"/>
    <col min="11270" max="11270" width="7.44140625" style="129" customWidth="1"/>
    <col min="11271" max="11271" width="9.109375" style="129"/>
    <col min="11272" max="11272" width="13" style="129" customWidth="1"/>
    <col min="11273" max="11518" width="9.109375" style="129"/>
    <col min="11519" max="11519" width="9" style="129" customWidth="1"/>
    <col min="11520" max="11520" width="21.33203125" style="129" customWidth="1"/>
    <col min="11521" max="11521" width="47" style="129" customWidth="1"/>
    <col min="11522" max="11522" width="8.44140625" style="129" customWidth="1"/>
    <col min="11523" max="11523" width="9.88671875" style="129" customWidth="1"/>
    <col min="11524" max="11525" width="17.33203125" style="129" customWidth="1"/>
    <col min="11526" max="11526" width="7.44140625" style="129" customWidth="1"/>
    <col min="11527" max="11527" width="9.109375" style="129"/>
    <col min="11528" max="11528" width="13" style="129" customWidth="1"/>
    <col min="11529" max="11774" width="9.109375" style="129"/>
    <col min="11775" max="11775" width="9" style="129" customWidth="1"/>
    <col min="11776" max="11776" width="21.33203125" style="129" customWidth="1"/>
    <col min="11777" max="11777" width="47" style="129" customWidth="1"/>
    <col min="11778" max="11778" width="8.44140625" style="129" customWidth="1"/>
    <col min="11779" max="11779" width="9.88671875" style="129" customWidth="1"/>
    <col min="11780" max="11781" width="17.33203125" style="129" customWidth="1"/>
    <col min="11782" max="11782" width="7.44140625" style="129" customWidth="1"/>
    <col min="11783" max="11783" width="9.109375" style="129"/>
    <col min="11784" max="11784" width="13" style="129" customWidth="1"/>
    <col min="11785" max="12030" width="9.109375" style="129"/>
    <col min="12031" max="12031" width="9" style="129" customWidth="1"/>
    <col min="12032" max="12032" width="21.33203125" style="129" customWidth="1"/>
    <col min="12033" max="12033" width="47" style="129" customWidth="1"/>
    <col min="12034" max="12034" width="8.44140625" style="129" customWidth="1"/>
    <col min="12035" max="12035" width="9.88671875" style="129" customWidth="1"/>
    <col min="12036" max="12037" width="17.33203125" style="129" customWidth="1"/>
    <col min="12038" max="12038" width="7.44140625" style="129" customWidth="1"/>
    <col min="12039" max="12039" width="9.109375" style="129"/>
    <col min="12040" max="12040" width="13" style="129" customWidth="1"/>
    <col min="12041" max="12286" width="9.109375" style="129"/>
    <col min="12287" max="12287" width="9" style="129" customWidth="1"/>
    <col min="12288" max="12288" width="21.33203125" style="129" customWidth="1"/>
    <col min="12289" max="12289" width="47" style="129" customWidth="1"/>
    <col min="12290" max="12290" width="8.44140625" style="129" customWidth="1"/>
    <col min="12291" max="12291" width="9.88671875" style="129" customWidth="1"/>
    <col min="12292" max="12293" width="17.33203125" style="129" customWidth="1"/>
    <col min="12294" max="12294" width="7.44140625" style="129" customWidth="1"/>
    <col min="12295" max="12295" width="9.109375" style="129"/>
    <col min="12296" max="12296" width="13" style="129" customWidth="1"/>
    <col min="12297" max="12542" width="9.109375" style="129"/>
    <col min="12543" max="12543" width="9" style="129" customWidth="1"/>
    <col min="12544" max="12544" width="21.33203125" style="129" customWidth="1"/>
    <col min="12545" max="12545" width="47" style="129" customWidth="1"/>
    <col min="12546" max="12546" width="8.44140625" style="129" customWidth="1"/>
    <col min="12547" max="12547" width="9.88671875" style="129" customWidth="1"/>
    <col min="12548" max="12549" width="17.33203125" style="129" customWidth="1"/>
    <col min="12550" max="12550" width="7.44140625" style="129" customWidth="1"/>
    <col min="12551" max="12551" width="9.109375" style="129"/>
    <col min="12552" max="12552" width="13" style="129" customWidth="1"/>
    <col min="12553" max="12798" width="9.109375" style="129"/>
    <col min="12799" max="12799" width="9" style="129" customWidth="1"/>
    <col min="12800" max="12800" width="21.33203125" style="129" customWidth="1"/>
    <col min="12801" max="12801" width="47" style="129" customWidth="1"/>
    <col min="12802" max="12802" width="8.44140625" style="129" customWidth="1"/>
    <col min="12803" max="12803" width="9.88671875" style="129" customWidth="1"/>
    <col min="12804" max="12805" width="17.33203125" style="129" customWidth="1"/>
    <col min="12806" max="12806" width="7.44140625" style="129" customWidth="1"/>
    <col min="12807" max="12807" width="9.109375" style="129"/>
    <col min="12808" max="12808" width="13" style="129" customWidth="1"/>
    <col min="12809" max="13054" width="9.109375" style="129"/>
    <col min="13055" max="13055" width="9" style="129" customWidth="1"/>
    <col min="13056" max="13056" width="21.33203125" style="129" customWidth="1"/>
    <col min="13057" max="13057" width="47" style="129" customWidth="1"/>
    <col min="13058" max="13058" width="8.44140625" style="129" customWidth="1"/>
    <col min="13059" max="13059" width="9.88671875" style="129" customWidth="1"/>
    <col min="13060" max="13061" width="17.33203125" style="129" customWidth="1"/>
    <col min="13062" max="13062" width="7.44140625" style="129" customWidth="1"/>
    <col min="13063" max="13063" width="9.109375" style="129"/>
    <col min="13064" max="13064" width="13" style="129" customWidth="1"/>
    <col min="13065" max="13310" width="9.109375" style="129"/>
    <col min="13311" max="13311" width="9" style="129" customWidth="1"/>
    <col min="13312" max="13312" width="21.33203125" style="129" customWidth="1"/>
    <col min="13313" max="13313" width="47" style="129" customWidth="1"/>
    <col min="13314" max="13314" width="8.44140625" style="129" customWidth="1"/>
    <col min="13315" max="13315" width="9.88671875" style="129" customWidth="1"/>
    <col min="13316" max="13317" width="17.33203125" style="129" customWidth="1"/>
    <col min="13318" max="13318" width="7.44140625" style="129" customWidth="1"/>
    <col min="13319" max="13319" width="9.109375" style="129"/>
    <col min="13320" max="13320" width="13" style="129" customWidth="1"/>
    <col min="13321" max="13566" width="9.109375" style="129"/>
    <col min="13567" max="13567" width="9" style="129" customWidth="1"/>
    <col min="13568" max="13568" width="21.33203125" style="129" customWidth="1"/>
    <col min="13569" max="13569" width="47" style="129" customWidth="1"/>
    <col min="13570" max="13570" width="8.44140625" style="129" customWidth="1"/>
    <col min="13571" max="13571" width="9.88671875" style="129" customWidth="1"/>
    <col min="13572" max="13573" width="17.33203125" style="129" customWidth="1"/>
    <col min="13574" max="13574" width="7.44140625" style="129" customWidth="1"/>
    <col min="13575" max="13575" width="9.109375" style="129"/>
    <col min="13576" max="13576" width="13" style="129" customWidth="1"/>
    <col min="13577" max="13822" width="9.109375" style="129"/>
    <col min="13823" max="13823" width="9" style="129" customWidth="1"/>
    <col min="13824" max="13824" width="21.33203125" style="129" customWidth="1"/>
    <col min="13825" max="13825" width="47" style="129" customWidth="1"/>
    <col min="13826" max="13826" width="8.44140625" style="129" customWidth="1"/>
    <col min="13827" max="13827" width="9.88671875" style="129" customWidth="1"/>
    <col min="13828" max="13829" width="17.33203125" style="129" customWidth="1"/>
    <col min="13830" max="13830" width="7.44140625" style="129" customWidth="1"/>
    <col min="13831" max="13831" width="9.109375" style="129"/>
    <col min="13832" max="13832" width="13" style="129" customWidth="1"/>
    <col min="13833" max="14078" width="9.109375" style="129"/>
    <col min="14079" max="14079" width="9" style="129" customWidth="1"/>
    <col min="14080" max="14080" width="21.33203125" style="129" customWidth="1"/>
    <col min="14081" max="14081" width="47" style="129" customWidth="1"/>
    <col min="14082" max="14082" width="8.44140625" style="129" customWidth="1"/>
    <col min="14083" max="14083" width="9.88671875" style="129" customWidth="1"/>
    <col min="14084" max="14085" width="17.33203125" style="129" customWidth="1"/>
    <col min="14086" max="14086" width="7.44140625" style="129" customWidth="1"/>
    <col min="14087" max="14087" width="9.109375" style="129"/>
    <col min="14088" max="14088" width="13" style="129" customWidth="1"/>
    <col min="14089" max="14334" width="9.109375" style="129"/>
    <col min="14335" max="14335" width="9" style="129" customWidth="1"/>
    <col min="14336" max="14336" width="21.33203125" style="129" customWidth="1"/>
    <col min="14337" max="14337" width="47" style="129" customWidth="1"/>
    <col min="14338" max="14338" width="8.44140625" style="129" customWidth="1"/>
    <col min="14339" max="14339" width="9.88671875" style="129" customWidth="1"/>
    <col min="14340" max="14341" width="17.33203125" style="129" customWidth="1"/>
    <col min="14342" max="14342" width="7.44140625" style="129" customWidth="1"/>
    <col min="14343" max="14343" width="9.109375" style="129"/>
    <col min="14344" max="14344" width="13" style="129" customWidth="1"/>
    <col min="14345" max="14590" width="9.109375" style="129"/>
    <col min="14591" max="14591" width="9" style="129" customWidth="1"/>
    <col min="14592" max="14592" width="21.33203125" style="129" customWidth="1"/>
    <col min="14593" max="14593" width="47" style="129" customWidth="1"/>
    <col min="14594" max="14594" width="8.44140625" style="129" customWidth="1"/>
    <col min="14595" max="14595" width="9.88671875" style="129" customWidth="1"/>
    <col min="14596" max="14597" width="17.33203125" style="129" customWidth="1"/>
    <col min="14598" max="14598" width="7.44140625" style="129" customWidth="1"/>
    <col min="14599" max="14599" width="9.109375" style="129"/>
    <col min="14600" max="14600" width="13" style="129" customWidth="1"/>
    <col min="14601" max="14846" width="9.109375" style="129"/>
    <col min="14847" max="14847" width="9" style="129" customWidth="1"/>
    <col min="14848" max="14848" width="21.33203125" style="129" customWidth="1"/>
    <col min="14849" max="14849" width="47" style="129" customWidth="1"/>
    <col min="14850" max="14850" width="8.44140625" style="129" customWidth="1"/>
    <col min="14851" max="14851" width="9.88671875" style="129" customWidth="1"/>
    <col min="14852" max="14853" width="17.33203125" style="129" customWidth="1"/>
    <col min="14854" max="14854" width="7.44140625" style="129" customWidth="1"/>
    <col min="14855" max="14855" width="9.109375" style="129"/>
    <col min="14856" max="14856" width="13" style="129" customWidth="1"/>
    <col min="14857" max="15102" width="9.109375" style="129"/>
    <col min="15103" max="15103" width="9" style="129" customWidth="1"/>
    <col min="15104" max="15104" width="21.33203125" style="129" customWidth="1"/>
    <col min="15105" max="15105" width="47" style="129" customWidth="1"/>
    <col min="15106" max="15106" width="8.44140625" style="129" customWidth="1"/>
    <col min="15107" max="15107" width="9.88671875" style="129" customWidth="1"/>
    <col min="15108" max="15109" width="17.33203125" style="129" customWidth="1"/>
    <col min="15110" max="15110" width="7.44140625" style="129" customWidth="1"/>
    <col min="15111" max="15111" width="9.109375" style="129"/>
    <col min="15112" max="15112" width="13" style="129" customWidth="1"/>
    <col min="15113" max="15358" width="9.109375" style="129"/>
    <col min="15359" max="15359" width="9" style="129" customWidth="1"/>
    <col min="15360" max="15360" width="21.33203125" style="129" customWidth="1"/>
    <col min="15361" max="15361" width="47" style="129" customWidth="1"/>
    <col min="15362" max="15362" width="8.44140625" style="129" customWidth="1"/>
    <col min="15363" max="15363" width="9.88671875" style="129" customWidth="1"/>
    <col min="15364" max="15365" width="17.33203125" style="129" customWidth="1"/>
    <col min="15366" max="15366" width="7.44140625" style="129" customWidth="1"/>
    <col min="15367" max="15367" width="9.109375" style="129"/>
    <col min="15368" max="15368" width="13" style="129" customWidth="1"/>
    <col min="15369" max="15614" width="9.109375" style="129"/>
    <col min="15615" max="15615" width="9" style="129" customWidth="1"/>
    <col min="15616" max="15616" width="21.33203125" style="129" customWidth="1"/>
    <col min="15617" max="15617" width="47" style="129" customWidth="1"/>
    <col min="15618" max="15618" width="8.44140625" style="129" customWidth="1"/>
    <col min="15619" max="15619" width="9.88671875" style="129" customWidth="1"/>
    <col min="15620" max="15621" width="17.33203125" style="129" customWidth="1"/>
    <col min="15622" max="15622" width="7.44140625" style="129" customWidth="1"/>
    <col min="15623" max="15623" width="9.109375" style="129"/>
    <col min="15624" max="15624" width="13" style="129" customWidth="1"/>
    <col min="15625" max="15870" width="9.109375" style="129"/>
    <col min="15871" max="15871" width="9" style="129" customWidth="1"/>
    <col min="15872" max="15872" width="21.33203125" style="129" customWidth="1"/>
    <col min="15873" max="15873" width="47" style="129" customWidth="1"/>
    <col min="15874" max="15874" width="8.44140625" style="129" customWidth="1"/>
    <col min="15875" max="15875" width="9.88671875" style="129" customWidth="1"/>
    <col min="15876" max="15877" width="17.33203125" style="129" customWidth="1"/>
    <col min="15878" max="15878" width="7.44140625" style="129" customWidth="1"/>
    <col min="15879" max="15879" width="9.109375" style="129"/>
    <col min="15880" max="15880" width="13" style="129" customWidth="1"/>
    <col min="15881" max="16126" width="9.109375" style="129"/>
    <col min="16127" max="16127" width="9" style="129" customWidth="1"/>
    <col min="16128" max="16128" width="21.33203125" style="129" customWidth="1"/>
    <col min="16129" max="16129" width="47" style="129" customWidth="1"/>
    <col min="16130" max="16130" width="8.44140625" style="129" customWidth="1"/>
    <col min="16131" max="16131" width="9.88671875" style="129" customWidth="1"/>
    <col min="16132" max="16133" width="17.33203125" style="129" customWidth="1"/>
    <col min="16134" max="16134" width="7.44140625" style="129" customWidth="1"/>
    <col min="16135" max="16135" width="9.109375" style="129"/>
    <col min="16136" max="16136" width="13" style="129" customWidth="1"/>
    <col min="16137" max="16384" width="9.109375" style="129"/>
  </cols>
  <sheetData>
    <row r="1" spans="1:10" s="93" customFormat="1" ht="69" customHeight="1">
      <c r="A1" s="242" t="s">
        <v>8335</v>
      </c>
      <c r="B1" s="242"/>
      <c r="C1" s="242"/>
      <c r="D1" s="242"/>
      <c r="E1" s="242"/>
      <c r="F1" s="242"/>
      <c r="G1" s="92"/>
      <c r="J1" s="94"/>
    </row>
    <row r="2" spans="1:10" s="93" customFormat="1" ht="14.25" customHeight="1">
      <c r="A2" s="140"/>
      <c r="B2" s="140"/>
      <c r="C2" s="140"/>
      <c r="D2" s="140"/>
      <c r="E2" s="140"/>
      <c r="F2" s="140"/>
      <c r="G2" s="92"/>
      <c r="J2" s="94"/>
    </row>
    <row r="3" spans="1:10" s="93" customFormat="1" ht="15.75" customHeight="1">
      <c r="A3" s="257" t="s">
        <v>8354</v>
      </c>
      <c r="B3" s="257"/>
      <c r="C3" s="257"/>
      <c r="D3" s="257"/>
      <c r="E3" s="257"/>
      <c r="F3" s="257"/>
      <c r="G3" s="92"/>
      <c r="J3" s="94"/>
    </row>
    <row r="4" spans="1:10" s="93" customFormat="1" ht="15.75" customHeight="1">
      <c r="A4" s="258" t="s">
        <v>8355</v>
      </c>
      <c r="B4" s="258"/>
      <c r="C4" s="258"/>
      <c r="D4" s="258"/>
      <c r="E4" s="258"/>
      <c r="F4" s="258"/>
      <c r="G4" s="92"/>
      <c r="J4" s="94"/>
    </row>
    <row r="5" spans="1:10" s="93" customFormat="1" ht="15.75" customHeight="1">
      <c r="A5" s="258" t="s">
        <v>8336</v>
      </c>
      <c r="B5" s="258"/>
      <c r="C5" s="258"/>
      <c r="D5" s="258"/>
      <c r="E5" s="258"/>
      <c r="F5" s="258"/>
      <c r="G5" s="92"/>
      <c r="J5" s="94"/>
    </row>
    <row r="6" spans="1:10" s="93" customFormat="1">
      <c r="A6" s="135"/>
      <c r="B6" s="136"/>
      <c r="C6" s="137"/>
      <c r="D6" s="137"/>
      <c r="E6" s="138"/>
      <c r="F6" s="139"/>
      <c r="G6" s="95"/>
      <c r="J6" s="94"/>
    </row>
    <row r="7" spans="1:10" s="93" customFormat="1" ht="31.2">
      <c r="A7" s="97" t="s">
        <v>8308</v>
      </c>
      <c r="B7" s="97" t="s">
        <v>8309</v>
      </c>
      <c r="C7" s="97" t="s">
        <v>60</v>
      </c>
      <c r="D7" s="98" t="s">
        <v>8310</v>
      </c>
      <c r="E7" s="99" t="s">
        <v>8311</v>
      </c>
      <c r="F7" s="99" t="s">
        <v>8312</v>
      </c>
      <c r="G7" s="95"/>
      <c r="J7" s="94"/>
    </row>
    <row r="8" spans="1:10" s="93" customFormat="1" ht="15.6">
      <c r="A8" s="100">
        <v>1</v>
      </c>
      <c r="B8" s="101" t="s">
        <v>8313</v>
      </c>
      <c r="C8" s="102"/>
      <c r="D8" s="102"/>
      <c r="E8" s="103"/>
      <c r="F8" s="103"/>
      <c r="G8" s="95"/>
      <c r="J8" s="94"/>
    </row>
    <row r="9" spans="1:10" s="93" customFormat="1" ht="19.5" customHeight="1">
      <c r="A9" s="104" t="s">
        <v>8314</v>
      </c>
      <c r="B9" s="105" t="s">
        <v>8305</v>
      </c>
      <c r="C9" s="106" t="str">
        <f>IFERROR(INDEX(#REF!,MATCH(B9,#REF!,0)),"ERRO")</f>
        <v>ERRO</v>
      </c>
      <c r="D9" s="107" t="e">
        <f>SUMIF(#REF!,'LISTA MATERIAIS '!B9,#REF!)</f>
        <v>#REF!</v>
      </c>
      <c r="E9" s="108"/>
      <c r="F9" s="109"/>
      <c r="G9" s="95"/>
      <c r="J9" s="94"/>
    </row>
    <row r="10" spans="1:10" s="93" customFormat="1" ht="19.5" customHeight="1">
      <c r="A10" s="104" t="s">
        <v>8315</v>
      </c>
      <c r="B10" s="105" t="s">
        <v>8306</v>
      </c>
      <c r="C10" s="106" t="str">
        <f>IFERROR(INDEX(#REF!,MATCH(B10,#REF!,0)),"ERRO")</f>
        <v>ERRO</v>
      </c>
      <c r="D10" s="107" t="e">
        <f>SUMIF(#REF!,'LISTA MATERIAIS '!B10,#REF!)</f>
        <v>#REF!</v>
      </c>
      <c r="E10" s="108"/>
      <c r="F10" s="109"/>
      <c r="G10" s="95"/>
      <c r="J10" s="94"/>
    </row>
    <row r="11" spans="1:10" s="93" customFormat="1" ht="19.5" customHeight="1">
      <c r="A11" s="104" t="s">
        <v>8316</v>
      </c>
      <c r="B11" s="105" t="s">
        <v>8307</v>
      </c>
      <c r="C11" s="106" t="str">
        <f>IFERROR(INDEX(#REF!,MATCH(B11,#REF!,0)),"ERRO")</f>
        <v>ERRO</v>
      </c>
      <c r="D11" s="107" t="e">
        <f>SUMIF(#REF!,'LISTA MATERIAIS '!B11,#REF!)</f>
        <v>#REF!</v>
      </c>
      <c r="E11" s="108"/>
      <c r="F11" s="109"/>
      <c r="G11" s="95"/>
      <c r="J11" s="94"/>
    </row>
    <row r="12" spans="1:10" s="93" customFormat="1" ht="19.5" customHeight="1">
      <c r="A12" s="104" t="s">
        <v>8317</v>
      </c>
      <c r="B12" s="105" t="s">
        <v>8334</v>
      </c>
      <c r="C12" s="106" t="str">
        <f>IFERROR(INDEX(#REF!,MATCH(B12,#REF!,0)),"ERRO")</f>
        <v>ERRO</v>
      </c>
      <c r="D12" s="107" t="e">
        <f>SUMIF(#REF!,'LISTA MATERIAIS '!B12,#REF!)</f>
        <v>#REF!</v>
      </c>
      <c r="E12" s="108"/>
      <c r="F12" s="109"/>
      <c r="G12" s="95"/>
      <c r="J12" s="94"/>
    </row>
    <row r="13" spans="1:10" s="93" customFormat="1" ht="19.5" customHeight="1">
      <c r="A13" s="104" t="s">
        <v>8318</v>
      </c>
      <c r="B13" s="105" t="s">
        <v>8363</v>
      </c>
      <c r="C13" s="106" t="str">
        <f>IFERROR(INDEX(#REF!,MATCH(B13,#REF!,0)),"ERRO")</f>
        <v>ERRO</v>
      </c>
      <c r="D13" s="107" t="e">
        <f>SUMIF(#REF!,'LISTA MATERIAIS '!B13,#REF!)</f>
        <v>#REF!</v>
      </c>
      <c r="E13" s="108"/>
      <c r="F13" s="109"/>
      <c r="G13" s="95"/>
      <c r="J13" s="94"/>
    </row>
    <row r="14" spans="1:10" s="93" customFormat="1" ht="19.5" customHeight="1">
      <c r="A14" s="104" t="s">
        <v>8320</v>
      </c>
      <c r="B14" s="105" t="s">
        <v>8332</v>
      </c>
      <c r="C14" s="106" t="str">
        <f>IFERROR(INDEX(#REF!,MATCH(B14,#REF!,0)),"ERRO")</f>
        <v>ERRO</v>
      </c>
      <c r="D14" s="107" t="e">
        <f>SUMIF(#REF!,'LISTA MATERIAIS '!B14,#REF!)</f>
        <v>#REF!</v>
      </c>
      <c r="E14" s="108"/>
      <c r="F14" s="109"/>
      <c r="G14" s="95"/>
      <c r="J14" s="94"/>
    </row>
    <row r="15" spans="1:10" s="112" customFormat="1">
      <c r="A15" s="104" t="s">
        <v>8321</v>
      </c>
      <c r="B15" s="105" t="s">
        <v>8331</v>
      </c>
      <c r="C15" s="106" t="str">
        <f>IFERROR(INDEX(#REF!,MATCH(B15,#REF!,0)),"ERRO")</f>
        <v>ERRO</v>
      </c>
      <c r="D15" s="107" t="e">
        <f>SUMIF(#REF!,'LISTA MATERIAIS '!B15,#REF!)</f>
        <v>#REF!</v>
      </c>
      <c r="E15" s="110"/>
      <c r="F15" s="109"/>
      <c r="G15" s="111"/>
    </row>
    <row r="16" spans="1:10" s="93" customFormat="1" ht="19.5" customHeight="1">
      <c r="A16" s="104" t="s">
        <v>8323</v>
      </c>
      <c r="B16" s="105" t="s">
        <v>8319</v>
      </c>
      <c r="C16" s="106" t="str">
        <f>IFERROR(INDEX(#REF!,MATCH(B16,#REF!,0)),"ERRO")</f>
        <v>ERRO</v>
      </c>
      <c r="D16" s="107" t="e">
        <f>SUMIF(#REF!,'LISTA MATERIAIS '!B16,#REF!)</f>
        <v>#REF!</v>
      </c>
      <c r="E16" s="108"/>
      <c r="F16" s="109"/>
      <c r="G16" s="95"/>
      <c r="J16" s="94"/>
    </row>
    <row r="17" spans="1:10" s="93" customFormat="1" ht="19.5" customHeight="1">
      <c r="A17" s="104" t="s">
        <v>8324</v>
      </c>
      <c r="B17" s="105" t="s">
        <v>8322</v>
      </c>
      <c r="C17" s="106" t="str">
        <f>IFERROR(INDEX(#REF!,MATCH(B17,#REF!,0)),"ERRO")</f>
        <v>ERRO</v>
      </c>
      <c r="D17" s="107" t="e">
        <f>SUMIF(#REF!,'LISTA MATERIAIS '!B17,#REF!)</f>
        <v>#REF!</v>
      </c>
      <c r="E17" s="108"/>
      <c r="F17" s="109"/>
      <c r="G17" s="95"/>
      <c r="J17" s="94"/>
    </row>
    <row r="18" spans="1:10" s="93" customFormat="1" ht="19.5" customHeight="1">
      <c r="A18" s="104" t="s">
        <v>8325</v>
      </c>
      <c r="B18" s="105" t="s">
        <v>8328</v>
      </c>
      <c r="C18" s="106" t="str">
        <f>IFERROR(INDEX(#REF!,MATCH(B18,#REF!,0)),"ERRO")</f>
        <v>ERRO</v>
      </c>
      <c r="D18" s="107" t="e">
        <f>SUMIF(#REF!,'LISTA MATERIAIS '!B18,#REF!)</f>
        <v>#REF!</v>
      </c>
      <c r="E18" s="108"/>
      <c r="F18" s="109"/>
      <c r="G18" s="95"/>
      <c r="J18" s="94"/>
    </row>
    <row r="19" spans="1:10" s="93" customFormat="1" ht="19.5" customHeight="1">
      <c r="A19" s="104" t="s">
        <v>8326</v>
      </c>
      <c r="B19" s="105" t="s">
        <v>8333</v>
      </c>
      <c r="C19" s="106" t="str">
        <f>IFERROR(INDEX(#REF!,MATCH(B19,#REF!,0)),"ERRO")</f>
        <v>ERRO</v>
      </c>
      <c r="D19" s="107" t="e">
        <f>SUMIF(#REF!,'LISTA MATERIAIS '!B19,#REF!)</f>
        <v>#REF!</v>
      </c>
      <c r="E19" s="108"/>
      <c r="F19" s="109"/>
      <c r="G19" s="95"/>
      <c r="J19" s="94"/>
    </row>
    <row r="20" spans="1:10" s="93" customFormat="1" ht="19.5" customHeight="1">
      <c r="A20" s="104" t="s">
        <v>8327</v>
      </c>
      <c r="B20" s="105" t="s">
        <v>8339</v>
      </c>
      <c r="C20" s="106" t="str">
        <f>IFERROR(INDEX(#REF!,MATCH(B20,#REF!,0)),"ERRO")</f>
        <v>ERRO</v>
      </c>
      <c r="D20" s="107" t="e">
        <f>SUMIF(#REF!,'LISTA MATERIAIS '!B20,#REF!)</f>
        <v>#REF!</v>
      </c>
      <c r="E20" s="108"/>
      <c r="F20" s="109"/>
      <c r="G20" s="95"/>
      <c r="J20" s="94"/>
    </row>
    <row r="21" spans="1:10" s="93" customFormat="1" ht="19.5" customHeight="1">
      <c r="A21" s="104" t="s">
        <v>8342</v>
      </c>
      <c r="B21" s="105" t="s">
        <v>8340</v>
      </c>
      <c r="C21" s="106" t="str">
        <f>IFERROR(INDEX(#REF!,MATCH(B21,#REF!,0)),"ERRO")</f>
        <v>ERRO</v>
      </c>
      <c r="D21" s="107" t="e">
        <f>SUMIF(#REF!,'LISTA MATERIAIS '!B21,#REF!)</f>
        <v>#REF!</v>
      </c>
      <c r="E21" s="108"/>
      <c r="F21" s="109"/>
      <c r="G21" s="95"/>
      <c r="J21" s="94"/>
    </row>
    <row r="22" spans="1:10" s="93" customFormat="1" ht="30">
      <c r="A22" s="104" t="s">
        <v>8343</v>
      </c>
      <c r="B22" s="105" t="s">
        <v>8341</v>
      </c>
      <c r="C22" s="106" t="str">
        <f>IFERROR(INDEX(#REF!,MATCH(B22,#REF!,0)),"ERRO")</f>
        <v>ERRO</v>
      </c>
      <c r="D22" s="107" t="e">
        <f>SUMIF(#REF!,'LISTA MATERIAIS '!B22,#REF!)</f>
        <v>#REF!</v>
      </c>
      <c r="E22" s="108"/>
      <c r="F22" s="109"/>
      <c r="G22" s="95"/>
      <c r="J22" s="94"/>
    </row>
    <row r="23" spans="1:10" s="93" customFormat="1" ht="30" customHeight="1">
      <c r="A23" s="104" t="s">
        <v>8344</v>
      </c>
      <c r="B23" s="105" t="s">
        <v>8337</v>
      </c>
      <c r="C23" s="106" t="str">
        <f>IFERROR(INDEX(#REF!,MATCH(B23,#REF!,0)),"ERRO")</f>
        <v>ERRO</v>
      </c>
      <c r="D23" s="107" t="e">
        <f>SUMIF(#REF!,'LISTA MATERIAIS '!B23,#REF!)</f>
        <v>#REF!</v>
      </c>
      <c r="E23" s="108"/>
      <c r="F23" s="109"/>
      <c r="G23" s="95"/>
      <c r="J23" s="94"/>
    </row>
    <row r="24" spans="1:10" s="93" customFormat="1" ht="19.5" customHeight="1">
      <c r="A24" s="104" t="s">
        <v>8345</v>
      </c>
      <c r="B24" s="105" t="s">
        <v>8338</v>
      </c>
      <c r="C24" s="106" t="str">
        <f>IFERROR(INDEX(#REF!,MATCH(B24,#REF!,0)),"ERRO")</f>
        <v>ERRO</v>
      </c>
      <c r="D24" s="107" t="e">
        <f>SUMIF(#REF!,'LISTA MATERIAIS '!B24,#REF!)</f>
        <v>#REF!</v>
      </c>
      <c r="E24" s="104"/>
      <c r="F24" s="105"/>
      <c r="G24" s="95"/>
      <c r="J24" s="94"/>
    </row>
    <row r="25" spans="1:10" s="93" customFormat="1">
      <c r="A25" s="104" t="s">
        <v>8346</v>
      </c>
      <c r="B25" s="105" t="s">
        <v>8359</v>
      </c>
      <c r="C25" s="106" t="s">
        <v>70</v>
      </c>
      <c r="D25" s="107" t="e">
        <f>SUMIF(#REF!,'LISTA MATERIAIS '!B25,#REF!)</f>
        <v>#REF!</v>
      </c>
      <c r="E25" s="104"/>
      <c r="F25" s="105"/>
      <c r="G25" s="95"/>
      <c r="J25" s="94"/>
    </row>
    <row r="26" spans="1:10" s="93" customFormat="1" ht="19.5" customHeight="1">
      <c r="A26" s="104" t="s">
        <v>8349</v>
      </c>
      <c r="B26" s="105" t="s">
        <v>8360</v>
      </c>
      <c r="C26" s="106" t="s">
        <v>70</v>
      </c>
      <c r="D26" s="107" t="e">
        <f>SUMIF(#REF!,'LISTA MATERIAIS '!B26,#REF!)</f>
        <v>#REF!</v>
      </c>
      <c r="E26" s="104"/>
      <c r="F26" s="105"/>
      <c r="G26" s="95"/>
      <c r="J26" s="94"/>
    </row>
    <row r="27" spans="1:10" s="93" customFormat="1" ht="19.5" customHeight="1">
      <c r="A27" s="104" t="s">
        <v>8350</v>
      </c>
      <c r="B27" s="105" t="s">
        <v>8361</v>
      </c>
      <c r="C27" s="106" t="s">
        <v>70</v>
      </c>
      <c r="D27" s="107" t="e">
        <f>SUMIF(#REF!,'LISTA MATERIAIS '!B27,#REF!)</f>
        <v>#REF!</v>
      </c>
      <c r="E27" s="104"/>
      <c r="F27" s="105"/>
      <c r="G27" s="95"/>
      <c r="J27" s="94"/>
    </row>
    <row r="28" spans="1:10" s="93" customFormat="1" ht="19.5" customHeight="1">
      <c r="A28" s="104" t="s">
        <v>8351</v>
      </c>
      <c r="B28" s="105" t="s">
        <v>8362</v>
      </c>
      <c r="C28" s="106" t="s">
        <v>70</v>
      </c>
      <c r="D28" s="107" t="e">
        <f>SUMIF(#REF!,'LISTA MATERIAIS '!B28,#REF!)</f>
        <v>#REF!</v>
      </c>
      <c r="E28" s="104"/>
      <c r="F28" s="105"/>
      <c r="G28" s="95"/>
      <c r="J28" s="94"/>
    </row>
    <row r="29" spans="1:10" s="93" customFormat="1" ht="19.5" customHeight="1">
      <c r="A29" s="104" t="s">
        <v>8352</v>
      </c>
      <c r="B29" s="105" t="s">
        <v>8348</v>
      </c>
      <c r="C29" s="106" t="s">
        <v>70</v>
      </c>
      <c r="D29" s="107">
        <v>1</v>
      </c>
      <c r="E29" s="104"/>
      <c r="F29" s="105"/>
      <c r="G29" s="95"/>
      <c r="J29" s="94"/>
    </row>
    <row r="30" spans="1:10" s="93" customFormat="1" ht="19.5" customHeight="1">
      <c r="A30" s="245" t="s">
        <v>8353</v>
      </c>
      <c r="B30" s="143" t="s">
        <v>8347</v>
      </c>
      <c r="C30" s="248" t="s">
        <v>70</v>
      </c>
      <c r="D30" s="251">
        <v>1</v>
      </c>
      <c r="E30" s="245"/>
      <c r="F30" s="254"/>
      <c r="G30" s="95"/>
      <c r="J30" s="94"/>
    </row>
    <row r="31" spans="1:10" s="93" customFormat="1" ht="19.5" customHeight="1">
      <c r="A31" s="246"/>
      <c r="B31" s="142" t="s">
        <v>8358</v>
      </c>
      <c r="C31" s="249"/>
      <c r="D31" s="252"/>
      <c r="E31" s="246"/>
      <c r="F31" s="255"/>
      <c r="G31" s="95"/>
      <c r="J31" s="94"/>
    </row>
    <row r="32" spans="1:10" s="93" customFormat="1" ht="19.5" customHeight="1">
      <c r="A32" s="247"/>
      <c r="B32" s="141" t="s">
        <v>8357</v>
      </c>
      <c r="C32" s="250"/>
      <c r="D32" s="253"/>
      <c r="E32" s="247"/>
      <c r="F32" s="256"/>
      <c r="G32" s="95"/>
      <c r="J32" s="94"/>
    </row>
    <row r="33" spans="1:16383" s="93" customFormat="1" ht="24.75" customHeight="1">
      <c r="A33" s="113"/>
      <c r="B33" s="114"/>
      <c r="C33" s="115"/>
      <c r="D33" s="116"/>
      <c r="E33" s="117"/>
      <c r="F33" s="118"/>
      <c r="G33" s="95"/>
      <c r="H33" s="94"/>
      <c r="J33" s="94"/>
    </row>
    <row r="34" spans="1:16383" s="127" customFormat="1" ht="17.399999999999999">
      <c r="A34" s="119"/>
      <c r="B34" s="120"/>
      <c r="C34" s="121"/>
      <c r="D34" s="122"/>
      <c r="E34" s="123"/>
      <c r="F34" s="124"/>
      <c r="G34" s="125"/>
      <c r="H34" s="126"/>
      <c r="J34" s="126"/>
    </row>
    <row r="35" spans="1:16383" s="127" customFormat="1" ht="18" customHeight="1">
      <c r="A35" s="243"/>
      <c r="B35" s="243"/>
      <c r="C35" s="243"/>
      <c r="D35" s="243"/>
      <c r="E35" s="243"/>
      <c r="F35" s="243"/>
      <c r="G35" s="125"/>
      <c r="H35" s="126"/>
      <c r="J35" s="126"/>
    </row>
    <row r="36" spans="1:16383" s="127" customFormat="1">
      <c r="A36" s="244"/>
      <c r="B36" s="244"/>
      <c r="C36" s="244"/>
      <c r="D36" s="244"/>
      <c r="E36" s="244"/>
      <c r="F36" s="244"/>
      <c r="G36" s="125"/>
      <c r="H36" s="126"/>
      <c r="J36" s="126"/>
    </row>
    <row r="37" spans="1:16383" s="127" customFormat="1" ht="17.399999999999999">
      <c r="A37" s="119"/>
      <c r="B37" s="120"/>
      <c r="C37" s="121"/>
      <c r="D37" s="122"/>
      <c r="E37" s="123"/>
      <c r="F37" s="124"/>
      <c r="G37" s="125"/>
      <c r="H37" s="126"/>
      <c r="J37" s="126"/>
    </row>
    <row r="38" spans="1:16383" s="127" customFormat="1" ht="17.399999999999999">
      <c r="A38" s="119"/>
      <c r="B38" s="120"/>
      <c r="C38" s="121"/>
      <c r="D38" s="122"/>
      <c r="E38" s="123"/>
      <c r="F38" s="124"/>
      <c r="G38" s="125"/>
      <c r="H38" s="126"/>
      <c r="J38" s="126"/>
    </row>
    <row r="39" spans="1:16383" s="128" customFormat="1" ht="15.75" customHeight="1">
      <c r="A39" s="241" t="s">
        <v>8356</v>
      </c>
      <c r="B39" s="241"/>
      <c r="C39" s="241"/>
      <c r="D39" s="241"/>
      <c r="E39" s="241"/>
      <c r="F39" s="241"/>
      <c r="H39" s="129"/>
      <c r="I39" s="129"/>
      <c r="J39" s="130"/>
      <c r="K39" s="129"/>
      <c r="L39" s="129"/>
    </row>
    <row r="40" spans="1:16383" s="128" customFormat="1" ht="15.75" customHeight="1">
      <c r="A40" s="131"/>
      <c r="B40" s="131"/>
      <c r="C40" s="131"/>
      <c r="D40" s="131"/>
      <c r="E40" s="131"/>
      <c r="F40" s="131"/>
      <c r="H40" s="129"/>
      <c r="I40" s="129"/>
      <c r="J40" s="130"/>
      <c r="K40" s="129"/>
      <c r="L40" s="129"/>
    </row>
    <row r="41" spans="1:16383" s="128" customFormat="1">
      <c r="A41" s="129"/>
      <c r="B41" s="132"/>
      <c r="C41" s="133"/>
      <c r="D41" s="133"/>
      <c r="E41" s="96"/>
      <c r="F41" s="96"/>
      <c r="H41" s="129"/>
      <c r="I41" s="129"/>
      <c r="J41" s="130"/>
      <c r="K41" s="129"/>
      <c r="L41" s="129"/>
    </row>
    <row r="42" spans="1:16383" s="128" customFormat="1">
      <c r="A42" s="240" t="s">
        <v>59</v>
      </c>
      <c r="B42" s="240"/>
      <c r="C42" s="240"/>
      <c r="D42" s="240"/>
      <c r="E42" s="240"/>
      <c r="F42" s="240"/>
      <c r="H42" s="129"/>
      <c r="I42" s="129"/>
      <c r="J42" s="130"/>
      <c r="K42" s="129"/>
      <c r="L42" s="129"/>
    </row>
    <row r="43" spans="1:16383" s="128" customFormat="1">
      <c r="A43" s="240" t="s">
        <v>28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0"/>
      <c r="T43" s="240"/>
      <c r="U43" s="240"/>
      <c r="V43" s="240"/>
      <c r="W43" s="240"/>
      <c r="X43" s="240"/>
      <c r="Y43" s="240"/>
      <c r="Z43" s="240"/>
      <c r="AA43" s="240"/>
      <c r="AB43" s="240"/>
      <c r="AC43" s="240"/>
      <c r="AD43" s="240"/>
      <c r="AE43" s="240"/>
      <c r="AF43" s="240"/>
      <c r="AG43" s="240"/>
      <c r="AH43" s="240"/>
      <c r="AI43" s="240"/>
      <c r="AJ43" s="240"/>
      <c r="AK43" s="240"/>
      <c r="AL43" s="240"/>
      <c r="AM43" s="240"/>
      <c r="AN43" s="240"/>
      <c r="AO43" s="240"/>
      <c r="AP43" s="240"/>
      <c r="AQ43" s="240"/>
      <c r="AR43" s="240"/>
      <c r="AS43" s="240"/>
      <c r="AT43" s="240"/>
      <c r="AU43" s="240"/>
      <c r="AV43" s="240"/>
      <c r="AW43" s="240"/>
      <c r="AX43" s="240"/>
      <c r="AY43" s="240"/>
      <c r="AZ43" s="240"/>
      <c r="BA43" s="240"/>
      <c r="BB43" s="240"/>
      <c r="BC43" s="240"/>
      <c r="BD43" s="240"/>
      <c r="BE43" s="240"/>
      <c r="BF43" s="240"/>
      <c r="BG43" s="240"/>
      <c r="BH43" s="240"/>
      <c r="BI43" s="240"/>
      <c r="BJ43" s="240"/>
      <c r="BK43" s="240"/>
      <c r="BL43" s="240"/>
      <c r="BM43" s="240"/>
      <c r="BN43" s="240"/>
      <c r="BO43" s="240"/>
      <c r="BP43" s="240"/>
      <c r="BQ43" s="240"/>
      <c r="BR43" s="240"/>
      <c r="BS43" s="240"/>
      <c r="BT43" s="240"/>
      <c r="BU43" s="240"/>
      <c r="BV43" s="240"/>
      <c r="BW43" s="240"/>
      <c r="BX43" s="240"/>
      <c r="BY43" s="240"/>
      <c r="BZ43" s="240"/>
      <c r="CA43" s="240"/>
      <c r="CB43" s="240"/>
      <c r="CC43" s="240"/>
      <c r="CD43" s="240"/>
      <c r="CE43" s="240"/>
      <c r="CF43" s="240"/>
      <c r="CG43" s="240"/>
      <c r="CH43" s="240"/>
      <c r="CI43" s="240"/>
      <c r="CJ43" s="240"/>
      <c r="CK43" s="240"/>
      <c r="CL43" s="240"/>
      <c r="CM43" s="240"/>
      <c r="CN43" s="240"/>
      <c r="CO43" s="240"/>
      <c r="CP43" s="240"/>
      <c r="CQ43" s="240"/>
      <c r="CR43" s="240"/>
      <c r="CS43" s="240"/>
      <c r="CT43" s="240"/>
      <c r="CU43" s="240"/>
      <c r="CV43" s="240"/>
      <c r="CW43" s="240"/>
      <c r="CX43" s="240"/>
      <c r="CY43" s="240"/>
      <c r="CZ43" s="240"/>
      <c r="DA43" s="240"/>
      <c r="DB43" s="240"/>
      <c r="DC43" s="240"/>
      <c r="DD43" s="240"/>
      <c r="DE43" s="240"/>
      <c r="DF43" s="240"/>
      <c r="DG43" s="240"/>
      <c r="DH43" s="240"/>
      <c r="DI43" s="240"/>
      <c r="DJ43" s="240"/>
      <c r="DK43" s="240"/>
      <c r="DL43" s="240"/>
      <c r="DM43" s="240"/>
      <c r="DN43" s="240"/>
      <c r="DO43" s="240"/>
      <c r="DP43" s="240"/>
      <c r="DQ43" s="240"/>
      <c r="DR43" s="240"/>
      <c r="DS43" s="240"/>
      <c r="DT43" s="240"/>
      <c r="DU43" s="240"/>
      <c r="DV43" s="240"/>
      <c r="DW43" s="240"/>
      <c r="DX43" s="240"/>
      <c r="DY43" s="240"/>
      <c r="DZ43" s="240"/>
      <c r="EA43" s="240"/>
      <c r="EB43" s="240"/>
      <c r="EC43" s="240"/>
      <c r="ED43" s="240"/>
      <c r="EE43" s="240"/>
      <c r="EF43" s="240"/>
      <c r="EG43" s="240"/>
      <c r="EH43" s="240"/>
      <c r="EI43" s="240"/>
      <c r="EJ43" s="240"/>
      <c r="EK43" s="240"/>
      <c r="EL43" s="240"/>
      <c r="EM43" s="240"/>
      <c r="EN43" s="240"/>
      <c r="EO43" s="240"/>
      <c r="EP43" s="240"/>
      <c r="EQ43" s="240"/>
      <c r="ER43" s="240"/>
      <c r="ES43" s="240"/>
      <c r="ET43" s="240"/>
      <c r="EU43" s="240"/>
      <c r="EV43" s="240"/>
      <c r="EW43" s="240"/>
      <c r="EX43" s="240"/>
      <c r="EY43" s="240"/>
      <c r="EZ43" s="240"/>
      <c r="FA43" s="240"/>
      <c r="FB43" s="240"/>
      <c r="FC43" s="240"/>
      <c r="FD43" s="240"/>
      <c r="FE43" s="240"/>
      <c r="FF43" s="240"/>
      <c r="FG43" s="240"/>
      <c r="FH43" s="240"/>
      <c r="FI43" s="240"/>
      <c r="FJ43" s="240"/>
      <c r="FK43" s="240"/>
      <c r="FL43" s="240"/>
      <c r="FM43" s="240"/>
      <c r="FN43" s="240"/>
      <c r="FO43" s="240"/>
      <c r="FP43" s="240"/>
      <c r="FQ43" s="240"/>
      <c r="FR43" s="240"/>
      <c r="FS43" s="240"/>
      <c r="FT43" s="240"/>
      <c r="FU43" s="240"/>
      <c r="FV43" s="240"/>
      <c r="FW43" s="240"/>
      <c r="FX43" s="240"/>
      <c r="FY43" s="240"/>
      <c r="FZ43" s="240"/>
      <c r="GA43" s="240"/>
      <c r="GB43" s="240"/>
      <c r="GC43" s="240"/>
      <c r="GD43" s="240"/>
      <c r="GE43" s="240"/>
      <c r="GF43" s="240"/>
      <c r="GG43" s="240"/>
      <c r="GH43" s="240"/>
      <c r="GI43" s="240"/>
      <c r="GJ43" s="240"/>
      <c r="GK43" s="240"/>
      <c r="GL43" s="240"/>
      <c r="GM43" s="240"/>
      <c r="GN43" s="240"/>
      <c r="GO43" s="240"/>
      <c r="GP43" s="240"/>
      <c r="GQ43" s="240"/>
      <c r="GR43" s="240"/>
      <c r="GS43" s="240"/>
      <c r="GT43" s="240"/>
      <c r="GU43" s="240"/>
      <c r="GV43" s="240"/>
      <c r="GW43" s="240"/>
      <c r="GX43" s="240"/>
      <c r="GY43" s="240"/>
      <c r="GZ43" s="240"/>
      <c r="HA43" s="240"/>
      <c r="HB43" s="240"/>
      <c r="HC43" s="240"/>
      <c r="HD43" s="240"/>
      <c r="HE43" s="240"/>
      <c r="HF43" s="240"/>
      <c r="HG43" s="240"/>
      <c r="HH43" s="240"/>
      <c r="HI43" s="240"/>
      <c r="HJ43" s="240"/>
      <c r="HK43" s="240"/>
      <c r="HL43" s="240"/>
      <c r="HM43" s="240"/>
      <c r="HN43" s="240"/>
      <c r="HO43" s="240"/>
      <c r="HP43" s="240"/>
      <c r="HQ43" s="240"/>
      <c r="HR43" s="240"/>
      <c r="HS43" s="240"/>
      <c r="HT43" s="240"/>
      <c r="HU43" s="240"/>
      <c r="HV43" s="240"/>
      <c r="HW43" s="240"/>
      <c r="HX43" s="240"/>
      <c r="HY43" s="240"/>
      <c r="HZ43" s="240"/>
      <c r="IA43" s="240"/>
      <c r="IB43" s="240"/>
      <c r="IC43" s="240"/>
      <c r="ID43" s="240"/>
      <c r="IE43" s="240"/>
      <c r="IF43" s="240"/>
      <c r="IG43" s="240"/>
      <c r="IH43" s="240"/>
      <c r="II43" s="240"/>
      <c r="IJ43" s="240"/>
      <c r="IK43" s="240"/>
      <c r="IL43" s="240"/>
      <c r="IM43" s="240"/>
      <c r="IN43" s="240"/>
      <c r="IO43" s="240"/>
      <c r="IP43" s="240"/>
      <c r="IQ43" s="240"/>
      <c r="IR43" s="240"/>
      <c r="IS43" s="240"/>
      <c r="IT43" s="240"/>
      <c r="IU43" s="240"/>
      <c r="IV43" s="240"/>
      <c r="IW43" s="240"/>
      <c r="IX43" s="240"/>
      <c r="IY43" s="240"/>
      <c r="IZ43" s="240"/>
      <c r="JA43" s="240"/>
      <c r="JB43" s="240"/>
      <c r="JC43" s="240"/>
      <c r="JD43" s="240"/>
      <c r="JE43" s="240"/>
      <c r="JF43" s="240"/>
      <c r="JG43" s="240"/>
      <c r="JH43" s="240"/>
      <c r="JI43" s="240"/>
      <c r="JJ43" s="240"/>
      <c r="JK43" s="240"/>
      <c r="JL43" s="240"/>
      <c r="JM43" s="240"/>
      <c r="JN43" s="240"/>
      <c r="JO43" s="240"/>
      <c r="JP43" s="240"/>
      <c r="JQ43" s="240"/>
      <c r="JR43" s="240"/>
      <c r="JS43" s="240"/>
      <c r="JT43" s="240"/>
      <c r="JU43" s="240"/>
      <c r="JV43" s="240"/>
      <c r="JW43" s="240"/>
      <c r="JX43" s="240"/>
      <c r="JY43" s="240"/>
      <c r="JZ43" s="240"/>
      <c r="KA43" s="240"/>
      <c r="KB43" s="240"/>
      <c r="KC43" s="240"/>
      <c r="KD43" s="240"/>
      <c r="KE43" s="240"/>
      <c r="KF43" s="240"/>
      <c r="KG43" s="240"/>
      <c r="KH43" s="240"/>
      <c r="KI43" s="240"/>
      <c r="KJ43" s="240"/>
      <c r="KK43" s="240"/>
      <c r="KL43" s="240"/>
      <c r="KM43" s="240"/>
      <c r="KN43" s="240"/>
      <c r="KO43" s="240"/>
      <c r="KP43" s="240"/>
      <c r="KQ43" s="240"/>
      <c r="KR43" s="240"/>
      <c r="KS43" s="240"/>
      <c r="KT43" s="240"/>
      <c r="KU43" s="240"/>
      <c r="KV43" s="240"/>
      <c r="KW43" s="240"/>
      <c r="KX43" s="240"/>
      <c r="KY43" s="240"/>
      <c r="KZ43" s="240"/>
      <c r="LA43" s="240"/>
      <c r="LB43" s="240"/>
      <c r="LC43" s="240"/>
      <c r="LD43" s="240"/>
      <c r="LE43" s="240"/>
      <c r="LF43" s="240"/>
      <c r="LG43" s="240"/>
      <c r="LH43" s="240"/>
      <c r="LI43" s="240"/>
      <c r="LJ43" s="240"/>
      <c r="LK43" s="240"/>
      <c r="LL43" s="240"/>
      <c r="LM43" s="240"/>
      <c r="LN43" s="240"/>
      <c r="LO43" s="240"/>
      <c r="LP43" s="240"/>
      <c r="LQ43" s="240"/>
      <c r="LR43" s="240"/>
      <c r="LS43" s="240"/>
      <c r="LT43" s="240"/>
      <c r="LU43" s="240"/>
      <c r="LV43" s="240"/>
      <c r="LW43" s="240"/>
      <c r="LX43" s="240"/>
      <c r="LY43" s="240"/>
      <c r="LZ43" s="240"/>
      <c r="MA43" s="240"/>
      <c r="MB43" s="240"/>
      <c r="MC43" s="240"/>
      <c r="MD43" s="240"/>
      <c r="ME43" s="240"/>
      <c r="MF43" s="240"/>
      <c r="MG43" s="240"/>
      <c r="MH43" s="240"/>
      <c r="MI43" s="240"/>
      <c r="MJ43" s="240"/>
      <c r="MK43" s="240"/>
      <c r="ML43" s="240"/>
      <c r="MM43" s="240"/>
      <c r="MN43" s="240"/>
      <c r="MO43" s="240"/>
      <c r="MP43" s="240"/>
      <c r="MQ43" s="240"/>
      <c r="MR43" s="240"/>
      <c r="MS43" s="240"/>
      <c r="MT43" s="240"/>
      <c r="MU43" s="240"/>
      <c r="MV43" s="240"/>
      <c r="MW43" s="240"/>
      <c r="MX43" s="240"/>
      <c r="MY43" s="240"/>
      <c r="MZ43" s="240"/>
      <c r="NA43" s="240"/>
      <c r="NB43" s="240"/>
      <c r="NC43" s="240"/>
      <c r="ND43" s="240"/>
      <c r="NE43" s="240"/>
      <c r="NF43" s="240"/>
      <c r="NG43" s="240"/>
      <c r="NH43" s="240"/>
      <c r="NI43" s="240"/>
      <c r="NJ43" s="240"/>
      <c r="NK43" s="240"/>
      <c r="NL43" s="240"/>
      <c r="NM43" s="240"/>
      <c r="NN43" s="240"/>
      <c r="NO43" s="240"/>
      <c r="NP43" s="240"/>
      <c r="NQ43" s="240"/>
      <c r="NR43" s="240"/>
      <c r="NS43" s="240"/>
      <c r="NT43" s="240"/>
      <c r="NU43" s="240"/>
      <c r="NV43" s="240"/>
      <c r="NW43" s="240"/>
      <c r="NX43" s="240"/>
      <c r="NY43" s="240"/>
      <c r="NZ43" s="240"/>
      <c r="OA43" s="240"/>
      <c r="OB43" s="240"/>
      <c r="OC43" s="240"/>
      <c r="OD43" s="240"/>
      <c r="OE43" s="240"/>
      <c r="OF43" s="240"/>
      <c r="OG43" s="240"/>
      <c r="OH43" s="240"/>
      <c r="OI43" s="240"/>
      <c r="OJ43" s="240"/>
      <c r="OK43" s="240"/>
      <c r="OL43" s="240"/>
      <c r="OM43" s="240"/>
      <c r="ON43" s="240"/>
      <c r="OO43" s="240"/>
      <c r="OP43" s="240"/>
      <c r="OQ43" s="240"/>
      <c r="OR43" s="240"/>
      <c r="OS43" s="240"/>
      <c r="OT43" s="240"/>
      <c r="OU43" s="240"/>
      <c r="OV43" s="240"/>
      <c r="OW43" s="240"/>
      <c r="OX43" s="240"/>
      <c r="OY43" s="240"/>
      <c r="OZ43" s="240"/>
      <c r="PA43" s="240"/>
      <c r="PB43" s="240"/>
      <c r="PC43" s="240"/>
      <c r="PD43" s="240"/>
      <c r="PE43" s="240"/>
      <c r="PF43" s="240"/>
      <c r="PG43" s="240"/>
      <c r="PH43" s="240"/>
      <c r="PI43" s="240"/>
      <c r="PJ43" s="240"/>
      <c r="PK43" s="240"/>
      <c r="PL43" s="240"/>
      <c r="PM43" s="240"/>
      <c r="PN43" s="240"/>
      <c r="PO43" s="240"/>
      <c r="PP43" s="240"/>
      <c r="PQ43" s="240"/>
      <c r="PR43" s="240"/>
      <c r="PS43" s="240"/>
      <c r="PT43" s="240"/>
      <c r="PU43" s="240"/>
      <c r="PV43" s="240"/>
      <c r="PW43" s="240"/>
      <c r="PX43" s="240"/>
      <c r="PY43" s="240"/>
      <c r="PZ43" s="240"/>
      <c r="QA43" s="240"/>
      <c r="QB43" s="240"/>
      <c r="QC43" s="240"/>
      <c r="QD43" s="240"/>
      <c r="QE43" s="240"/>
      <c r="QF43" s="240"/>
      <c r="QG43" s="240"/>
      <c r="QH43" s="240"/>
      <c r="QI43" s="240"/>
      <c r="QJ43" s="240"/>
      <c r="QK43" s="240"/>
      <c r="QL43" s="240"/>
      <c r="QM43" s="240"/>
      <c r="QN43" s="240"/>
      <c r="QO43" s="240"/>
      <c r="QP43" s="240"/>
      <c r="QQ43" s="240"/>
      <c r="QR43" s="240"/>
      <c r="QS43" s="240"/>
      <c r="QT43" s="240"/>
      <c r="QU43" s="240"/>
      <c r="QV43" s="240"/>
      <c r="QW43" s="240"/>
      <c r="QX43" s="240"/>
      <c r="QY43" s="240"/>
      <c r="QZ43" s="240"/>
      <c r="RA43" s="240"/>
      <c r="RB43" s="240"/>
      <c r="RC43" s="240"/>
      <c r="RD43" s="240"/>
      <c r="RE43" s="240"/>
      <c r="RF43" s="240"/>
      <c r="RG43" s="240"/>
      <c r="RH43" s="240"/>
      <c r="RI43" s="240"/>
      <c r="RJ43" s="240"/>
      <c r="RK43" s="240"/>
      <c r="RL43" s="240"/>
      <c r="RM43" s="240"/>
      <c r="RN43" s="240"/>
      <c r="RO43" s="240"/>
      <c r="RP43" s="240"/>
      <c r="RQ43" s="240"/>
      <c r="RR43" s="240"/>
      <c r="RS43" s="240"/>
      <c r="RT43" s="240"/>
      <c r="RU43" s="240"/>
      <c r="RV43" s="240"/>
      <c r="RW43" s="240"/>
      <c r="RX43" s="240"/>
      <c r="RY43" s="240"/>
      <c r="RZ43" s="240"/>
      <c r="SA43" s="240"/>
      <c r="SB43" s="240"/>
      <c r="SC43" s="240"/>
      <c r="SD43" s="240"/>
      <c r="SE43" s="240"/>
      <c r="SF43" s="240"/>
      <c r="SG43" s="240"/>
      <c r="SH43" s="240"/>
      <c r="SI43" s="240"/>
      <c r="SJ43" s="240"/>
      <c r="SK43" s="240"/>
      <c r="SL43" s="240"/>
      <c r="SM43" s="240"/>
      <c r="SN43" s="240"/>
      <c r="SO43" s="240"/>
      <c r="SP43" s="240"/>
      <c r="SQ43" s="240"/>
      <c r="SR43" s="240"/>
      <c r="SS43" s="240"/>
      <c r="ST43" s="240"/>
      <c r="SU43" s="240"/>
      <c r="SV43" s="240"/>
      <c r="SW43" s="240"/>
      <c r="SX43" s="240"/>
      <c r="SY43" s="240"/>
      <c r="SZ43" s="240"/>
      <c r="TA43" s="240"/>
      <c r="TB43" s="240"/>
      <c r="TC43" s="240"/>
      <c r="TD43" s="240"/>
      <c r="TE43" s="240"/>
      <c r="TF43" s="240"/>
      <c r="TG43" s="240"/>
      <c r="TH43" s="240"/>
      <c r="TI43" s="240"/>
      <c r="TJ43" s="240"/>
      <c r="TK43" s="240"/>
      <c r="TL43" s="240"/>
      <c r="TM43" s="240"/>
      <c r="TN43" s="240"/>
      <c r="TO43" s="240"/>
      <c r="TP43" s="240"/>
      <c r="TQ43" s="240"/>
      <c r="TR43" s="240"/>
      <c r="TS43" s="240"/>
      <c r="TT43" s="240"/>
      <c r="TU43" s="240"/>
      <c r="TV43" s="240"/>
      <c r="TW43" s="240"/>
      <c r="TX43" s="240"/>
      <c r="TY43" s="240"/>
      <c r="TZ43" s="240"/>
      <c r="UA43" s="240"/>
      <c r="UB43" s="240"/>
      <c r="UC43" s="240"/>
      <c r="UD43" s="240"/>
      <c r="UE43" s="240"/>
      <c r="UF43" s="240"/>
      <c r="UG43" s="240"/>
      <c r="UH43" s="240"/>
      <c r="UI43" s="240"/>
      <c r="UJ43" s="240"/>
      <c r="UK43" s="240"/>
      <c r="UL43" s="240"/>
      <c r="UM43" s="240"/>
      <c r="UN43" s="240"/>
      <c r="UO43" s="240"/>
      <c r="UP43" s="240"/>
      <c r="UQ43" s="240"/>
      <c r="UR43" s="240"/>
      <c r="US43" s="240"/>
      <c r="UT43" s="240"/>
      <c r="UU43" s="240"/>
      <c r="UV43" s="240"/>
      <c r="UW43" s="240"/>
      <c r="UX43" s="240"/>
      <c r="UY43" s="240"/>
      <c r="UZ43" s="240"/>
      <c r="VA43" s="240"/>
      <c r="VB43" s="240"/>
      <c r="VC43" s="240"/>
      <c r="VD43" s="240"/>
      <c r="VE43" s="240"/>
      <c r="VF43" s="240"/>
      <c r="VG43" s="240"/>
      <c r="VH43" s="240"/>
      <c r="VI43" s="240"/>
      <c r="VJ43" s="240"/>
      <c r="VK43" s="240"/>
      <c r="VL43" s="240"/>
      <c r="VM43" s="240"/>
      <c r="VN43" s="240"/>
      <c r="VO43" s="240"/>
      <c r="VP43" s="240"/>
      <c r="VQ43" s="240"/>
      <c r="VR43" s="240"/>
      <c r="VS43" s="240"/>
      <c r="VT43" s="240"/>
      <c r="VU43" s="240"/>
      <c r="VV43" s="240"/>
      <c r="VW43" s="240"/>
      <c r="VX43" s="240"/>
      <c r="VY43" s="240"/>
      <c r="VZ43" s="240"/>
      <c r="WA43" s="240"/>
      <c r="WB43" s="240"/>
      <c r="WC43" s="240"/>
      <c r="WD43" s="240"/>
      <c r="WE43" s="240"/>
      <c r="WF43" s="240"/>
      <c r="WG43" s="240"/>
      <c r="WH43" s="240"/>
      <c r="WI43" s="240"/>
      <c r="WJ43" s="240"/>
      <c r="WK43" s="240"/>
      <c r="WL43" s="240"/>
      <c r="WM43" s="240"/>
      <c r="WN43" s="240"/>
      <c r="WO43" s="240"/>
      <c r="WP43" s="240"/>
      <c r="WQ43" s="240"/>
      <c r="WR43" s="240"/>
      <c r="WS43" s="240"/>
      <c r="WT43" s="240"/>
      <c r="WU43" s="240"/>
      <c r="WV43" s="240"/>
      <c r="WW43" s="240"/>
      <c r="WX43" s="240"/>
      <c r="WY43" s="240"/>
      <c r="WZ43" s="240"/>
      <c r="XA43" s="240"/>
      <c r="XB43" s="240"/>
      <c r="XC43" s="240"/>
      <c r="XD43" s="240"/>
      <c r="XE43" s="240"/>
      <c r="XF43" s="240"/>
      <c r="XG43" s="240"/>
      <c r="XH43" s="240"/>
      <c r="XI43" s="240"/>
      <c r="XJ43" s="240"/>
      <c r="XK43" s="240"/>
      <c r="XL43" s="240"/>
      <c r="XM43" s="240"/>
      <c r="XN43" s="240"/>
      <c r="XO43" s="240"/>
      <c r="XP43" s="240"/>
      <c r="XQ43" s="240"/>
      <c r="XR43" s="240"/>
      <c r="XS43" s="240"/>
      <c r="XT43" s="240"/>
      <c r="XU43" s="240"/>
      <c r="XV43" s="240"/>
      <c r="XW43" s="240"/>
      <c r="XX43" s="240"/>
      <c r="XY43" s="240"/>
      <c r="XZ43" s="240"/>
      <c r="YA43" s="240"/>
      <c r="YB43" s="240"/>
      <c r="YC43" s="240"/>
      <c r="YD43" s="240"/>
      <c r="YE43" s="240"/>
      <c r="YF43" s="240"/>
      <c r="YG43" s="240"/>
      <c r="YH43" s="240"/>
      <c r="YI43" s="240"/>
      <c r="YJ43" s="240"/>
      <c r="YK43" s="240"/>
      <c r="YL43" s="240"/>
      <c r="YM43" s="240"/>
      <c r="YN43" s="240"/>
      <c r="YO43" s="240"/>
      <c r="YP43" s="240"/>
      <c r="YQ43" s="240"/>
      <c r="YR43" s="240"/>
      <c r="YS43" s="240"/>
      <c r="YT43" s="240"/>
      <c r="YU43" s="240"/>
      <c r="YV43" s="240"/>
      <c r="YW43" s="240"/>
      <c r="YX43" s="240"/>
      <c r="YY43" s="240"/>
      <c r="YZ43" s="240"/>
      <c r="ZA43" s="240"/>
      <c r="ZB43" s="240"/>
      <c r="ZC43" s="240"/>
      <c r="ZD43" s="240"/>
      <c r="ZE43" s="240"/>
      <c r="ZF43" s="240"/>
      <c r="ZG43" s="240"/>
      <c r="ZH43" s="240"/>
      <c r="ZI43" s="240"/>
      <c r="ZJ43" s="240"/>
      <c r="ZK43" s="240"/>
      <c r="ZL43" s="240"/>
      <c r="ZM43" s="240"/>
      <c r="ZN43" s="240"/>
      <c r="ZO43" s="240"/>
      <c r="ZP43" s="240"/>
      <c r="ZQ43" s="240"/>
      <c r="ZR43" s="240"/>
      <c r="ZS43" s="240"/>
      <c r="ZT43" s="240"/>
      <c r="ZU43" s="240"/>
      <c r="ZV43" s="240"/>
      <c r="ZW43" s="240"/>
      <c r="ZX43" s="240"/>
      <c r="ZY43" s="240"/>
      <c r="ZZ43" s="240"/>
      <c r="AAA43" s="240"/>
      <c r="AAB43" s="240"/>
      <c r="AAC43" s="240"/>
      <c r="AAD43" s="240"/>
      <c r="AAE43" s="240"/>
      <c r="AAF43" s="240"/>
      <c r="AAG43" s="240"/>
      <c r="AAH43" s="240"/>
      <c r="AAI43" s="240"/>
      <c r="AAJ43" s="240"/>
      <c r="AAK43" s="240"/>
      <c r="AAL43" s="240"/>
      <c r="AAM43" s="240"/>
      <c r="AAN43" s="240"/>
      <c r="AAO43" s="240"/>
      <c r="AAP43" s="240"/>
      <c r="AAQ43" s="240"/>
      <c r="AAR43" s="240"/>
      <c r="AAS43" s="240"/>
      <c r="AAT43" s="240"/>
      <c r="AAU43" s="240"/>
      <c r="AAV43" s="240"/>
      <c r="AAW43" s="240"/>
      <c r="AAX43" s="240"/>
      <c r="AAY43" s="240"/>
      <c r="AAZ43" s="240"/>
      <c r="ABA43" s="240"/>
      <c r="ABB43" s="240"/>
      <c r="ABC43" s="240"/>
      <c r="ABD43" s="240"/>
      <c r="ABE43" s="240"/>
      <c r="ABF43" s="240"/>
      <c r="ABG43" s="240"/>
      <c r="ABH43" s="240"/>
      <c r="ABI43" s="240"/>
      <c r="ABJ43" s="240"/>
      <c r="ABK43" s="240"/>
      <c r="ABL43" s="240"/>
      <c r="ABM43" s="240"/>
      <c r="ABN43" s="240"/>
      <c r="ABO43" s="240"/>
      <c r="ABP43" s="240"/>
      <c r="ABQ43" s="240"/>
      <c r="ABR43" s="240"/>
      <c r="ABS43" s="240"/>
      <c r="ABT43" s="240"/>
      <c r="ABU43" s="240"/>
      <c r="ABV43" s="240"/>
      <c r="ABW43" s="240"/>
      <c r="ABX43" s="240"/>
      <c r="ABY43" s="240"/>
      <c r="ABZ43" s="240"/>
      <c r="ACA43" s="240"/>
      <c r="ACB43" s="240"/>
      <c r="ACC43" s="240"/>
      <c r="ACD43" s="240"/>
      <c r="ACE43" s="240"/>
      <c r="ACF43" s="240"/>
      <c r="ACG43" s="240"/>
      <c r="ACH43" s="240"/>
      <c r="ACI43" s="240"/>
      <c r="ACJ43" s="240"/>
      <c r="ACK43" s="240"/>
      <c r="ACL43" s="240"/>
      <c r="ACM43" s="240"/>
      <c r="ACN43" s="240"/>
      <c r="ACO43" s="240"/>
      <c r="ACP43" s="240"/>
      <c r="ACQ43" s="240"/>
      <c r="ACR43" s="240"/>
      <c r="ACS43" s="240"/>
      <c r="ACT43" s="240"/>
      <c r="ACU43" s="240"/>
      <c r="ACV43" s="240"/>
      <c r="ACW43" s="240"/>
      <c r="ACX43" s="240"/>
      <c r="ACY43" s="240"/>
      <c r="ACZ43" s="240"/>
      <c r="ADA43" s="240"/>
      <c r="ADB43" s="240"/>
      <c r="ADC43" s="240"/>
      <c r="ADD43" s="240"/>
      <c r="ADE43" s="240"/>
      <c r="ADF43" s="240"/>
      <c r="ADG43" s="240"/>
      <c r="ADH43" s="240"/>
      <c r="ADI43" s="240"/>
      <c r="ADJ43" s="240"/>
      <c r="ADK43" s="240"/>
      <c r="ADL43" s="240"/>
      <c r="ADM43" s="240"/>
      <c r="ADN43" s="240"/>
      <c r="ADO43" s="240"/>
      <c r="ADP43" s="240"/>
      <c r="ADQ43" s="240"/>
      <c r="ADR43" s="240"/>
      <c r="ADS43" s="240"/>
      <c r="ADT43" s="240"/>
      <c r="ADU43" s="240"/>
      <c r="ADV43" s="240"/>
      <c r="ADW43" s="240"/>
      <c r="ADX43" s="240"/>
      <c r="ADY43" s="240"/>
      <c r="ADZ43" s="240"/>
      <c r="AEA43" s="240"/>
      <c r="AEB43" s="240"/>
      <c r="AEC43" s="240"/>
      <c r="AED43" s="240"/>
      <c r="AEE43" s="240"/>
      <c r="AEF43" s="240"/>
      <c r="AEG43" s="240"/>
      <c r="AEH43" s="240"/>
      <c r="AEI43" s="240"/>
      <c r="AEJ43" s="240"/>
      <c r="AEK43" s="240"/>
      <c r="AEL43" s="240"/>
      <c r="AEM43" s="240"/>
      <c r="AEN43" s="240"/>
      <c r="AEO43" s="240"/>
      <c r="AEP43" s="240"/>
      <c r="AEQ43" s="240"/>
      <c r="AER43" s="240"/>
      <c r="AES43" s="240"/>
      <c r="AET43" s="240"/>
      <c r="AEU43" s="240"/>
      <c r="AEV43" s="240"/>
      <c r="AEW43" s="240"/>
      <c r="AEX43" s="240"/>
      <c r="AEY43" s="240"/>
      <c r="AEZ43" s="240"/>
      <c r="AFA43" s="240"/>
      <c r="AFB43" s="240"/>
      <c r="AFC43" s="240"/>
      <c r="AFD43" s="240"/>
      <c r="AFE43" s="240"/>
      <c r="AFF43" s="240"/>
      <c r="AFG43" s="240"/>
      <c r="AFH43" s="240"/>
      <c r="AFI43" s="240"/>
      <c r="AFJ43" s="240"/>
      <c r="AFK43" s="240"/>
      <c r="AFL43" s="240"/>
      <c r="AFM43" s="240"/>
      <c r="AFN43" s="240"/>
      <c r="AFO43" s="240"/>
      <c r="AFP43" s="240"/>
      <c r="AFQ43" s="240"/>
      <c r="AFR43" s="240"/>
      <c r="AFS43" s="240"/>
      <c r="AFT43" s="240"/>
      <c r="AFU43" s="240"/>
      <c r="AFV43" s="240"/>
      <c r="AFW43" s="240"/>
      <c r="AFX43" s="240"/>
      <c r="AFY43" s="240"/>
      <c r="AFZ43" s="240"/>
      <c r="AGA43" s="240"/>
      <c r="AGB43" s="240"/>
      <c r="AGC43" s="240"/>
      <c r="AGD43" s="240"/>
      <c r="AGE43" s="240"/>
      <c r="AGF43" s="240"/>
      <c r="AGG43" s="240"/>
      <c r="AGH43" s="240"/>
      <c r="AGI43" s="240"/>
      <c r="AGJ43" s="240"/>
      <c r="AGK43" s="240"/>
      <c r="AGL43" s="240"/>
      <c r="AGM43" s="240"/>
      <c r="AGN43" s="240"/>
      <c r="AGO43" s="240"/>
      <c r="AGP43" s="240"/>
      <c r="AGQ43" s="240"/>
      <c r="AGR43" s="240"/>
      <c r="AGS43" s="240"/>
      <c r="AGT43" s="240"/>
      <c r="AGU43" s="240"/>
      <c r="AGV43" s="240"/>
      <c r="AGW43" s="240"/>
      <c r="AGX43" s="240"/>
      <c r="AGY43" s="240"/>
      <c r="AGZ43" s="240"/>
      <c r="AHA43" s="240"/>
      <c r="AHB43" s="240"/>
      <c r="AHC43" s="240"/>
      <c r="AHD43" s="240"/>
      <c r="AHE43" s="240"/>
      <c r="AHF43" s="240"/>
      <c r="AHG43" s="240"/>
      <c r="AHH43" s="240"/>
      <c r="AHI43" s="240"/>
      <c r="AHJ43" s="240"/>
      <c r="AHK43" s="240"/>
      <c r="AHL43" s="240"/>
      <c r="AHM43" s="240"/>
      <c r="AHN43" s="240"/>
      <c r="AHO43" s="240"/>
      <c r="AHP43" s="240"/>
      <c r="AHQ43" s="240"/>
      <c r="AHR43" s="240"/>
      <c r="AHS43" s="240"/>
      <c r="AHT43" s="240"/>
      <c r="AHU43" s="240"/>
      <c r="AHV43" s="240"/>
      <c r="AHW43" s="240"/>
      <c r="AHX43" s="240"/>
      <c r="AHY43" s="240"/>
      <c r="AHZ43" s="240"/>
      <c r="AIA43" s="240"/>
      <c r="AIB43" s="240"/>
      <c r="AIC43" s="240"/>
      <c r="AID43" s="240"/>
      <c r="AIE43" s="240"/>
      <c r="AIF43" s="240"/>
      <c r="AIG43" s="240"/>
      <c r="AIH43" s="240"/>
      <c r="AII43" s="240"/>
      <c r="AIJ43" s="240"/>
      <c r="AIK43" s="240"/>
      <c r="AIL43" s="240"/>
      <c r="AIM43" s="240"/>
      <c r="AIN43" s="240"/>
      <c r="AIO43" s="240"/>
      <c r="AIP43" s="240"/>
      <c r="AIQ43" s="240"/>
      <c r="AIR43" s="240"/>
      <c r="AIS43" s="240"/>
      <c r="AIT43" s="240"/>
      <c r="AIU43" s="240"/>
      <c r="AIV43" s="240"/>
      <c r="AIW43" s="240"/>
      <c r="AIX43" s="240"/>
      <c r="AIY43" s="240"/>
      <c r="AIZ43" s="240"/>
      <c r="AJA43" s="240"/>
      <c r="AJB43" s="240"/>
      <c r="AJC43" s="240"/>
      <c r="AJD43" s="240"/>
      <c r="AJE43" s="240"/>
      <c r="AJF43" s="240"/>
      <c r="AJG43" s="240"/>
      <c r="AJH43" s="240"/>
      <c r="AJI43" s="240"/>
      <c r="AJJ43" s="240"/>
      <c r="AJK43" s="240"/>
      <c r="AJL43" s="240"/>
      <c r="AJM43" s="240"/>
      <c r="AJN43" s="240"/>
      <c r="AJO43" s="240"/>
      <c r="AJP43" s="240"/>
      <c r="AJQ43" s="240"/>
      <c r="AJR43" s="240"/>
      <c r="AJS43" s="240"/>
      <c r="AJT43" s="240"/>
      <c r="AJU43" s="240"/>
      <c r="AJV43" s="240"/>
      <c r="AJW43" s="240"/>
      <c r="AJX43" s="240"/>
      <c r="AJY43" s="240"/>
      <c r="AJZ43" s="240"/>
      <c r="AKA43" s="240"/>
      <c r="AKB43" s="240"/>
      <c r="AKC43" s="240"/>
      <c r="AKD43" s="240"/>
      <c r="AKE43" s="240"/>
      <c r="AKF43" s="240"/>
      <c r="AKG43" s="240"/>
      <c r="AKH43" s="240"/>
      <c r="AKI43" s="240"/>
      <c r="AKJ43" s="240"/>
      <c r="AKK43" s="240"/>
      <c r="AKL43" s="240"/>
      <c r="AKM43" s="240"/>
      <c r="AKN43" s="240"/>
      <c r="AKO43" s="240"/>
      <c r="AKP43" s="240"/>
      <c r="AKQ43" s="240"/>
      <c r="AKR43" s="240"/>
      <c r="AKS43" s="240"/>
      <c r="AKT43" s="240"/>
      <c r="AKU43" s="240"/>
      <c r="AKV43" s="240"/>
      <c r="AKW43" s="240"/>
      <c r="AKX43" s="240"/>
      <c r="AKY43" s="240"/>
      <c r="AKZ43" s="240"/>
      <c r="ALA43" s="240"/>
      <c r="ALB43" s="240"/>
      <c r="ALC43" s="240"/>
      <c r="ALD43" s="240"/>
      <c r="ALE43" s="240"/>
      <c r="ALF43" s="240"/>
      <c r="ALG43" s="240"/>
      <c r="ALH43" s="240"/>
      <c r="ALI43" s="240"/>
      <c r="ALJ43" s="240"/>
      <c r="ALK43" s="240"/>
      <c r="ALL43" s="240"/>
      <c r="ALM43" s="240"/>
      <c r="ALN43" s="240"/>
      <c r="ALO43" s="240"/>
      <c r="ALP43" s="240"/>
      <c r="ALQ43" s="240"/>
      <c r="ALR43" s="240"/>
      <c r="ALS43" s="240"/>
      <c r="ALT43" s="240"/>
      <c r="ALU43" s="240"/>
      <c r="ALV43" s="240"/>
      <c r="ALW43" s="240"/>
      <c r="ALX43" s="240"/>
      <c r="ALY43" s="240"/>
      <c r="ALZ43" s="240"/>
      <c r="AMA43" s="240"/>
      <c r="AMB43" s="240"/>
      <c r="AMC43" s="240"/>
      <c r="AMD43" s="240"/>
      <c r="AME43" s="240"/>
      <c r="AMF43" s="240"/>
      <c r="AMG43" s="240"/>
      <c r="AMH43" s="240"/>
      <c r="AMI43" s="240"/>
      <c r="AMJ43" s="240"/>
      <c r="AMK43" s="240"/>
      <c r="AML43" s="240"/>
      <c r="AMM43" s="240"/>
      <c r="AMN43" s="240"/>
      <c r="AMO43" s="240"/>
      <c r="AMP43" s="240"/>
      <c r="AMQ43" s="240"/>
      <c r="AMR43" s="240"/>
      <c r="AMS43" s="240"/>
      <c r="AMT43" s="240"/>
      <c r="AMU43" s="240"/>
      <c r="AMV43" s="240"/>
      <c r="AMW43" s="240"/>
      <c r="AMX43" s="240"/>
      <c r="AMY43" s="240"/>
      <c r="AMZ43" s="240"/>
      <c r="ANA43" s="240"/>
      <c r="ANB43" s="240"/>
      <c r="ANC43" s="240"/>
      <c r="AND43" s="240"/>
      <c r="ANE43" s="240"/>
      <c r="ANF43" s="240"/>
      <c r="ANG43" s="240"/>
      <c r="ANH43" s="240"/>
      <c r="ANI43" s="240"/>
      <c r="ANJ43" s="240"/>
      <c r="ANK43" s="240"/>
      <c r="ANL43" s="240"/>
      <c r="ANM43" s="240"/>
      <c r="ANN43" s="240"/>
      <c r="ANO43" s="240"/>
      <c r="ANP43" s="240"/>
      <c r="ANQ43" s="240"/>
      <c r="ANR43" s="240"/>
      <c r="ANS43" s="240"/>
      <c r="ANT43" s="240"/>
      <c r="ANU43" s="240"/>
      <c r="ANV43" s="240"/>
      <c r="ANW43" s="240"/>
      <c r="ANX43" s="240"/>
      <c r="ANY43" s="240"/>
      <c r="ANZ43" s="240"/>
      <c r="AOA43" s="240"/>
      <c r="AOB43" s="240"/>
      <c r="AOC43" s="240"/>
      <c r="AOD43" s="240"/>
      <c r="AOE43" s="240"/>
      <c r="AOF43" s="240"/>
      <c r="AOG43" s="240"/>
      <c r="AOH43" s="240"/>
      <c r="AOI43" s="240"/>
      <c r="AOJ43" s="240"/>
      <c r="AOK43" s="240"/>
      <c r="AOL43" s="240"/>
      <c r="AOM43" s="240"/>
      <c r="AON43" s="240"/>
      <c r="AOO43" s="240"/>
      <c r="AOP43" s="240"/>
      <c r="AOQ43" s="240"/>
      <c r="AOR43" s="240"/>
      <c r="AOS43" s="240"/>
      <c r="AOT43" s="240"/>
      <c r="AOU43" s="240"/>
      <c r="AOV43" s="240"/>
      <c r="AOW43" s="240"/>
      <c r="AOX43" s="240"/>
      <c r="AOY43" s="240"/>
      <c r="AOZ43" s="240"/>
      <c r="APA43" s="240"/>
      <c r="APB43" s="240"/>
      <c r="APC43" s="240"/>
      <c r="APD43" s="240"/>
      <c r="APE43" s="240"/>
      <c r="APF43" s="240"/>
      <c r="APG43" s="240"/>
      <c r="APH43" s="240"/>
      <c r="API43" s="240"/>
      <c r="APJ43" s="240"/>
      <c r="APK43" s="240"/>
      <c r="APL43" s="240"/>
      <c r="APM43" s="240"/>
      <c r="APN43" s="240"/>
      <c r="APO43" s="240"/>
      <c r="APP43" s="240"/>
      <c r="APQ43" s="240"/>
      <c r="APR43" s="240"/>
      <c r="APS43" s="240"/>
      <c r="APT43" s="240"/>
      <c r="APU43" s="240"/>
      <c r="APV43" s="240"/>
      <c r="APW43" s="240"/>
      <c r="APX43" s="240"/>
      <c r="APY43" s="240"/>
      <c r="APZ43" s="240"/>
      <c r="AQA43" s="240"/>
      <c r="AQB43" s="240"/>
      <c r="AQC43" s="240"/>
      <c r="AQD43" s="240"/>
      <c r="AQE43" s="240"/>
      <c r="AQF43" s="240"/>
      <c r="AQG43" s="240"/>
      <c r="AQH43" s="240"/>
      <c r="AQI43" s="240"/>
      <c r="AQJ43" s="240"/>
      <c r="AQK43" s="240"/>
      <c r="AQL43" s="240"/>
      <c r="AQM43" s="240"/>
      <c r="AQN43" s="240"/>
      <c r="AQO43" s="240"/>
      <c r="AQP43" s="240"/>
      <c r="AQQ43" s="240"/>
      <c r="AQR43" s="240"/>
      <c r="AQS43" s="240"/>
      <c r="AQT43" s="240"/>
      <c r="AQU43" s="240"/>
      <c r="AQV43" s="240"/>
      <c r="AQW43" s="240"/>
      <c r="AQX43" s="240"/>
      <c r="AQY43" s="240"/>
      <c r="AQZ43" s="240"/>
      <c r="ARA43" s="240"/>
      <c r="ARB43" s="240"/>
      <c r="ARC43" s="240"/>
      <c r="ARD43" s="240"/>
      <c r="ARE43" s="240"/>
      <c r="ARF43" s="240"/>
      <c r="ARG43" s="240"/>
      <c r="ARH43" s="240"/>
      <c r="ARI43" s="240"/>
      <c r="ARJ43" s="240"/>
      <c r="ARK43" s="240"/>
      <c r="ARL43" s="240"/>
      <c r="ARM43" s="240"/>
      <c r="ARN43" s="240"/>
      <c r="ARO43" s="240"/>
      <c r="ARP43" s="240"/>
      <c r="ARQ43" s="240"/>
      <c r="ARR43" s="240"/>
      <c r="ARS43" s="240"/>
      <c r="ART43" s="240"/>
      <c r="ARU43" s="240"/>
      <c r="ARV43" s="240"/>
      <c r="ARW43" s="240"/>
      <c r="ARX43" s="240"/>
      <c r="ARY43" s="240"/>
      <c r="ARZ43" s="240"/>
      <c r="ASA43" s="240"/>
      <c r="ASB43" s="240"/>
      <c r="ASC43" s="240"/>
      <c r="ASD43" s="240"/>
      <c r="ASE43" s="240"/>
      <c r="ASF43" s="240"/>
      <c r="ASG43" s="240"/>
      <c r="ASH43" s="240"/>
      <c r="ASI43" s="240"/>
      <c r="ASJ43" s="240"/>
      <c r="ASK43" s="240"/>
      <c r="ASL43" s="240"/>
      <c r="ASM43" s="240"/>
      <c r="ASN43" s="240"/>
      <c r="ASO43" s="240"/>
      <c r="ASP43" s="240"/>
      <c r="ASQ43" s="240"/>
      <c r="ASR43" s="240"/>
      <c r="ASS43" s="240"/>
      <c r="AST43" s="240"/>
      <c r="ASU43" s="240"/>
      <c r="ASV43" s="240"/>
      <c r="ASW43" s="240"/>
      <c r="ASX43" s="240"/>
      <c r="ASY43" s="240"/>
      <c r="ASZ43" s="240"/>
      <c r="ATA43" s="240"/>
      <c r="ATB43" s="240"/>
      <c r="ATC43" s="240"/>
      <c r="ATD43" s="240"/>
      <c r="ATE43" s="240"/>
      <c r="ATF43" s="240"/>
      <c r="ATG43" s="240"/>
      <c r="ATH43" s="240"/>
      <c r="ATI43" s="240"/>
      <c r="ATJ43" s="240"/>
      <c r="ATK43" s="240"/>
      <c r="ATL43" s="240"/>
      <c r="ATM43" s="240"/>
      <c r="ATN43" s="240"/>
      <c r="ATO43" s="240"/>
      <c r="ATP43" s="240"/>
      <c r="ATQ43" s="240"/>
      <c r="ATR43" s="240"/>
      <c r="ATS43" s="240"/>
      <c r="ATT43" s="240"/>
      <c r="ATU43" s="240"/>
      <c r="ATV43" s="240"/>
      <c r="ATW43" s="240"/>
      <c r="ATX43" s="240"/>
      <c r="ATY43" s="240"/>
      <c r="ATZ43" s="240"/>
      <c r="AUA43" s="240"/>
      <c r="AUB43" s="240"/>
      <c r="AUC43" s="240"/>
      <c r="AUD43" s="240"/>
      <c r="AUE43" s="240"/>
      <c r="AUF43" s="240"/>
      <c r="AUG43" s="240"/>
      <c r="AUH43" s="240"/>
      <c r="AUI43" s="240"/>
      <c r="AUJ43" s="240"/>
      <c r="AUK43" s="240"/>
      <c r="AUL43" s="240"/>
      <c r="AUM43" s="240"/>
      <c r="AUN43" s="240"/>
      <c r="AUO43" s="240"/>
      <c r="AUP43" s="240"/>
      <c r="AUQ43" s="240"/>
      <c r="AUR43" s="240"/>
      <c r="AUS43" s="240"/>
      <c r="AUT43" s="240"/>
      <c r="AUU43" s="240"/>
      <c r="AUV43" s="240"/>
      <c r="AUW43" s="240"/>
      <c r="AUX43" s="240"/>
      <c r="AUY43" s="240"/>
      <c r="AUZ43" s="240"/>
      <c r="AVA43" s="240"/>
      <c r="AVB43" s="240"/>
      <c r="AVC43" s="240"/>
      <c r="AVD43" s="240"/>
      <c r="AVE43" s="240"/>
      <c r="AVF43" s="240"/>
      <c r="AVG43" s="240"/>
      <c r="AVH43" s="240"/>
      <c r="AVI43" s="240"/>
      <c r="AVJ43" s="240"/>
      <c r="AVK43" s="240"/>
      <c r="AVL43" s="240"/>
      <c r="AVM43" s="240"/>
      <c r="AVN43" s="240"/>
      <c r="AVO43" s="240"/>
      <c r="AVP43" s="240"/>
      <c r="AVQ43" s="240"/>
      <c r="AVR43" s="240"/>
      <c r="AVS43" s="240"/>
      <c r="AVT43" s="240"/>
      <c r="AVU43" s="240"/>
      <c r="AVV43" s="240"/>
      <c r="AVW43" s="240"/>
      <c r="AVX43" s="240"/>
      <c r="AVY43" s="240"/>
      <c r="AVZ43" s="240"/>
      <c r="AWA43" s="240"/>
      <c r="AWB43" s="240"/>
      <c r="AWC43" s="240"/>
      <c r="AWD43" s="240"/>
      <c r="AWE43" s="240"/>
      <c r="AWF43" s="240"/>
      <c r="AWG43" s="240"/>
      <c r="AWH43" s="240"/>
      <c r="AWI43" s="240"/>
      <c r="AWJ43" s="240"/>
      <c r="AWK43" s="240"/>
      <c r="AWL43" s="240"/>
      <c r="AWM43" s="240"/>
      <c r="AWN43" s="240"/>
      <c r="AWO43" s="240"/>
      <c r="AWP43" s="240"/>
      <c r="AWQ43" s="240"/>
      <c r="AWR43" s="240"/>
      <c r="AWS43" s="240"/>
      <c r="AWT43" s="240"/>
      <c r="AWU43" s="240"/>
      <c r="AWV43" s="240"/>
      <c r="AWW43" s="240"/>
      <c r="AWX43" s="240"/>
      <c r="AWY43" s="240"/>
      <c r="AWZ43" s="240"/>
      <c r="AXA43" s="240"/>
      <c r="AXB43" s="240"/>
      <c r="AXC43" s="240"/>
      <c r="AXD43" s="240"/>
      <c r="AXE43" s="240"/>
      <c r="AXF43" s="240"/>
      <c r="AXG43" s="240"/>
      <c r="AXH43" s="240"/>
      <c r="AXI43" s="240"/>
      <c r="AXJ43" s="240"/>
      <c r="AXK43" s="240"/>
      <c r="AXL43" s="240"/>
      <c r="AXM43" s="240"/>
      <c r="AXN43" s="240"/>
      <c r="AXO43" s="240"/>
      <c r="AXP43" s="240"/>
      <c r="AXQ43" s="240"/>
      <c r="AXR43" s="240"/>
      <c r="AXS43" s="240"/>
      <c r="AXT43" s="240"/>
      <c r="AXU43" s="240"/>
      <c r="AXV43" s="240"/>
      <c r="AXW43" s="240"/>
      <c r="AXX43" s="240"/>
      <c r="AXY43" s="240"/>
      <c r="AXZ43" s="240"/>
      <c r="AYA43" s="240"/>
      <c r="AYB43" s="240"/>
      <c r="AYC43" s="240"/>
      <c r="AYD43" s="240"/>
      <c r="AYE43" s="240"/>
      <c r="AYF43" s="240"/>
      <c r="AYG43" s="240"/>
      <c r="AYH43" s="240"/>
      <c r="AYI43" s="240"/>
      <c r="AYJ43" s="240"/>
      <c r="AYK43" s="240"/>
      <c r="AYL43" s="240"/>
      <c r="AYM43" s="240"/>
      <c r="AYN43" s="240"/>
      <c r="AYO43" s="240"/>
      <c r="AYP43" s="240"/>
      <c r="AYQ43" s="240"/>
      <c r="AYR43" s="240"/>
      <c r="AYS43" s="240"/>
      <c r="AYT43" s="240"/>
      <c r="AYU43" s="240"/>
      <c r="AYV43" s="240"/>
      <c r="AYW43" s="240"/>
      <c r="AYX43" s="240"/>
      <c r="AYY43" s="240"/>
      <c r="AYZ43" s="240"/>
      <c r="AZA43" s="240"/>
      <c r="AZB43" s="240"/>
      <c r="AZC43" s="240"/>
      <c r="AZD43" s="240"/>
      <c r="AZE43" s="240"/>
      <c r="AZF43" s="240"/>
      <c r="AZG43" s="240"/>
      <c r="AZH43" s="240"/>
      <c r="AZI43" s="240"/>
      <c r="AZJ43" s="240"/>
      <c r="AZK43" s="240"/>
      <c r="AZL43" s="240"/>
      <c r="AZM43" s="240"/>
      <c r="AZN43" s="240"/>
      <c r="AZO43" s="240"/>
      <c r="AZP43" s="240"/>
      <c r="AZQ43" s="240"/>
      <c r="AZR43" s="240"/>
      <c r="AZS43" s="240"/>
      <c r="AZT43" s="240"/>
      <c r="AZU43" s="240"/>
      <c r="AZV43" s="240"/>
      <c r="AZW43" s="240"/>
      <c r="AZX43" s="240"/>
      <c r="AZY43" s="240"/>
      <c r="AZZ43" s="240"/>
      <c r="BAA43" s="240"/>
      <c r="BAB43" s="240"/>
      <c r="BAC43" s="240"/>
      <c r="BAD43" s="240"/>
      <c r="BAE43" s="240"/>
      <c r="BAF43" s="240"/>
      <c r="BAG43" s="240"/>
      <c r="BAH43" s="240"/>
      <c r="BAI43" s="240"/>
      <c r="BAJ43" s="240"/>
      <c r="BAK43" s="240"/>
      <c r="BAL43" s="240"/>
      <c r="BAM43" s="240"/>
      <c r="BAN43" s="240"/>
      <c r="BAO43" s="240"/>
      <c r="BAP43" s="240"/>
      <c r="BAQ43" s="240"/>
      <c r="BAR43" s="240"/>
      <c r="BAS43" s="240"/>
      <c r="BAT43" s="240"/>
      <c r="BAU43" s="240"/>
      <c r="BAV43" s="240"/>
      <c r="BAW43" s="240"/>
      <c r="BAX43" s="240"/>
      <c r="BAY43" s="240"/>
      <c r="BAZ43" s="240"/>
      <c r="BBA43" s="240"/>
      <c r="BBB43" s="240"/>
      <c r="BBC43" s="240"/>
      <c r="BBD43" s="240"/>
      <c r="BBE43" s="240"/>
      <c r="BBF43" s="240"/>
      <c r="BBG43" s="240"/>
      <c r="BBH43" s="240"/>
      <c r="BBI43" s="240"/>
      <c r="BBJ43" s="240"/>
      <c r="BBK43" s="240"/>
      <c r="BBL43" s="240"/>
      <c r="BBM43" s="240"/>
      <c r="BBN43" s="240"/>
      <c r="BBO43" s="240"/>
      <c r="BBP43" s="240"/>
      <c r="BBQ43" s="240"/>
      <c r="BBR43" s="240"/>
      <c r="BBS43" s="240"/>
      <c r="BBT43" s="240"/>
      <c r="BBU43" s="240"/>
      <c r="BBV43" s="240"/>
      <c r="BBW43" s="240"/>
      <c r="BBX43" s="240"/>
      <c r="BBY43" s="240"/>
      <c r="BBZ43" s="240"/>
      <c r="BCA43" s="240"/>
      <c r="BCB43" s="240"/>
      <c r="BCC43" s="240"/>
      <c r="BCD43" s="240"/>
      <c r="BCE43" s="240"/>
      <c r="BCF43" s="240"/>
      <c r="BCG43" s="240"/>
      <c r="BCH43" s="240"/>
      <c r="BCI43" s="240"/>
      <c r="BCJ43" s="240"/>
      <c r="BCK43" s="240"/>
      <c r="BCL43" s="240"/>
      <c r="BCM43" s="240"/>
      <c r="BCN43" s="240"/>
      <c r="BCO43" s="240"/>
      <c r="BCP43" s="240"/>
      <c r="BCQ43" s="240"/>
      <c r="BCR43" s="240"/>
      <c r="BCS43" s="240"/>
      <c r="BCT43" s="240"/>
      <c r="BCU43" s="240"/>
      <c r="BCV43" s="240"/>
      <c r="BCW43" s="240"/>
      <c r="BCX43" s="240"/>
      <c r="BCY43" s="240"/>
      <c r="BCZ43" s="240"/>
      <c r="BDA43" s="240"/>
      <c r="BDB43" s="240"/>
      <c r="BDC43" s="240"/>
      <c r="BDD43" s="240"/>
      <c r="BDE43" s="240"/>
      <c r="BDF43" s="240"/>
      <c r="BDG43" s="240"/>
      <c r="BDH43" s="240"/>
      <c r="BDI43" s="240"/>
      <c r="BDJ43" s="240"/>
      <c r="BDK43" s="240"/>
      <c r="BDL43" s="240"/>
      <c r="BDM43" s="240"/>
      <c r="BDN43" s="240"/>
      <c r="BDO43" s="240"/>
      <c r="BDP43" s="240"/>
      <c r="BDQ43" s="240"/>
      <c r="BDR43" s="240"/>
      <c r="BDS43" s="240"/>
      <c r="BDT43" s="240"/>
      <c r="BDU43" s="240"/>
      <c r="BDV43" s="240"/>
      <c r="BDW43" s="240"/>
      <c r="BDX43" s="240"/>
      <c r="BDY43" s="240"/>
      <c r="BDZ43" s="240"/>
      <c r="BEA43" s="240"/>
      <c r="BEB43" s="240"/>
      <c r="BEC43" s="240"/>
      <c r="BED43" s="240"/>
      <c r="BEE43" s="240"/>
      <c r="BEF43" s="240"/>
      <c r="BEG43" s="240"/>
      <c r="BEH43" s="240"/>
      <c r="BEI43" s="240"/>
      <c r="BEJ43" s="240"/>
      <c r="BEK43" s="240"/>
      <c r="BEL43" s="240"/>
      <c r="BEM43" s="240"/>
      <c r="BEN43" s="240"/>
      <c r="BEO43" s="240"/>
      <c r="BEP43" s="240"/>
      <c r="BEQ43" s="240"/>
      <c r="BER43" s="240"/>
      <c r="BES43" s="240"/>
      <c r="BET43" s="240"/>
      <c r="BEU43" s="240"/>
      <c r="BEV43" s="240"/>
      <c r="BEW43" s="240"/>
      <c r="BEX43" s="240"/>
      <c r="BEY43" s="240"/>
      <c r="BEZ43" s="240"/>
      <c r="BFA43" s="240"/>
      <c r="BFB43" s="240"/>
      <c r="BFC43" s="240"/>
      <c r="BFD43" s="240"/>
      <c r="BFE43" s="240"/>
      <c r="BFF43" s="240"/>
      <c r="BFG43" s="240"/>
      <c r="BFH43" s="240"/>
      <c r="BFI43" s="240"/>
      <c r="BFJ43" s="240"/>
      <c r="BFK43" s="240"/>
      <c r="BFL43" s="240"/>
      <c r="BFM43" s="240"/>
      <c r="BFN43" s="240"/>
      <c r="BFO43" s="240"/>
      <c r="BFP43" s="240"/>
      <c r="BFQ43" s="240"/>
      <c r="BFR43" s="240"/>
      <c r="BFS43" s="240"/>
      <c r="BFT43" s="240"/>
      <c r="BFU43" s="240"/>
      <c r="BFV43" s="240"/>
      <c r="BFW43" s="240"/>
      <c r="BFX43" s="240"/>
      <c r="BFY43" s="240"/>
      <c r="BFZ43" s="240"/>
      <c r="BGA43" s="240"/>
      <c r="BGB43" s="240"/>
      <c r="BGC43" s="240"/>
      <c r="BGD43" s="240"/>
      <c r="BGE43" s="240"/>
      <c r="BGF43" s="240"/>
      <c r="BGG43" s="240"/>
      <c r="BGH43" s="240"/>
      <c r="BGI43" s="240"/>
      <c r="BGJ43" s="240"/>
      <c r="BGK43" s="240"/>
      <c r="BGL43" s="240"/>
      <c r="BGM43" s="240"/>
      <c r="BGN43" s="240"/>
      <c r="BGO43" s="240"/>
      <c r="BGP43" s="240"/>
      <c r="BGQ43" s="240"/>
      <c r="BGR43" s="240"/>
      <c r="BGS43" s="240"/>
      <c r="BGT43" s="240"/>
      <c r="BGU43" s="240"/>
      <c r="BGV43" s="240"/>
      <c r="BGW43" s="240"/>
      <c r="BGX43" s="240"/>
      <c r="BGY43" s="240"/>
      <c r="BGZ43" s="240"/>
      <c r="BHA43" s="240"/>
      <c r="BHB43" s="240"/>
      <c r="BHC43" s="240"/>
      <c r="BHD43" s="240"/>
      <c r="BHE43" s="240"/>
      <c r="BHF43" s="240"/>
      <c r="BHG43" s="240"/>
      <c r="BHH43" s="240"/>
      <c r="BHI43" s="240"/>
      <c r="BHJ43" s="240"/>
      <c r="BHK43" s="240"/>
      <c r="BHL43" s="240"/>
      <c r="BHM43" s="240"/>
      <c r="BHN43" s="240"/>
      <c r="BHO43" s="240"/>
      <c r="BHP43" s="240"/>
      <c r="BHQ43" s="240"/>
      <c r="BHR43" s="240"/>
      <c r="BHS43" s="240"/>
      <c r="BHT43" s="240"/>
      <c r="BHU43" s="240"/>
      <c r="BHV43" s="240"/>
      <c r="BHW43" s="240"/>
      <c r="BHX43" s="240"/>
      <c r="BHY43" s="240"/>
      <c r="BHZ43" s="240"/>
      <c r="BIA43" s="240"/>
      <c r="BIB43" s="240"/>
      <c r="BIC43" s="240"/>
      <c r="BID43" s="240"/>
      <c r="BIE43" s="240"/>
      <c r="BIF43" s="240"/>
      <c r="BIG43" s="240"/>
      <c r="BIH43" s="240"/>
      <c r="BII43" s="240"/>
      <c r="BIJ43" s="240"/>
      <c r="BIK43" s="240"/>
      <c r="BIL43" s="240"/>
      <c r="BIM43" s="240"/>
      <c r="BIN43" s="240"/>
      <c r="BIO43" s="240"/>
      <c r="BIP43" s="240"/>
      <c r="BIQ43" s="240"/>
      <c r="BIR43" s="240"/>
      <c r="BIS43" s="240"/>
      <c r="BIT43" s="240"/>
      <c r="BIU43" s="240"/>
      <c r="BIV43" s="240"/>
      <c r="BIW43" s="240"/>
      <c r="BIX43" s="240"/>
      <c r="BIY43" s="240"/>
      <c r="BIZ43" s="240"/>
      <c r="BJA43" s="240"/>
      <c r="BJB43" s="240"/>
      <c r="BJC43" s="240"/>
      <c r="BJD43" s="240"/>
      <c r="BJE43" s="240"/>
      <c r="BJF43" s="240"/>
      <c r="BJG43" s="240"/>
      <c r="BJH43" s="240"/>
      <c r="BJI43" s="240"/>
      <c r="BJJ43" s="240"/>
      <c r="BJK43" s="240"/>
      <c r="BJL43" s="240"/>
      <c r="BJM43" s="240"/>
      <c r="BJN43" s="240"/>
      <c r="BJO43" s="240"/>
      <c r="BJP43" s="240"/>
      <c r="BJQ43" s="240"/>
      <c r="BJR43" s="240"/>
      <c r="BJS43" s="240"/>
      <c r="BJT43" s="240"/>
      <c r="BJU43" s="240"/>
      <c r="BJV43" s="240"/>
      <c r="BJW43" s="240"/>
      <c r="BJX43" s="240"/>
      <c r="BJY43" s="240"/>
      <c r="BJZ43" s="240"/>
      <c r="BKA43" s="240"/>
      <c r="BKB43" s="240"/>
      <c r="BKC43" s="240"/>
      <c r="BKD43" s="240"/>
      <c r="BKE43" s="240"/>
      <c r="BKF43" s="240"/>
      <c r="BKG43" s="240"/>
      <c r="BKH43" s="240"/>
      <c r="BKI43" s="240"/>
      <c r="BKJ43" s="240"/>
      <c r="BKK43" s="240"/>
      <c r="BKL43" s="240"/>
      <c r="BKM43" s="240"/>
      <c r="BKN43" s="240"/>
      <c r="BKO43" s="240"/>
      <c r="BKP43" s="240"/>
      <c r="BKQ43" s="240"/>
      <c r="BKR43" s="240"/>
      <c r="BKS43" s="240"/>
      <c r="BKT43" s="240"/>
      <c r="BKU43" s="240"/>
      <c r="BKV43" s="240"/>
      <c r="BKW43" s="240"/>
      <c r="BKX43" s="240"/>
      <c r="BKY43" s="240"/>
      <c r="BKZ43" s="240"/>
      <c r="BLA43" s="240"/>
      <c r="BLB43" s="240"/>
      <c r="BLC43" s="240"/>
      <c r="BLD43" s="240"/>
      <c r="BLE43" s="240"/>
      <c r="BLF43" s="240"/>
      <c r="BLG43" s="240"/>
      <c r="BLH43" s="240"/>
      <c r="BLI43" s="240"/>
      <c r="BLJ43" s="240"/>
      <c r="BLK43" s="240"/>
      <c r="BLL43" s="240"/>
      <c r="BLM43" s="240"/>
      <c r="BLN43" s="240"/>
      <c r="BLO43" s="240"/>
      <c r="BLP43" s="240"/>
      <c r="BLQ43" s="240"/>
      <c r="BLR43" s="240"/>
      <c r="BLS43" s="240"/>
      <c r="BLT43" s="240"/>
      <c r="BLU43" s="240"/>
      <c r="BLV43" s="240"/>
      <c r="BLW43" s="240"/>
      <c r="BLX43" s="240"/>
      <c r="BLY43" s="240"/>
      <c r="BLZ43" s="240"/>
      <c r="BMA43" s="240"/>
      <c r="BMB43" s="240"/>
      <c r="BMC43" s="240"/>
      <c r="BMD43" s="240"/>
      <c r="BME43" s="240"/>
      <c r="BMF43" s="240"/>
      <c r="BMG43" s="240"/>
      <c r="BMH43" s="240"/>
      <c r="BMI43" s="240"/>
      <c r="BMJ43" s="240"/>
      <c r="BMK43" s="240"/>
      <c r="BML43" s="240"/>
      <c r="BMM43" s="240"/>
      <c r="BMN43" s="240"/>
      <c r="BMO43" s="240"/>
      <c r="BMP43" s="240"/>
      <c r="BMQ43" s="240"/>
      <c r="BMR43" s="240"/>
      <c r="BMS43" s="240"/>
      <c r="BMT43" s="240"/>
      <c r="BMU43" s="240"/>
      <c r="BMV43" s="240"/>
      <c r="BMW43" s="240"/>
      <c r="BMX43" s="240"/>
      <c r="BMY43" s="240"/>
      <c r="BMZ43" s="240"/>
      <c r="BNA43" s="240"/>
      <c r="BNB43" s="240"/>
      <c r="BNC43" s="240"/>
      <c r="BND43" s="240"/>
      <c r="BNE43" s="240"/>
      <c r="BNF43" s="240"/>
      <c r="BNG43" s="240"/>
      <c r="BNH43" s="240"/>
      <c r="BNI43" s="240"/>
      <c r="BNJ43" s="240"/>
      <c r="BNK43" s="240"/>
      <c r="BNL43" s="240"/>
      <c r="BNM43" s="240"/>
      <c r="BNN43" s="240"/>
      <c r="BNO43" s="240"/>
      <c r="BNP43" s="240"/>
      <c r="BNQ43" s="240"/>
      <c r="BNR43" s="240"/>
      <c r="BNS43" s="240"/>
      <c r="BNT43" s="240"/>
      <c r="BNU43" s="240"/>
      <c r="BNV43" s="240"/>
      <c r="BNW43" s="240"/>
      <c r="BNX43" s="240"/>
      <c r="BNY43" s="240"/>
      <c r="BNZ43" s="240"/>
      <c r="BOA43" s="240"/>
      <c r="BOB43" s="240"/>
      <c r="BOC43" s="240"/>
      <c r="BOD43" s="240"/>
      <c r="BOE43" s="240"/>
      <c r="BOF43" s="240"/>
      <c r="BOG43" s="240"/>
      <c r="BOH43" s="240"/>
      <c r="BOI43" s="240"/>
      <c r="BOJ43" s="240"/>
      <c r="BOK43" s="240"/>
      <c r="BOL43" s="240"/>
      <c r="BOM43" s="240"/>
      <c r="BON43" s="240"/>
      <c r="BOO43" s="240"/>
      <c r="BOP43" s="240"/>
      <c r="BOQ43" s="240"/>
      <c r="BOR43" s="240"/>
      <c r="BOS43" s="240"/>
      <c r="BOT43" s="240"/>
      <c r="BOU43" s="240"/>
      <c r="BOV43" s="240"/>
      <c r="BOW43" s="240"/>
      <c r="BOX43" s="240"/>
      <c r="BOY43" s="240"/>
      <c r="BOZ43" s="240"/>
      <c r="BPA43" s="240"/>
      <c r="BPB43" s="240"/>
      <c r="BPC43" s="240"/>
      <c r="BPD43" s="240"/>
      <c r="BPE43" s="240"/>
      <c r="BPF43" s="240"/>
      <c r="BPG43" s="240"/>
      <c r="BPH43" s="240"/>
      <c r="BPI43" s="240"/>
      <c r="BPJ43" s="240"/>
      <c r="BPK43" s="240"/>
      <c r="BPL43" s="240"/>
      <c r="BPM43" s="240"/>
      <c r="BPN43" s="240"/>
      <c r="BPO43" s="240"/>
      <c r="BPP43" s="240"/>
      <c r="BPQ43" s="240"/>
      <c r="BPR43" s="240"/>
      <c r="BPS43" s="240"/>
      <c r="BPT43" s="240"/>
      <c r="BPU43" s="240"/>
      <c r="BPV43" s="240"/>
      <c r="BPW43" s="240"/>
      <c r="BPX43" s="240"/>
      <c r="BPY43" s="240"/>
      <c r="BPZ43" s="240"/>
      <c r="BQA43" s="240"/>
      <c r="BQB43" s="240"/>
      <c r="BQC43" s="240"/>
      <c r="BQD43" s="240"/>
      <c r="BQE43" s="240"/>
      <c r="BQF43" s="240"/>
      <c r="BQG43" s="240"/>
      <c r="BQH43" s="240"/>
      <c r="BQI43" s="240"/>
      <c r="BQJ43" s="240"/>
      <c r="BQK43" s="240"/>
      <c r="BQL43" s="240"/>
      <c r="BQM43" s="240"/>
      <c r="BQN43" s="240"/>
      <c r="BQO43" s="240"/>
      <c r="BQP43" s="240"/>
      <c r="BQQ43" s="240"/>
      <c r="BQR43" s="240"/>
      <c r="BQS43" s="240"/>
      <c r="BQT43" s="240"/>
      <c r="BQU43" s="240"/>
      <c r="BQV43" s="240"/>
      <c r="BQW43" s="240"/>
      <c r="BQX43" s="240"/>
      <c r="BQY43" s="240"/>
      <c r="BQZ43" s="240"/>
      <c r="BRA43" s="240"/>
      <c r="BRB43" s="240"/>
      <c r="BRC43" s="240"/>
      <c r="BRD43" s="240"/>
      <c r="BRE43" s="240"/>
      <c r="BRF43" s="240"/>
      <c r="BRG43" s="240"/>
      <c r="BRH43" s="240"/>
      <c r="BRI43" s="240"/>
      <c r="BRJ43" s="240"/>
      <c r="BRK43" s="240"/>
      <c r="BRL43" s="240"/>
      <c r="BRM43" s="240"/>
      <c r="BRN43" s="240"/>
      <c r="BRO43" s="240"/>
      <c r="BRP43" s="240"/>
      <c r="BRQ43" s="240"/>
      <c r="BRR43" s="240"/>
      <c r="BRS43" s="240"/>
      <c r="BRT43" s="240"/>
      <c r="BRU43" s="240"/>
      <c r="BRV43" s="240"/>
      <c r="BRW43" s="240"/>
      <c r="BRX43" s="240"/>
      <c r="BRY43" s="240"/>
      <c r="BRZ43" s="240"/>
      <c r="BSA43" s="240"/>
      <c r="BSB43" s="240"/>
      <c r="BSC43" s="240"/>
      <c r="BSD43" s="240"/>
      <c r="BSE43" s="240"/>
      <c r="BSF43" s="240"/>
      <c r="BSG43" s="240"/>
      <c r="BSH43" s="240"/>
      <c r="BSI43" s="240"/>
      <c r="BSJ43" s="240"/>
      <c r="BSK43" s="240"/>
      <c r="BSL43" s="240"/>
      <c r="BSM43" s="240"/>
      <c r="BSN43" s="240"/>
      <c r="BSO43" s="240"/>
      <c r="BSP43" s="240"/>
      <c r="BSQ43" s="240"/>
      <c r="BSR43" s="240"/>
      <c r="BSS43" s="240"/>
      <c r="BST43" s="240"/>
      <c r="BSU43" s="240"/>
      <c r="BSV43" s="240"/>
      <c r="BSW43" s="240"/>
      <c r="BSX43" s="240"/>
      <c r="BSY43" s="240"/>
      <c r="BSZ43" s="240"/>
      <c r="BTA43" s="240"/>
      <c r="BTB43" s="240"/>
      <c r="BTC43" s="240"/>
      <c r="BTD43" s="240"/>
      <c r="BTE43" s="240"/>
      <c r="BTF43" s="240"/>
      <c r="BTG43" s="240"/>
      <c r="BTH43" s="240"/>
      <c r="BTI43" s="240"/>
      <c r="BTJ43" s="240"/>
      <c r="BTK43" s="240"/>
      <c r="BTL43" s="240"/>
      <c r="BTM43" s="240"/>
      <c r="BTN43" s="240"/>
      <c r="BTO43" s="240"/>
      <c r="BTP43" s="240"/>
      <c r="BTQ43" s="240"/>
      <c r="BTR43" s="240"/>
      <c r="BTS43" s="240"/>
      <c r="BTT43" s="240"/>
      <c r="BTU43" s="240"/>
      <c r="BTV43" s="240"/>
      <c r="BTW43" s="240"/>
      <c r="BTX43" s="240"/>
      <c r="BTY43" s="240"/>
      <c r="BTZ43" s="240"/>
      <c r="BUA43" s="240"/>
      <c r="BUB43" s="240"/>
      <c r="BUC43" s="240"/>
      <c r="BUD43" s="240"/>
      <c r="BUE43" s="240"/>
      <c r="BUF43" s="240"/>
      <c r="BUG43" s="240"/>
      <c r="BUH43" s="240"/>
      <c r="BUI43" s="240"/>
      <c r="BUJ43" s="240"/>
      <c r="BUK43" s="240"/>
      <c r="BUL43" s="240"/>
      <c r="BUM43" s="240"/>
      <c r="BUN43" s="240"/>
      <c r="BUO43" s="240"/>
      <c r="BUP43" s="240"/>
      <c r="BUQ43" s="240"/>
      <c r="BUR43" s="240"/>
      <c r="BUS43" s="240"/>
      <c r="BUT43" s="240"/>
      <c r="BUU43" s="240"/>
      <c r="BUV43" s="240"/>
      <c r="BUW43" s="240"/>
      <c r="BUX43" s="240"/>
      <c r="BUY43" s="240"/>
      <c r="BUZ43" s="240"/>
      <c r="BVA43" s="240"/>
      <c r="BVB43" s="240"/>
      <c r="BVC43" s="240"/>
      <c r="BVD43" s="240"/>
      <c r="BVE43" s="240"/>
      <c r="BVF43" s="240"/>
      <c r="BVG43" s="240"/>
      <c r="BVH43" s="240"/>
      <c r="BVI43" s="240"/>
      <c r="BVJ43" s="240"/>
      <c r="BVK43" s="240"/>
      <c r="BVL43" s="240"/>
      <c r="BVM43" s="240"/>
      <c r="BVN43" s="240"/>
      <c r="BVO43" s="240"/>
      <c r="BVP43" s="240"/>
      <c r="BVQ43" s="240"/>
      <c r="BVR43" s="240"/>
      <c r="BVS43" s="240"/>
      <c r="BVT43" s="240"/>
      <c r="BVU43" s="240"/>
      <c r="BVV43" s="240"/>
      <c r="BVW43" s="240"/>
      <c r="BVX43" s="240"/>
      <c r="BVY43" s="240"/>
      <c r="BVZ43" s="240"/>
      <c r="BWA43" s="240"/>
      <c r="BWB43" s="240"/>
      <c r="BWC43" s="240"/>
      <c r="BWD43" s="240"/>
      <c r="BWE43" s="240"/>
      <c r="BWF43" s="240"/>
      <c r="BWG43" s="240"/>
      <c r="BWH43" s="240"/>
      <c r="BWI43" s="240"/>
      <c r="BWJ43" s="240"/>
      <c r="BWK43" s="240"/>
      <c r="BWL43" s="240"/>
      <c r="BWM43" s="240"/>
      <c r="BWN43" s="240"/>
      <c r="BWO43" s="240"/>
      <c r="BWP43" s="240"/>
      <c r="BWQ43" s="240"/>
      <c r="BWR43" s="240"/>
      <c r="BWS43" s="240"/>
      <c r="BWT43" s="240"/>
      <c r="BWU43" s="240"/>
      <c r="BWV43" s="240"/>
      <c r="BWW43" s="240"/>
      <c r="BWX43" s="240"/>
      <c r="BWY43" s="240"/>
      <c r="BWZ43" s="240"/>
      <c r="BXA43" s="240"/>
      <c r="BXB43" s="240"/>
      <c r="BXC43" s="240"/>
      <c r="BXD43" s="240"/>
      <c r="BXE43" s="240"/>
      <c r="BXF43" s="240"/>
      <c r="BXG43" s="240"/>
      <c r="BXH43" s="240"/>
      <c r="BXI43" s="240"/>
      <c r="BXJ43" s="240"/>
      <c r="BXK43" s="240"/>
      <c r="BXL43" s="240"/>
      <c r="BXM43" s="240"/>
      <c r="BXN43" s="240"/>
      <c r="BXO43" s="240"/>
      <c r="BXP43" s="240"/>
      <c r="BXQ43" s="240"/>
      <c r="BXR43" s="240"/>
      <c r="BXS43" s="240"/>
      <c r="BXT43" s="240"/>
      <c r="BXU43" s="240"/>
      <c r="BXV43" s="240"/>
      <c r="BXW43" s="240"/>
      <c r="BXX43" s="240"/>
      <c r="BXY43" s="240"/>
      <c r="BXZ43" s="240"/>
      <c r="BYA43" s="240"/>
      <c r="BYB43" s="240"/>
      <c r="BYC43" s="240"/>
      <c r="BYD43" s="240"/>
      <c r="BYE43" s="240"/>
      <c r="BYF43" s="240"/>
      <c r="BYG43" s="240"/>
      <c r="BYH43" s="240"/>
      <c r="BYI43" s="240"/>
      <c r="BYJ43" s="240"/>
      <c r="BYK43" s="240"/>
      <c r="BYL43" s="240"/>
      <c r="BYM43" s="240"/>
      <c r="BYN43" s="240"/>
      <c r="BYO43" s="240"/>
      <c r="BYP43" s="240"/>
      <c r="BYQ43" s="240"/>
      <c r="BYR43" s="240"/>
      <c r="BYS43" s="240"/>
      <c r="BYT43" s="240"/>
      <c r="BYU43" s="240"/>
      <c r="BYV43" s="240"/>
      <c r="BYW43" s="240"/>
      <c r="BYX43" s="240"/>
      <c r="BYY43" s="240"/>
      <c r="BYZ43" s="240"/>
      <c r="BZA43" s="240"/>
      <c r="BZB43" s="240"/>
      <c r="BZC43" s="240"/>
      <c r="BZD43" s="240"/>
      <c r="BZE43" s="240"/>
      <c r="BZF43" s="240"/>
      <c r="BZG43" s="240"/>
      <c r="BZH43" s="240"/>
      <c r="BZI43" s="240"/>
      <c r="BZJ43" s="240"/>
      <c r="BZK43" s="240"/>
      <c r="BZL43" s="240"/>
      <c r="BZM43" s="240"/>
      <c r="BZN43" s="240"/>
      <c r="BZO43" s="240"/>
      <c r="BZP43" s="240"/>
      <c r="BZQ43" s="240"/>
      <c r="BZR43" s="240"/>
      <c r="BZS43" s="240"/>
      <c r="BZT43" s="240"/>
      <c r="BZU43" s="240"/>
      <c r="BZV43" s="240"/>
      <c r="BZW43" s="240"/>
      <c r="BZX43" s="240"/>
      <c r="BZY43" s="240"/>
      <c r="BZZ43" s="240"/>
      <c r="CAA43" s="240"/>
      <c r="CAB43" s="240"/>
      <c r="CAC43" s="240"/>
      <c r="CAD43" s="240"/>
      <c r="CAE43" s="240"/>
      <c r="CAF43" s="240"/>
      <c r="CAG43" s="240"/>
      <c r="CAH43" s="240"/>
      <c r="CAI43" s="240"/>
      <c r="CAJ43" s="240"/>
      <c r="CAK43" s="240"/>
      <c r="CAL43" s="240"/>
      <c r="CAM43" s="240"/>
      <c r="CAN43" s="240"/>
      <c r="CAO43" s="240"/>
      <c r="CAP43" s="240"/>
      <c r="CAQ43" s="240"/>
      <c r="CAR43" s="240"/>
      <c r="CAS43" s="240"/>
      <c r="CAT43" s="240"/>
      <c r="CAU43" s="240"/>
      <c r="CAV43" s="240"/>
      <c r="CAW43" s="240"/>
      <c r="CAX43" s="240"/>
      <c r="CAY43" s="240"/>
      <c r="CAZ43" s="240"/>
      <c r="CBA43" s="240"/>
      <c r="CBB43" s="240"/>
      <c r="CBC43" s="240"/>
      <c r="CBD43" s="240"/>
      <c r="CBE43" s="240"/>
      <c r="CBF43" s="240"/>
      <c r="CBG43" s="240"/>
      <c r="CBH43" s="240"/>
      <c r="CBI43" s="240"/>
      <c r="CBJ43" s="240"/>
      <c r="CBK43" s="240"/>
      <c r="CBL43" s="240"/>
      <c r="CBM43" s="240"/>
      <c r="CBN43" s="240"/>
      <c r="CBO43" s="240"/>
      <c r="CBP43" s="240"/>
      <c r="CBQ43" s="240"/>
      <c r="CBR43" s="240"/>
      <c r="CBS43" s="240"/>
      <c r="CBT43" s="240"/>
      <c r="CBU43" s="240"/>
      <c r="CBV43" s="240"/>
      <c r="CBW43" s="240"/>
      <c r="CBX43" s="240"/>
      <c r="CBY43" s="240"/>
      <c r="CBZ43" s="240"/>
      <c r="CCA43" s="240"/>
      <c r="CCB43" s="240"/>
      <c r="CCC43" s="240"/>
      <c r="CCD43" s="240"/>
      <c r="CCE43" s="240"/>
      <c r="CCF43" s="240"/>
      <c r="CCG43" s="240"/>
      <c r="CCH43" s="240"/>
      <c r="CCI43" s="240"/>
      <c r="CCJ43" s="240"/>
      <c r="CCK43" s="240"/>
      <c r="CCL43" s="240"/>
      <c r="CCM43" s="240"/>
      <c r="CCN43" s="240"/>
      <c r="CCO43" s="240"/>
      <c r="CCP43" s="240"/>
      <c r="CCQ43" s="240"/>
      <c r="CCR43" s="240"/>
      <c r="CCS43" s="240"/>
      <c r="CCT43" s="240"/>
      <c r="CCU43" s="240"/>
      <c r="CCV43" s="240"/>
      <c r="CCW43" s="240"/>
      <c r="CCX43" s="240"/>
      <c r="CCY43" s="240"/>
      <c r="CCZ43" s="240"/>
      <c r="CDA43" s="240"/>
      <c r="CDB43" s="240"/>
      <c r="CDC43" s="240"/>
      <c r="CDD43" s="240"/>
      <c r="CDE43" s="240"/>
      <c r="CDF43" s="240"/>
      <c r="CDG43" s="240"/>
      <c r="CDH43" s="240"/>
      <c r="CDI43" s="240"/>
      <c r="CDJ43" s="240"/>
      <c r="CDK43" s="240"/>
      <c r="CDL43" s="240"/>
      <c r="CDM43" s="240"/>
      <c r="CDN43" s="240"/>
      <c r="CDO43" s="240"/>
      <c r="CDP43" s="240"/>
      <c r="CDQ43" s="240"/>
      <c r="CDR43" s="240"/>
      <c r="CDS43" s="240"/>
      <c r="CDT43" s="240"/>
      <c r="CDU43" s="240"/>
      <c r="CDV43" s="240"/>
      <c r="CDW43" s="240"/>
      <c r="CDX43" s="240"/>
      <c r="CDY43" s="240"/>
      <c r="CDZ43" s="240"/>
      <c r="CEA43" s="240"/>
      <c r="CEB43" s="240"/>
      <c r="CEC43" s="240"/>
      <c r="CED43" s="240"/>
      <c r="CEE43" s="240"/>
      <c r="CEF43" s="240"/>
      <c r="CEG43" s="240"/>
      <c r="CEH43" s="240"/>
      <c r="CEI43" s="240"/>
      <c r="CEJ43" s="240"/>
      <c r="CEK43" s="240"/>
      <c r="CEL43" s="240"/>
      <c r="CEM43" s="240"/>
      <c r="CEN43" s="240"/>
      <c r="CEO43" s="240"/>
      <c r="CEP43" s="240"/>
      <c r="CEQ43" s="240"/>
      <c r="CER43" s="240"/>
      <c r="CES43" s="240"/>
      <c r="CET43" s="240"/>
      <c r="CEU43" s="240"/>
      <c r="CEV43" s="240"/>
      <c r="CEW43" s="240"/>
      <c r="CEX43" s="240"/>
      <c r="CEY43" s="240"/>
      <c r="CEZ43" s="240"/>
      <c r="CFA43" s="240"/>
      <c r="CFB43" s="240"/>
      <c r="CFC43" s="240"/>
      <c r="CFD43" s="240"/>
      <c r="CFE43" s="240"/>
      <c r="CFF43" s="240"/>
      <c r="CFG43" s="240"/>
      <c r="CFH43" s="240"/>
      <c r="CFI43" s="240"/>
      <c r="CFJ43" s="240"/>
      <c r="CFK43" s="240"/>
      <c r="CFL43" s="240"/>
      <c r="CFM43" s="240"/>
      <c r="CFN43" s="240"/>
      <c r="CFO43" s="240"/>
      <c r="CFP43" s="240"/>
      <c r="CFQ43" s="240"/>
      <c r="CFR43" s="240"/>
      <c r="CFS43" s="240"/>
      <c r="CFT43" s="240"/>
      <c r="CFU43" s="240"/>
      <c r="CFV43" s="240"/>
      <c r="CFW43" s="240"/>
      <c r="CFX43" s="240"/>
      <c r="CFY43" s="240"/>
      <c r="CFZ43" s="240"/>
      <c r="CGA43" s="240"/>
      <c r="CGB43" s="240"/>
      <c r="CGC43" s="240"/>
      <c r="CGD43" s="240"/>
      <c r="CGE43" s="240"/>
      <c r="CGF43" s="240"/>
      <c r="CGG43" s="240"/>
      <c r="CGH43" s="240"/>
      <c r="CGI43" s="240"/>
      <c r="CGJ43" s="240"/>
      <c r="CGK43" s="240"/>
      <c r="CGL43" s="240"/>
      <c r="CGM43" s="240"/>
      <c r="CGN43" s="240"/>
      <c r="CGO43" s="240"/>
      <c r="CGP43" s="240"/>
      <c r="CGQ43" s="240"/>
      <c r="CGR43" s="240"/>
      <c r="CGS43" s="240"/>
      <c r="CGT43" s="240"/>
      <c r="CGU43" s="240"/>
      <c r="CGV43" s="240"/>
      <c r="CGW43" s="240"/>
      <c r="CGX43" s="240"/>
      <c r="CGY43" s="240"/>
      <c r="CGZ43" s="240"/>
      <c r="CHA43" s="240"/>
      <c r="CHB43" s="240"/>
      <c r="CHC43" s="240"/>
      <c r="CHD43" s="240"/>
      <c r="CHE43" s="240"/>
      <c r="CHF43" s="240"/>
      <c r="CHG43" s="240"/>
      <c r="CHH43" s="240"/>
      <c r="CHI43" s="240"/>
      <c r="CHJ43" s="240"/>
      <c r="CHK43" s="240"/>
      <c r="CHL43" s="240"/>
      <c r="CHM43" s="240"/>
      <c r="CHN43" s="240"/>
      <c r="CHO43" s="240"/>
      <c r="CHP43" s="240"/>
      <c r="CHQ43" s="240"/>
      <c r="CHR43" s="240"/>
      <c r="CHS43" s="240"/>
      <c r="CHT43" s="240"/>
      <c r="CHU43" s="240"/>
      <c r="CHV43" s="240"/>
      <c r="CHW43" s="240"/>
      <c r="CHX43" s="240"/>
      <c r="CHY43" s="240"/>
      <c r="CHZ43" s="240"/>
      <c r="CIA43" s="240"/>
      <c r="CIB43" s="240"/>
      <c r="CIC43" s="240"/>
      <c r="CID43" s="240"/>
      <c r="CIE43" s="240"/>
      <c r="CIF43" s="240"/>
      <c r="CIG43" s="240"/>
      <c r="CIH43" s="240"/>
      <c r="CII43" s="240"/>
      <c r="CIJ43" s="240"/>
      <c r="CIK43" s="240"/>
      <c r="CIL43" s="240"/>
      <c r="CIM43" s="240"/>
      <c r="CIN43" s="240"/>
      <c r="CIO43" s="240"/>
      <c r="CIP43" s="240"/>
      <c r="CIQ43" s="240"/>
      <c r="CIR43" s="240"/>
      <c r="CIS43" s="240"/>
      <c r="CIT43" s="240"/>
      <c r="CIU43" s="240"/>
      <c r="CIV43" s="240"/>
      <c r="CIW43" s="240"/>
      <c r="CIX43" s="240"/>
      <c r="CIY43" s="240"/>
      <c r="CIZ43" s="240"/>
      <c r="CJA43" s="240"/>
      <c r="CJB43" s="240"/>
      <c r="CJC43" s="240"/>
      <c r="CJD43" s="240"/>
      <c r="CJE43" s="240"/>
      <c r="CJF43" s="240"/>
      <c r="CJG43" s="240"/>
      <c r="CJH43" s="240"/>
      <c r="CJI43" s="240"/>
      <c r="CJJ43" s="240"/>
      <c r="CJK43" s="240"/>
      <c r="CJL43" s="240"/>
      <c r="CJM43" s="240"/>
      <c r="CJN43" s="240"/>
      <c r="CJO43" s="240"/>
      <c r="CJP43" s="240"/>
      <c r="CJQ43" s="240"/>
      <c r="CJR43" s="240"/>
      <c r="CJS43" s="240"/>
      <c r="CJT43" s="240"/>
      <c r="CJU43" s="240"/>
      <c r="CJV43" s="240"/>
      <c r="CJW43" s="240"/>
      <c r="CJX43" s="240"/>
      <c r="CJY43" s="240"/>
      <c r="CJZ43" s="240"/>
      <c r="CKA43" s="240"/>
      <c r="CKB43" s="240"/>
      <c r="CKC43" s="240"/>
      <c r="CKD43" s="240"/>
      <c r="CKE43" s="240"/>
      <c r="CKF43" s="240"/>
      <c r="CKG43" s="240"/>
      <c r="CKH43" s="240"/>
      <c r="CKI43" s="240"/>
      <c r="CKJ43" s="240"/>
      <c r="CKK43" s="240"/>
      <c r="CKL43" s="240"/>
      <c r="CKM43" s="240"/>
      <c r="CKN43" s="240"/>
      <c r="CKO43" s="240"/>
      <c r="CKP43" s="240"/>
      <c r="CKQ43" s="240"/>
      <c r="CKR43" s="240"/>
      <c r="CKS43" s="240"/>
      <c r="CKT43" s="240"/>
      <c r="CKU43" s="240"/>
      <c r="CKV43" s="240"/>
      <c r="CKW43" s="240"/>
      <c r="CKX43" s="240"/>
      <c r="CKY43" s="240"/>
      <c r="CKZ43" s="240"/>
      <c r="CLA43" s="240"/>
      <c r="CLB43" s="240"/>
      <c r="CLC43" s="240"/>
      <c r="CLD43" s="240"/>
      <c r="CLE43" s="240"/>
      <c r="CLF43" s="240"/>
      <c r="CLG43" s="240"/>
      <c r="CLH43" s="240"/>
      <c r="CLI43" s="240"/>
      <c r="CLJ43" s="240"/>
      <c r="CLK43" s="240"/>
      <c r="CLL43" s="240"/>
      <c r="CLM43" s="240"/>
      <c r="CLN43" s="240"/>
      <c r="CLO43" s="240"/>
      <c r="CLP43" s="240"/>
      <c r="CLQ43" s="240"/>
      <c r="CLR43" s="240"/>
      <c r="CLS43" s="240"/>
      <c r="CLT43" s="240"/>
      <c r="CLU43" s="240"/>
      <c r="CLV43" s="240"/>
      <c r="CLW43" s="240"/>
      <c r="CLX43" s="240"/>
      <c r="CLY43" s="240"/>
      <c r="CLZ43" s="240"/>
      <c r="CMA43" s="240"/>
      <c r="CMB43" s="240"/>
      <c r="CMC43" s="240"/>
      <c r="CMD43" s="240"/>
      <c r="CME43" s="240"/>
      <c r="CMF43" s="240"/>
      <c r="CMG43" s="240"/>
      <c r="CMH43" s="240"/>
      <c r="CMI43" s="240"/>
      <c r="CMJ43" s="240"/>
      <c r="CMK43" s="240"/>
      <c r="CML43" s="240"/>
      <c r="CMM43" s="240"/>
      <c r="CMN43" s="240"/>
      <c r="CMO43" s="240"/>
      <c r="CMP43" s="240"/>
      <c r="CMQ43" s="240"/>
      <c r="CMR43" s="240"/>
      <c r="CMS43" s="240"/>
      <c r="CMT43" s="240"/>
      <c r="CMU43" s="240"/>
      <c r="CMV43" s="240"/>
      <c r="CMW43" s="240"/>
      <c r="CMX43" s="240"/>
      <c r="CMY43" s="240"/>
      <c r="CMZ43" s="240"/>
      <c r="CNA43" s="240"/>
      <c r="CNB43" s="240"/>
      <c r="CNC43" s="240"/>
      <c r="CND43" s="240"/>
      <c r="CNE43" s="240"/>
      <c r="CNF43" s="240"/>
      <c r="CNG43" s="240"/>
      <c r="CNH43" s="240"/>
      <c r="CNI43" s="240"/>
      <c r="CNJ43" s="240"/>
      <c r="CNK43" s="240"/>
      <c r="CNL43" s="240"/>
      <c r="CNM43" s="240"/>
      <c r="CNN43" s="240"/>
      <c r="CNO43" s="240"/>
      <c r="CNP43" s="240"/>
      <c r="CNQ43" s="240"/>
      <c r="CNR43" s="240"/>
      <c r="CNS43" s="240"/>
      <c r="CNT43" s="240"/>
      <c r="CNU43" s="240"/>
      <c r="CNV43" s="240"/>
      <c r="CNW43" s="240"/>
      <c r="CNX43" s="240"/>
      <c r="CNY43" s="240"/>
      <c r="CNZ43" s="240"/>
      <c r="COA43" s="240"/>
      <c r="COB43" s="240"/>
      <c r="COC43" s="240"/>
      <c r="COD43" s="240"/>
      <c r="COE43" s="240"/>
      <c r="COF43" s="240"/>
      <c r="COG43" s="240"/>
      <c r="COH43" s="240"/>
      <c r="COI43" s="240"/>
      <c r="COJ43" s="240"/>
      <c r="COK43" s="240"/>
      <c r="COL43" s="240"/>
      <c r="COM43" s="240"/>
      <c r="CON43" s="240"/>
      <c r="COO43" s="240"/>
      <c r="COP43" s="240"/>
      <c r="COQ43" s="240"/>
      <c r="COR43" s="240"/>
      <c r="COS43" s="240"/>
      <c r="COT43" s="240"/>
      <c r="COU43" s="240"/>
      <c r="COV43" s="240"/>
      <c r="COW43" s="240"/>
      <c r="COX43" s="240"/>
      <c r="COY43" s="240"/>
      <c r="COZ43" s="240"/>
      <c r="CPA43" s="240"/>
      <c r="CPB43" s="240"/>
      <c r="CPC43" s="240"/>
      <c r="CPD43" s="240"/>
      <c r="CPE43" s="240"/>
      <c r="CPF43" s="240"/>
      <c r="CPG43" s="240"/>
      <c r="CPH43" s="240"/>
      <c r="CPI43" s="240"/>
      <c r="CPJ43" s="240"/>
      <c r="CPK43" s="240"/>
      <c r="CPL43" s="240"/>
      <c r="CPM43" s="240"/>
      <c r="CPN43" s="240"/>
      <c r="CPO43" s="240"/>
      <c r="CPP43" s="240"/>
      <c r="CPQ43" s="240"/>
      <c r="CPR43" s="240"/>
      <c r="CPS43" s="240"/>
      <c r="CPT43" s="240"/>
      <c r="CPU43" s="240"/>
      <c r="CPV43" s="240"/>
      <c r="CPW43" s="240"/>
      <c r="CPX43" s="240"/>
      <c r="CPY43" s="240"/>
      <c r="CPZ43" s="240"/>
      <c r="CQA43" s="240"/>
      <c r="CQB43" s="240"/>
      <c r="CQC43" s="240"/>
      <c r="CQD43" s="240"/>
      <c r="CQE43" s="240"/>
      <c r="CQF43" s="240"/>
      <c r="CQG43" s="240"/>
      <c r="CQH43" s="240"/>
      <c r="CQI43" s="240"/>
      <c r="CQJ43" s="240"/>
      <c r="CQK43" s="240"/>
      <c r="CQL43" s="240"/>
      <c r="CQM43" s="240"/>
      <c r="CQN43" s="240"/>
      <c r="CQO43" s="240"/>
      <c r="CQP43" s="240"/>
      <c r="CQQ43" s="240"/>
      <c r="CQR43" s="240"/>
      <c r="CQS43" s="240"/>
      <c r="CQT43" s="240"/>
      <c r="CQU43" s="240"/>
      <c r="CQV43" s="240"/>
      <c r="CQW43" s="240"/>
      <c r="CQX43" s="240"/>
      <c r="CQY43" s="240"/>
      <c r="CQZ43" s="240"/>
      <c r="CRA43" s="240"/>
      <c r="CRB43" s="240"/>
      <c r="CRC43" s="240"/>
      <c r="CRD43" s="240"/>
      <c r="CRE43" s="240"/>
      <c r="CRF43" s="240"/>
      <c r="CRG43" s="240"/>
      <c r="CRH43" s="240"/>
      <c r="CRI43" s="240"/>
      <c r="CRJ43" s="240"/>
      <c r="CRK43" s="240"/>
      <c r="CRL43" s="240"/>
      <c r="CRM43" s="240"/>
      <c r="CRN43" s="240"/>
      <c r="CRO43" s="240"/>
      <c r="CRP43" s="240"/>
      <c r="CRQ43" s="240"/>
      <c r="CRR43" s="240"/>
      <c r="CRS43" s="240"/>
      <c r="CRT43" s="240"/>
      <c r="CRU43" s="240"/>
      <c r="CRV43" s="240"/>
      <c r="CRW43" s="240"/>
      <c r="CRX43" s="240"/>
      <c r="CRY43" s="240"/>
      <c r="CRZ43" s="240"/>
      <c r="CSA43" s="240"/>
      <c r="CSB43" s="240"/>
      <c r="CSC43" s="240"/>
      <c r="CSD43" s="240"/>
      <c r="CSE43" s="240"/>
      <c r="CSF43" s="240"/>
      <c r="CSG43" s="240"/>
      <c r="CSH43" s="240"/>
      <c r="CSI43" s="240"/>
      <c r="CSJ43" s="240"/>
      <c r="CSK43" s="240"/>
      <c r="CSL43" s="240"/>
      <c r="CSM43" s="240"/>
      <c r="CSN43" s="240"/>
      <c r="CSO43" s="240"/>
      <c r="CSP43" s="240"/>
      <c r="CSQ43" s="240"/>
      <c r="CSR43" s="240"/>
      <c r="CSS43" s="240"/>
      <c r="CST43" s="240"/>
      <c r="CSU43" s="240"/>
      <c r="CSV43" s="240"/>
      <c r="CSW43" s="240"/>
      <c r="CSX43" s="240"/>
      <c r="CSY43" s="240"/>
      <c r="CSZ43" s="240"/>
      <c r="CTA43" s="240"/>
      <c r="CTB43" s="240"/>
      <c r="CTC43" s="240"/>
      <c r="CTD43" s="240"/>
      <c r="CTE43" s="240"/>
      <c r="CTF43" s="240"/>
      <c r="CTG43" s="240"/>
      <c r="CTH43" s="240"/>
      <c r="CTI43" s="240"/>
      <c r="CTJ43" s="240"/>
      <c r="CTK43" s="240"/>
      <c r="CTL43" s="240"/>
      <c r="CTM43" s="240"/>
      <c r="CTN43" s="240"/>
      <c r="CTO43" s="240"/>
      <c r="CTP43" s="240"/>
      <c r="CTQ43" s="240"/>
      <c r="CTR43" s="240"/>
      <c r="CTS43" s="240"/>
      <c r="CTT43" s="240"/>
      <c r="CTU43" s="240"/>
      <c r="CTV43" s="240"/>
      <c r="CTW43" s="240"/>
      <c r="CTX43" s="240"/>
      <c r="CTY43" s="240"/>
      <c r="CTZ43" s="240"/>
      <c r="CUA43" s="240"/>
      <c r="CUB43" s="240"/>
      <c r="CUC43" s="240"/>
      <c r="CUD43" s="240"/>
      <c r="CUE43" s="240"/>
      <c r="CUF43" s="240"/>
      <c r="CUG43" s="240"/>
      <c r="CUH43" s="240"/>
      <c r="CUI43" s="240"/>
      <c r="CUJ43" s="240"/>
      <c r="CUK43" s="240"/>
      <c r="CUL43" s="240"/>
      <c r="CUM43" s="240"/>
      <c r="CUN43" s="240"/>
      <c r="CUO43" s="240"/>
      <c r="CUP43" s="240"/>
      <c r="CUQ43" s="240"/>
      <c r="CUR43" s="240"/>
      <c r="CUS43" s="240"/>
      <c r="CUT43" s="240"/>
      <c r="CUU43" s="240"/>
      <c r="CUV43" s="240"/>
      <c r="CUW43" s="240"/>
      <c r="CUX43" s="240"/>
      <c r="CUY43" s="240"/>
      <c r="CUZ43" s="240"/>
      <c r="CVA43" s="240"/>
      <c r="CVB43" s="240"/>
      <c r="CVC43" s="240"/>
      <c r="CVD43" s="240"/>
      <c r="CVE43" s="240"/>
      <c r="CVF43" s="240"/>
      <c r="CVG43" s="240"/>
      <c r="CVH43" s="240"/>
      <c r="CVI43" s="240"/>
      <c r="CVJ43" s="240"/>
      <c r="CVK43" s="240"/>
      <c r="CVL43" s="240"/>
      <c r="CVM43" s="240"/>
      <c r="CVN43" s="240"/>
      <c r="CVO43" s="240"/>
      <c r="CVP43" s="240"/>
      <c r="CVQ43" s="240"/>
      <c r="CVR43" s="240"/>
      <c r="CVS43" s="240"/>
      <c r="CVT43" s="240"/>
      <c r="CVU43" s="240"/>
      <c r="CVV43" s="240"/>
      <c r="CVW43" s="240"/>
      <c r="CVX43" s="240"/>
      <c r="CVY43" s="240"/>
      <c r="CVZ43" s="240"/>
      <c r="CWA43" s="240"/>
      <c r="CWB43" s="240"/>
      <c r="CWC43" s="240"/>
      <c r="CWD43" s="240"/>
      <c r="CWE43" s="240"/>
      <c r="CWF43" s="240"/>
      <c r="CWG43" s="240"/>
      <c r="CWH43" s="240"/>
      <c r="CWI43" s="240"/>
      <c r="CWJ43" s="240"/>
      <c r="CWK43" s="240"/>
      <c r="CWL43" s="240"/>
      <c r="CWM43" s="240"/>
      <c r="CWN43" s="240"/>
      <c r="CWO43" s="240"/>
      <c r="CWP43" s="240"/>
      <c r="CWQ43" s="240"/>
      <c r="CWR43" s="240"/>
      <c r="CWS43" s="240"/>
      <c r="CWT43" s="240"/>
      <c r="CWU43" s="240"/>
      <c r="CWV43" s="240"/>
      <c r="CWW43" s="240"/>
      <c r="CWX43" s="240"/>
      <c r="CWY43" s="240"/>
      <c r="CWZ43" s="240"/>
      <c r="CXA43" s="240"/>
      <c r="CXB43" s="240"/>
      <c r="CXC43" s="240"/>
      <c r="CXD43" s="240"/>
      <c r="CXE43" s="240"/>
      <c r="CXF43" s="240"/>
      <c r="CXG43" s="240"/>
      <c r="CXH43" s="240"/>
      <c r="CXI43" s="240"/>
      <c r="CXJ43" s="240"/>
      <c r="CXK43" s="240"/>
      <c r="CXL43" s="240"/>
      <c r="CXM43" s="240"/>
      <c r="CXN43" s="240"/>
      <c r="CXO43" s="240"/>
      <c r="CXP43" s="240"/>
      <c r="CXQ43" s="240"/>
      <c r="CXR43" s="240"/>
      <c r="CXS43" s="240"/>
      <c r="CXT43" s="240"/>
      <c r="CXU43" s="240"/>
      <c r="CXV43" s="240"/>
      <c r="CXW43" s="240"/>
      <c r="CXX43" s="240"/>
      <c r="CXY43" s="240"/>
      <c r="CXZ43" s="240"/>
      <c r="CYA43" s="240"/>
      <c r="CYB43" s="240"/>
      <c r="CYC43" s="240"/>
      <c r="CYD43" s="240"/>
      <c r="CYE43" s="240"/>
      <c r="CYF43" s="240"/>
      <c r="CYG43" s="240"/>
      <c r="CYH43" s="240"/>
      <c r="CYI43" s="240"/>
      <c r="CYJ43" s="240"/>
      <c r="CYK43" s="240"/>
      <c r="CYL43" s="240"/>
      <c r="CYM43" s="240"/>
      <c r="CYN43" s="240"/>
      <c r="CYO43" s="240"/>
      <c r="CYP43" s="240"/>
      <c r="CYQ43" s="240"/>
      <c r="CYR43" s="240"/>
      <c r="CYS43" s="240"/>
      <c r="CYT43" s="240"/>
      <c r="CYU43" s="240"/>
      <c r="CYV43" s="240"/>
      <c r="CYW43" s="240"/>
      <c r="CYX43" s="240"/>
      <c r="CYY43" s="240"/>
      <c r="CYZ43" s="240"/>
      <c r="CZA43" s="240"/>
      <c r="CZB43" s="240"/>
      <c r="CZC43" s="240"/>
      <c r="CZD43" s="240"/>
      <c r="CZE43" s="240"/>
      <c r="CZF43" s="240"/>
      <c r="CZG43" s="240"/>
      <c r="CZH43" s="240"/>
      <c r="CZI43" s="240"/>
      <c r="CZJ43" s="240"/>
      <c r="CZK43" s="240"/>
      <c r="CZL43" s="240"/>
      <c r="CZM43" s="240"/>
      <c r="CZN43" s="240"/>
      <c r="CZO43" s="240"/>
      <c r="CZP43" s="240"/>
      <c r="CZQ43" s="240"/>
      <c r="CZR43" s="240"/>
      <c r="CZS43" s="240"/>
      <c r="CZT43" s="240"/>
      <c r="CZU43" s="240"/>
      <c r="CZV43" s="240"/>
      <c r="CZW43" s="240"/>
      <c r="CZX43" s="240"/>
      <c r="CZY43" s="240"/>
      <c r="CZZ43" s="240"/>
      <c r="DAA43" s="240"/>
      <c r="DAB43" s="240"/>
      <c r="DAC43" s="240"/>
      <c r="DAD43" s="240"/>
      <c r="DAE43" s="240"/>
      <c r="DAF43" s="240"/>
      <c r="DAG43" s="240"/>
      <c r="DAH43" s="240"/>
      <c r="DAI43" s="240"/>
      <c r="DAJ43" s="240"/>
      <c r="DAK43" s="240"/>
      <c r="DAL43" s="240"/>
      <c r="DAM43" s="240"/>
      <c r="DAN43" s="240"/>
      <c r="DAO43" s="240"/>
      <c r="DAP43" s="240"/>
      <c r="DAQ43" s="240"/>
      <c r="DAR43" s="240"/>
      <c r="DAS43" s="240"/>
      <c r="DAT43" s="240"/>
      <c r="DAU43" s="240"/>
      <c r="DAV43" s="240"/>
      <c r="DAW43" s="240"/>
      <c r="DAX43" s="240"/>
      <c r="DAY43" s="240"/>
      <c r="DAZ43" s="240"/>
      <c r="DBA43" s="240"/>
      <c r="DBB43" s="240"/>
      <c r="DBC43" s="240"/>
      <c r="DBD43" s="240"/>
      <c r="DBE43" s="240"/>
      <c r="DBF43" s="240"/>
      <c r="DBG43" s="240"/>
      <c r="DBH43" s="240"/>
      <c r="DBI43" s="240"/>
      <c r="DBJ43" s="240"/>
      <c r="DBK43" s="240"/>
      <c r="DBL43" s="240"/>
      <c r="DBM43" s="240"/>
      <c r="DBN43" s="240"/>
      <c r="DBO43" s="240"/>
      <c r="DBP43" s="240"/>
      <c r="DBQ43" s="240"/>
      <c r="DBR43" s="240"/>
      <c r="DBS43" s="240"/>
      <c r="DBT43" s="240"/>
      <c r="DBU43" s="240"/>
      <c r="DBV43" s="240"/>
      <c r="DBW43" s="240"/>
      <c r="DBX43" s="240"/>
      <c r="DBY43" s="240"/>
      <c r="DBZ43" s="240"/>
      <c r="DCA43" s="240"/>
      <c r="DCB43" s="240"/>
      <c r="DCC43" s="240"/>
      <c r="DCD43" s="240"/>
      <c r="DCE43" s="240"/>
      <c r="DCF43" s="240"/>
      <c r="DCG43" s="240"/>
      <c r="DCH43" s="240"/>
      <c r="DCI43" s="240"/>
      <c r="DCJ43" s="240"/>
      <c r="DCK43" s="240"/>
      <c r="DCL43" s="240"/>
      <c r="DCM43" s="240"/>
      <c r="DCN43" s="240"/>
      <c r="DCO43" s="240"/>
      <c r="DCP43" s="240"/>
      <c r="DCQ43" s="240"/>
      <c r="DCR43" s="240"/>
      <c r="DCS43" s="240"/>
      <c r="DCT43" s="240"/>
      <c r="DCU43" s="240"/>
      <c r="DCV43" s="240"/>
      <c r="DCW43" s="240"/>
      <c r="DCX43" s="240"/>
      <c r="DCY43" s="240"/>
      <c r="DCZ43" s="240"/>
      <c r="DDA43" s="240"/>
      <c r="DDB43" s="240"/>
      <c r="DDC43" s="240"/>
      <c r="DDD43" s="240"/>
      <c r="DDE43" s="240"/>
      <c r="DDF43" s="240"/>
      <c r="DDG43" s="240"/>
      <c r="DDH43" s="240"/>
      <c r="DDI43" s="240"/>
      <c r="DDJ43" s="240"/>
      <c r="DDK43" s="240"/>
      <c r="DDL43" s="240"/>
      <c r="DDM43" s="240"/>
      <c r="DDN43" s="240"/>
      <c r="DDO43" s="240"/>
      <c r="DDP43" s="240"/>
      <c r="DDQ43" s="240"/>
      <c r="DDR43" s="240"/>
      <c r="DDS43" s="240"/>
      <c r="DDT43" s="240"/>
      <c r="DDU43" s="240"/>
      <c r="DDV43" s="240"/>
      <c r="DDW43" s="240"/>
      <c r="DDX43" s="240"/>
      <c r="DDY43" s="240"/>
      <c r="DDZ43" s="240"/>
      <c r="DEA43" s="240"/>
      <c r="DEB43" s="240"/>
      <c r="DEC43" s="240"/>
      <c r="DED43" s="240"/>
      <c r="DEE43" s="240"/>
      <c r="DEF43" s="240"/>
      <c r="DEG43" s="240"/>
      <c r="DEH43" s="240"/>
      <c r="DEI43" s="240"/>
      <c r="DEJ43" s="240"/>
      <c r="DEK43" s="240"/>
      <c r="DEL43" s="240"/>
      <c r="DEM43" s="240"/>
      <c r="DEN43" s="240"/>
      <c r="DEO43" s="240"/>
      <c r="DEP43" s="240"/>
      <c r="DEQ43" s="240"/>
      <c r="DER43" s="240"/>
      <c r="DES43" s="240"/>
      <c r="DET43" s="240"/>
      <c r="DEU43" s="240"/>
      <c r="DEV43" s="240"/>
      <c r="DEW43" s="240"/>
      <c r="DEX43" s="240"/>
      <c r="DEY43" s="240"/>
      <c r="DEZ43" s="240"/>
      <c r="DFA43" s="240"/>
      <c r="DFB43" s="240"/>
      <c r="DFC43" s="240"/>
      <c r="DFD43" s="240"/>
      <c r="DFE43" s="240"/>
      <c r="DFF43" s="240"/>
      <c r="DFG43" s="240"/>
      <c r="DFH43" s="240"/>
      <c r="DFI43" s="240"/>
      <c r="DFJ43" s="240"/>
      <c r="DFK43" s="240"/>
      <c r="DFL43" s="240"/>
      <c r="DFM43" s="240"/>
      <c r="DFN43" s="240"/>
      <c r="DFO43" s="240"/>
      <c r="DFP43" s="240"/>
      <c r="DFQ43" s="240"/>
      <c r="DFR43" s="240"/>
      <c r="DFS43" s="240"/>
      <c r="DFT43" s="240"/>
      <c r="DFU43" s="240"/>
      <c r="DFV43" s="240"/>
      <c r="DFW43" s="240"/>
      <c r="DFX43" s="240"/>
      <c r="DFY43" s="240"/>
      <c r="DFZ43" s="240"/>
      <c r="DGA43" s="240"/>
      <c r="DGB43" s="240"/>
      <c r="DGC43" s="240"/>
      <c r="DGD43" s="240"/>
      <c r="DGE43" s="240"/>
      <c r="DGF43" s="240"/>
      <c r="DGG43" s="240"/>
      <c r="DGH43" s="240"/>
      <c r="DGI43" s="240"/>
      <c r="DGJ43" s="240"/>
      <c r="DGK43" s="240"/>
      <c r="DGL43" s="240"/>
      <c r="DGM43" s="240"/>
      <c r="DGN43" s="240"/>
      <c r="DGO43" s="240"/>
      <c r="DGP43" s="240"/>
      <c r="DGQ43" s="240"/>
      <c r="DGR43" s="240"/>
      <c r="DGS43" s="240"/>
      <c r="DGT43" s="240"/>
      <c r="DGU43" s="240"/>
      <c r="DGV43" s="240"/>
      <c r="DGW43" s="240"/>
      <c r="DGX43" s="240"/>
      <c r="DGY43" s="240"/>
      <c r="DGZ43" s="240"/>
      <c r="DHA43" s="240"/>
      <c r="DHB43" s="240"/>
      <c r="DHC43" s="240"/>
      <c r="DHD43" s="240"/>
      <c r="DHE43" s="240"/>
      <c r="DHF43" s="240"/>
      <c r="DHG43" s="240"/>
      <c r="DHH43" s="240"/>
      <c r="DHI43" s="240"/>
      <c r="DHJ43" s="240"/>
      <c r="DHK43" s="240"/>
      <c r="DHL43" s="240"/>
      <c r="DHM43" s="240"/>
      <c r="DHN43" s="240"/>
      <c r="DHO43" s="240"/>
      <c r="DHP43" s="240"/>
      <c r="DHQ43" s="240"/>
      <c r="DHR43" s="240"/>
      <c r="DHS43" s="240"/>
      <c r="DHT43" s="240"/>
      <c r="DHU43" s="240"/>
      <c r="DHV43" s="240"/>
      <c r="DHW43" s="240"/>
      <c r="DHX43" s="240"/>
      <c r="DHY43" s="240"/>
      <c r="DHZ43" s="240"/>
      <c r="DIA43" s="240"/>
      <c r="DIB43" s="240"/>
      <c r="DIC43" s="240"/>
      <c r="DID43" s="240"/>
      <c r="DIE43" s="240"/>
      <c r="DIF43" s="240"/>
      <c r="DIG43" s="240"/>
      <c r="DIH43" s="240"/>
      <c r="DII43" s="240"/>
      <c r="DIJ43" s="240"/>
      <c r="DIK43" s="240"/>
      <c r="DIL43" s="240"/>
      <c r="DIM43" s="240"/>
      <c r="DIN43" s="240"/>
      <c r="DIO43" s="240"/>
      <c r="DIP43" s="240"/>
      <c r="DIQ43" s="240"/>
      <c r="DIR43" s="240"/>
      <c r="DIS43" s="240"/>
      <c r="DIT43" s="240"/>
      <c r="DIU43" s="240"/>
      <c r="DIV43" s="240"/>
      <c r="DIW43" s="240"/>
      <c r="DIX43" s="240"/>
      <c r="DIY43" s="240"/>
      <c r="DIZ43" s="240"/>
      <c r="DJA43" s="240"/>
      <c r="DJB43" s="240"/>
      <c r="DJC43" s="240"/>
      <c r="DJD43" s="240"/>
      <c r="DJE43" s="240"/>
      <c r="DJF43" s="240"/>
      <c r="DJG43" s="240"/>
      <c r="DJH43" s="240"/>
      <c r="DJI43" s="240"/>
      <c r="DJJ43" s="240"/>
      <c r="DJK43" s="240"/>
      <c r="DJL43" s="240"/>
      <c r="DJM43" s="240"/>
      <c r="DJN43" s="240"/>
      <c r="DJO43" s="240"/>
      <c r="DJP43" s="240"/>
      <c r="DJQ43" s="240"/>
      <c r="DJR43" s="240"/>
      <c r="DJS43" s="240"/>
      <c r="DJT43" s="240"/>
      <c r="DJU43" s="240"/>
      <c r="DJV43" s="240"/>
      <c r="DJW43" s="240"/>
      <c r="DJX43" s="240"/>
      <c r="DJY43" s="240"/>
      <c r="DJZ43" s="240"/>
      <c r="DKA43" s="240"/>
      <c r="DKB43" s="240"/>
      <c r="DKC43" s="240"/>
      <c r="DKD43" s="240"/>
      <c r="DKE43" s="240"/>
      <c r="DKF43" s="240"/>
      <c r="DKG43" s="240"/>
      <c r="DKH43" s="240"/>
      <c r="DKI43" s="240"/>
      <c r="DKJ43" s="240"/>
      <c r="DKK43" s="240"/>
      <c r="DKL43" s="240"/>
      <c r="DKM43" s="240"/>
      <c r="DKN43" s="240"/>
      <c r="DKO43" s="240"/>
      <c r="DKP43" s="240"/>
      <c r="DKQ43" s="240"/>
      <c r="DKR43" s="240"/>
      <c r="DKS43" s="240"/>
      <c r="DKT43" s="240"/>
      <c r="DKU43" s="240"/>
      <c r="DKV43" s="240"/>
      <c r="DKW43" s="240"/>
      <c r="DKX43" s="240"/>
      <c r="DKY43" s="240"/>
      <c r="DKZ43" s="240"/>
      <c r="DLA43" s="240"/>
      <c r="DLB43" s="240"/>
      <c r="DLC43" s="240"/>
      <c r="DLD43" s="240"/>
      <c r="DLE43" s="240"/>
      <c r="DLF43" s="240"/>
      <c r="DLG43" s="240"/>
      <c r="DLH43" s="240"/>
      <c r="DLI43" s="240"/>
      <c r="DLJ43" s="240"/>
      <c r="DLK43" s="240"/>
      <c r="DLL43" s="240"/>
      <c r="DLM43" s="240"/>
      <c r="DLN43" s="240"/>
      <c r="DLO43" s="240"/>
      <c r="DLP43" s="240"/>
      <c r="DLQ43" s="240"/>
      <c r="DLR43" s="240"/>
      <c r="DLS43" s="240"/>
      <c r="DLT43" s="240"/>
      <c r="DLU43" s="240"/>
      <c r="DLV43" s="240"/>
      <c r="DLW43" s="240"/>
      <c r="DLX43" s="240"/>
      <c r="DLY43" s="240"/>
      <c r="DLZ43" s="240"/>
      <c r="DMA43" s="240"/>
      <c r="DMB43" s="240"/>
      <c r="DMC43" s="240"/>
      <c r="DMD43" s="240"/>
      <c r="DME43" s="240"/>
      <c r="DMF43" s="240"/>
      <c r="DMG43" s="240"/>
      <c r="DMH43" s="240"/>
      <c r="DMI43" s="240"/>
      <c r="DMJ43" s="240"/>
      <c r="DMK43" s="240"/>
      <c r="DML43" s="240"/>
      <c r="DMM43" s="240"/>
      <c r="DMN43" s="240"/>
      <c r="DMO43" s="240"/>
      <c r="DMP43" s="240"/>
      <c r="DMQ43" s="240"/>
      <c r="DMR43" s="240"/>
      <c r="DMS43" s="240"/>
      <c r="DMT43" s="240"/>
      <c r="DMU43" s="240"/>
      <c r="DMV43" s="240"/>
      <c r="DMW43" s="240"/>
      <c r="DMX43" s="240"/>
      <c r="DMY43" s="240"/>
      <c r="DMZ43" s="240"/>
      <c r="DNA43" s="240"/>
      <c r="DNB43" s="240"/>
      <c r="DNC43" s="240"/>
      <c r="DND43" s="240"/>
      <c r="DNE43" s="240"/>
      <c r="DNF43" s="240"/>
      <c r="DNG43" s="240"/>
      <c r="DNH43" s="240"/>
      <c r="DNI43" s="240"/>
      <c r="DNJ43" s="240"/>
      <c r="DNK43" s="240"/>
      <c r="DNL43" s="240"/>
      <c r="DNM43" s="240"/>
      <c r="DNN43" s="240"/>
      <c r="DNO43" s="240"/>
      <c r="DNP43" s="240"/>
      <c r="DNQ43" s="240"/>
      <c r="DNR43" s="240"/>
      <c r="DNS43" s="240"/>
      <c r="DNT43" s="240"/>
      <c r="DNU43" s="240"/>
      <c r="DNV43" s="240"/>
      <c r="DNW43" s="240"/>
      <c r="DNX43" s="240"/>
      <c r="DNY43" s="240"/>
      <c r="DNZ43" s="240"/>
      <c r="DOA43" s="240"/>
      <c r="DOB43" s="240"/>
      <c r="DOC43" s="240"/>
      <c r="DOD43" s="240"/>
      <c r="DOE43" s="240"/>
      <c r="DOF43" s="240"/>
      <c r="DOG43" s="240"/>
      <c r="DOH43" s="240"/>
      <c r="DOI43" s="240"/>
      <c r="DOJ43" s="240"/>
      <c r="DOK43" s="240"/>
      <c r="DOL43" s="240"/>
      <c r="DOM43" s="240"/>
      <c r="DON43" s="240"/>
      <c r="DOO43" s="240"/>
      <c r="DOP43" s="240"/>
      <c r="DOQ43" s="240"/>
      <c r="DOR43" s="240"/>
      <c r="DOS43" s="240"/>
      <c r="DOT43" s="240"/>
      <c r="DOU43" s="240"/>
      <c r="DOV43" s="240"/>
      <c r="DOW43" s="240"/>
      <c r="DOX43" s="240"/>
      <c r="DOY43" s="240"/>
      <c r="DOZ43" s="240"/>
      <c r="DPA43" s="240"/>
      <c r="DPB43" s="240"/>
      <c r="DPC43" s="240"/>
      <c r="DPD43" s="240"/>
      <c r="DPE43" s="240"/>
      <c r="DPF43" s="240"/>
      <c r="DPG43" s="240"/>
      <c r="DPH43" s="240"/>
      <c r="DPI43" s="240"/>
      <c r="DPJ43" s="240"/>
      <c r="DPK43" s="240"/>
      <c r="DPL43" s="240"/>
      <c r="DPM43" s="240"/>
      <c r="DPN43" s="240"/>
      <c r="DPO43" s="240"/>
      <c r="DPP43" s="240"/>
      <c r="DPQ43" s="240"/>
      <c r="DPR43" s="240"/>
      <c r="DPS43" s="240"/>
      <c r="DPT43" s="240"/>
      <c r="DPU43" s="240"/>
      <c r="DPV43" s="240"/>
      <c r="DPW43" s="240"/>
      <c r="DPX43" s="240"/>
      <c r="DPY43" s="240"/>
      <c r="DPZ43" s="240"/>
      <c r="DQA43" s="240"/>
      <c r="DQB43" s="240"/>
      <c r="DQC43" s="240"/>
      <c r="DQD43" s="240"/>
      <c r="DQE43" s="240"/>
      <c r="DQF43" s="240"/>
      <c r="DQG43" s="240"/>
      <c r="DQH43" s="240"/>
      <c r="DQI43" s="240"/>
      <c r="DQJ43" s="240"/>
      <c r="DQK43" s="240"/>
      <c r="DQL43" s="240"/>
      <c r="DQM43" s="240"/>
      <c r="DQN43" s="240"/>
      <c r="DQO43" s="240"/>
      <c r="DQP43" s="240"/>
      <c r="DQQ43" s="240"/>
      <c r="DQR43" s="240"/>
      <c r="DQS43" s="240"/>
      <c r="DQT43" s="240"/>
      <c r="DQU43" s="240"/>
      <c r="DQV43" s="240"/>
      <c r="DQW43" s="240"/>
      <c r="DQX43" s="240"/>
      <c r="DQY43" s="240"/>
      <c r="DQZ43" s="240"/>
      <c r="DRA43" s="240"/>
      <c r="DRB43" s="240"/>
      <c r="DRC43" s="240"/>
      <c r="DRD43" s="240"/>
      <c r="DRE43" s="240"/>
      <c r="DRF43" s="240"/>
      <c r="DRG43" s="240"/>
      <c r="DRH43" s="240"/>
      <c r="DRI43" s="240"/>
      <c r="DRJ43" s="240"/>
      <c r="DRK43" s="240"/>
      <c r="DRL43" s="240"/>
      <c r="DRM43" s="240"/>
      <c r="DRN43" s="240"/>
      <c r="DRO43" s="240"/>
      <c r="DRP43" s="240"/>
      <c r="DRQ43" s="240"/>
      <c r="DRR43" s="240"/>
      <c r="DRS43" s="240"/>
      <c r="DRT43" s="240"/>
      <c r="DRU43" s="240"/>
      <c r="DRV43" s="240"/>
      <c r="DRW43" s="240"/>
      <c r="DRX43" s="240"/>
      <c r="DRY43" s="240"/>
      <c r="DRZ43" s="240"/>
      <c r="DSA43" s="240"/>
      <c r="DSB43" s="240"/>
      <c r="DSC43" s="240"/>
      <c r="DSD43" s="240"/>
      <c r="DSE43" s="240"/>
      <c r="DSF43" s="240"/>
      <c r="DSG43" s="240"/>
      <c r="DSH43" s="240"/>
      <c r="DSI43" s="240"/>
      <c r="DSJ43" s="240"/>
      <c r="DSK43" s="240"/>
      <c r="DSL43" s="240"/>
      <c r="DSM43" s="240"/>
      <c r="DSN43" s="240"/>
      <c r="DSO43" s="240"/>
      <c r="DSP43" s="240"/>
      <c r="DSQ43" s="240"/>
      <c r="DSR43" s="240"/>
      <c r="DSS43" s="240"/>
      <c r="DST43" s="240"/>
      <c r="DSU43" s="240"/>
      <c r="DSV43" s="240"/>
      <c r="DSW43" s="240"/>
      <c r="DSX43" s="240"/>
      <c r="DSY43" s="240"/>
      <c r="DSZ43" s="240"/>
      <c r="DTA43" s="240"/>
      <c r="DTB43" s="240"/>
      <c r="DTC43" s="240"/>
      <c r="DTD43" s="240"/>
      <c r="DTE43" s="240"/>
      <c r="DTF43" s="240"/>
      <c r="DTG43" s="240"/>
      <c r="DTH43" s="240"/>
      <c r="DTI43" s="240"/>
      <c r="DTJ43" s="240"/>
      <c r="DTK43" s="240"/>
      <c r="DTL43" s="240"/>
      <c r="DTM43" s="240"/>
      <c r="DTN43" s="240"/>
      <c r="DTO43" s="240"/>
      <c r="DTP43" s="240"/>
      <c r="DTQ43" s="240"/>
      <c r="DTR43" s="240"/>
      <c r="DTS43" s="240"/>
      <c r="DTT43" s="240"/>
      <c r="DTU43" s="240"/>
      <c r="DTV43" s="240"/>
      <c r="DTW43" s="240"/>
      <c r="DTX43" s="240"/>
      <c r="DTY43" s="240"/>
      <c r="DTZ43" s="240"/>
      <c r="DUA43" s="240"/>
      <c r="DUB43" s="240"/>
      <c r="DUC43" s="240"/>
      <c r="DUD43" s="240"/>
      <c r="DUE43" s="240"/>
      <c r="DUF43" s="240"/>
      <c r="DUG43" s="240"/>
      <c r="DUH43" s="240"/>
      <c r="DUI43" s="240"/>
      <c r="DUJ43" s="240"/>
      <c r="DUK43" s="240"/>
      <c r="DUL43" s="240"/>
      <c r="DUM43" s="240"/>
      <c r="DUN43" s="240"/>
      <c r="DUO43" s="240"/>
      <c r="DUP43" s="240"/>
      <c r="DUQ43" s="240"/>
      <c r="DUR43" s="240"/>
      <c r="DUS43" s="240"/>
      <c r="DUT43" s="240"/>
      <c r="DUU43" s="240"/>
      <c r="DUV43" s="240"/>
      <c r="DUW43" s="240"/>
      <c r="DUX43" s="240"/>
      <c r="DUY43" s="240"/>
      <c r="DUZ43" s="240"/>
      <c r="DVA43" s="240"/>
      <c r="DVB43" s="240"/>
      <c r="DVC43" s="240"/>
      <c r="DVD43" s="240"/>
      <c r="DVE43" s="240"/>
      <c r="DVF43" s="240"/>
      <c r="DVG43" s="240"/>
      <c r="DVH43" s="240"/>
      <c r="DVI43" s="240"/>
      <c r="DVJ43" s="240"/>
      <c r="DVK43" s="240"/>
      <c r="DVL43" s="240"/>
      <c r="DVM43" s="240"/>
      <c r="DVN43" s="240"/>
      <c r="DVO43" s="240"/>
      <c r="DVP43" s="240"/>
      <c r="DVQ43" s="240"/>
      <c r="DVR43" s="240"/>
      <c r="DVS43" s="240"/>
      <c r="DVT43" s="240"/>
      <c r="DVU43" s="240"/>
      <c r="DVV43" s="240"/>
      <c r="DVW43" s="240"/>
      <c r="DVX43" s="240"/>
      <c r="DVY43" s="240"/>
      <c r="DVZ43" s="240"/>
      <c r="DWA43" s="240"/>
      <c r="DWB43" s="240"/>
      <c r="DWC43" s="240"/>
      <c r="DWD43" s="240"/>
      <c r="DWE43" s="240"/>
      <c r="DWF43" s="240"/>
      <c r="DWG43" s="240"/>
      <c r="DWH43" s="240"/>
      <c r="DWI43" s="240"/>
      <c r="DWJ43" s="240"/>
      <c r="DWK43" s="240"/>
      <c r="DWL43" s="240"/>
      <c r="DWM43" s="240"/>
      <c r="DWN43" s="240"/>
      <c r="DWO43" s="240"/>
      <c r="DWP43" s="240"/>
      <c r="DWQ43" s="240"/>
      <c r="DWR43" s="240"/>
      <c r="DWS43" s="240"/>
      <c r="DWT43" s="240"/>
      <c r="DWU43" s="240"/>
      <c r="DWV43" s="240"/>
      <c r="DWW43" s="240"/>
      <c r="DWX43" s="240"/>
      <c r="DWY43" s="240"/>
      <c r="DWZ43" s="240"/>
      <c r="DXA43" s="240"/>
      <c r="DXB43" s="240"/>
      <c r="DXC43" s="240"/>
      <c r="DXD43" s="240"/>
      <c r="DXE43" s="240"/>
      <c r="DXF43" s="240"/>
      <c r="DXG43" s="240"/>
      <c r="DXH43" s="240"/>
      <c r="DXI43" s="240"/>
      <c r="DXJ43" s="240"/>
      <c r="DXK43" s="240"/>
      <c r="DXL43" s="240"/>
      <c r="DXM43" s="240"/>
      <c r="DXN43" s="240"/>
      <c r="DXO43" s="240"/>
      <c r="DXP43" s="240"/>
      <c r="DXQ43" s="240"/>
      <c r="DXR43" s="240"/>
      <c r="DXS43" s="240"/>
      <c r="DXT43" s="240"/>
      <c r="DXU43" s="240"/>
      <c r="DXV43" s="240"/>
      <c r="DXW43" s="240"/>
      <c r="DXX43" s="240"/>
      <c r="DXY43" s="240"/>
      <c r="DXZ43" s="240"/>
      <c r="DYA43" s="240"/>
      <c r="DYB43" s="240"/>
      <c r="DYC43" s="240"/>
      <c r="DYD43" s="240"/>
      <c r="DYE43" s="240"/>
      <c r="DYF43" s="240"/>
      <c r="DYG43" s="240"/>
      <c r="DYH43" s="240"/>
      <c r="DYI43" s="240"/>
      <c r="DYJ43" s="240"/>
      <c r="DYK43" s="240"/>
      <c r="DYL43" s="240"/>
      <c r="DYM43" s="240"/>
      <c r="DYN43" s="240"/>
      <c r="DYO43" s="240"/>
      <c r="DYP43" s="240"/>
      <c r="DYQ43" s="240"/>
      <c r="DYR43" s="240"/>
      <c r="DYS43" s="240"/>
      <c r="DYT43" s="240"/>
      <c r="DYU43" s="240"/>
      <c r="DYV43" s="240"/>
      <c r="DYW43" s="240"/>
      <c r="DYX43" s="240"/>
      <c r="DYY43" s="240"/>
      <c r="DYZ43" s="240"/>
      <c r="DZA43" s="240"/>
      <c r="DZB43" s="240"/>
      <c r="DZC43" s="240"/>
      <c r="DZD43" s="240"/>
      <c r="DZE43" s="240"/>
      <c r="DZF43" s="240"/>
      <c r="DZG43" s="240"/>
      <c r="DZH43" s="240"/>
      <c r="DZI43" s="240"/>
      <c r="DZJ43" s="240"/>
      <c r="DZK43" s="240"/>
      <c r="DZL43" s="240"/>
      <c r="DZM43" s="240"/>
      <c r="DZN43" s="240"/>
      <c r="DZO43" s="240"/>
      <c r="DZP43" s="240"/>
      <c r="DZQ43" s="240"/>
      <c r="DZR43" s="240"/>
      <c r="DZS43" s="240"/>
      <c r="DZT43" s="240"/>
      <c r="DZU43" s="240"/>
      <c r="DZV43" s="240"/>
      <c r="DZW43" s="240"/>
      <c r="DZX43" s="240"/>
      <c r="DZY43" s="240"/>
      <c r="DZZ43" s="240"/>
      <c r="EAA43" s="240"/>
      <c r="EAB43" s="240"/>
      <c r="EAC43" s="240"/>
      <c r="EAD43" s="240"/>
      <c r="EAE43" s="240"/>
      <c r="EAF43" s="240"/>
      <c r="EAG43" s="240"/>
      <c r="EAH43" s="240"/>
      <c r="EAI43" s="240"/>
      <c r="EAJ43" s="240"/>
      <c r="EAK43" s="240"/>
      <c r="EAL43" s="240"/>
      <c r="EAM43" s="240"/>
      <c r="EAN43" s="240"/>
      <c r="EAO43" s="240"/>
      <c r="EAP43" s="240"/>
      <c r="EAQ43" s="240"/>
      <c r="EAR43" s="240"/>
      <c r="EAS43" s="240"/>
      <c r="EAT43" s="240"/>
      <c r="EAU43" s="240"/>
      <c r="EAV43" s="240"/>
      <c r="EAW43" s="240"/>
      <c r="EAX43" s="240"/>
      <c r="EAY43" s="240"/>
      <c r="EAZ43" s="240"/>
      <c r="EBA43" s="240"/>
      <c r="EBB43" s="240"/>
      <c r="EBC43" s="240"/>
      <c r="EBD43" s="240"/>
      <c r="EBE43" s="240"/>
      <c r="EBF43" s="240"/>
      <c r="EBG43" s="240"/>
      <c r="EBH43" s="240"/>
      <c r="EBI43" s="240"/>
      <c r="EBJ43" s="240"/>
      <c r="EBK43" s="240"/>
      <c r="EBL43" s="240"/>
      <c r="EBM43" s="240"/>
      <c r="EBN43" s="240"/>
      <c r="EBO43" s="240"/>
      <c r="EBP43" s="240"/>
      <c r="EBQ43" s="240"/>
      <c r="EBR43" s="240"/>
      <c r="EBS43" s="240"/>
      <c r="EBT43" s="240"/>
      <c r="EBU43" s="240"/>
      <c r="EBV43" s="240"/>
      <c r="EBW43" s="240"/>
      <c r="EBX43" s="240"/>
      <c r="EBY43" s="240"/>
      <c r="EBZ43" s="240"/>
      <c r="ECA43" s="240"/>
      <c r="ECB43" s="240"/>
      <c r="ECC43" s="240"/>
      <c r="ECD43" s="240"/>
      <c r="ECE43" s="240"/>
      <c r="ECF43" s="240"/>
      <c r="ECG43" s="240"/>
      <c r="ECH43" s="240"/>
      <c r="ECI43" s="240"/>
      <c r="ECJ43" s="240"/>
      <c r="ECK43" s="240"/>
      <c r="ECL43" s="240"/>
      <c r="ECM43" s="240"/>
      <c r="ECN43" s="240"/>
      <c r="ECO43" s="240"/>
      <c r="ECP43" s="240"/>
      <c r="ECQ43" s="240"/>
      <c r="ECR43" s="240"/>
      <c r="ECS43" s="240"/>
      <c r="ECT43" s="240"/>
      <c r="ECU43" s="240"/>
      <c r="ECV43" s="240"/>
      <c r="ECW43" s="240"/>
      <c r="ECX43" s="240"/>
      <c r="ECY43" s="240"/>
      <c r="ECZ43" s="240"/>
      <c r="EDA43" s="240"/>
      <c r="EDB43" s="240"/>
      <c r="EDC43" s="240"/>
      <c r="EDD43" s="240"/>
      <c r="EDE43" s="240"/>
      <c r="EDF43" s="240"/>
      <c r="EDG43" s="240"/>
      <c r="EDH43" s="240"/>
      <c r="EDI43" s="240"/>
      <c r="EDJ43" s="240"/>
      <c r="EDK43" s="240"/>
      <c r="EDL43" s="240"/>
      <c r="EDM43" s="240"/>
      <c r="EDN43" s="240"/>
      <c r="EDO43" s="240"/>
      <c r="EDP43" s="240"/>
      <c r="EDQ43" s="240"/>
      <c r="EDR43" s="240"/>
      <c r="EDS43" s="240"/>
      <c r="EDT43" s="240"/>
      <c r="EDU43" s="240"/>
      <c r="EDV43" s="240"/>
      <c r="EDW43" s="240"/>
      <c r="EDX43" s="240"/>
      <c r="EDY43" s="240"/>
      <c r="EDZ43" s="240"/>
      <c r="EEA43" s="240"/>
      <c r="EEB43" s="240"/>
      <c r="EEC43" s="240"/>
      <c r="EED43" s="240"/>
      <c r="EEE43" s="240"/>
      <c r="EEF43" s="240"/>
      <c r="EEG43" s="240"/>
      <c r="EEH43" s="240"/>
      <c r="EEI43" s="240"/>
      <c r="EEJ43" s="240"/>
      <c r="EEK43" s="240"/>
      <c r="EEL43" s="240"/>
      <c r="EEM43" s="240"/>
      <c r="EEN43" s="240"/>
      <c r="EEO43" s="240"/>
      <c r="EEP43" s="240"/>
      <c r="EEQ43" s="240"/>
      <c r="EER43" s="240"/>
      <c r="EES43" s="240"/>
      <c r="EET43" s="240"/>
      <c r="EEU43" s="240"/>
      <c r="EEV43" s="240"/>
      <c r="EEW43" s="240"/>
      <c r="EEX43" s="240"/>
      <c r="EEY43" s="240"/>
      <c r="EEZ43" s="240"/>
      <c r="EFA43" s="240"/>
      <c r="EFB43" s="240"/>
      <c r="EFC43" s="240"/>
      <c r="EFD43" s="240"/>
      <c r="EFE43" s="240"/>
      <c r="EFF43" s="240"/>
      <c r="EFG43" s="240"/>
      <c r="EFH43" s="240"/>
      <c r="EFI43" s="240"/>
      <c r="EFJ43" s="240"/>
      <c r="EFK43" s="240"/>
      <c r="EFL43" s="240"/>
      <c r="EFM43" s="240"/>
      <c r="EFN43" s="240"/>
      <c r="EFO43" s="240"/>
      <c r="EFP43" s="240"/>
      <c r="EFQ43" s="240"/>
      <c r="EFR43" s="240"/>
      <c r="EFS43" s="240"/>
      <c r="EFT43" s="240"/>
      <c r="EFU43" s="240"/>
      <c r="EFV43" s="240"/>
      <c r="EFW43" s="240"/>
      <c r="EFX43" s="240"/>
      <c r="EFY43" s="240"/>
      <c r="EFZ43" s="240"/>
      <c r="EGA43" s="240"/>
      <c r="EGB43" s="240"/>
      <c r="EGC43" s="240"/>
      <c r="EGD43" s="240"/>
      <c r="EGE43" s="240"/>
      <c r="EGF43" s="240"/>
      <c r="EGG43" s="240"/>
      <c r="EGH43" s="240"/>
      <c r="EGI43" s="240"/>
      <c r="EGJ43" s="240"/>
      <c r="EGK43" s="240"/>
      <c r="EGL43" s="240"/>
      <c r="EGM43" s="240"/>
      <c r="EGN43" s="240"/>
      <c r="EGO43" s="240"/>
      <c r="EGP43" s="240"/>
      <c r="EGQ43" s="240"/>
      <c r="EGR43" s="240"/>
      <c r="EGS43" s="240"/>
      <c r="EGT43" s="240"/>
      <c r="EGU43" s="240"/>
      <c r="EGV43" s="240"/>
      <c r="EGW43" s="240"/>
      <c r="EGX43" s="240"/>
      <c r="EGY43" s="240"/>
      <c r="EGZ43" s="240"/>
      <c r="EHA43" s="240"/>
      <c r="EHB43" s="240"/>
      <c r="EHC43" s="240"/>
      <c r="EHD43" s="240"/>
      <c r="EHE43" s="240"/>
      <c r="EHF43" s="240"/>
      <c r="EHG43" s="240"/>
      <c r="EHH43" s="240"/>
      <c r="EHI43" s="240"/>
      <c r="EHJ43" s="240"/>
      <c r="EHK43" s="240"/>
      <c r="EHL43" s="240"/>
      <c r="EHM43" s="240"/>
      <c r="EHN43" s="240"/>
      <c r="EHO43" s="240"/>
      <c r="EHP43" s="240"/>
      <c r="EHQ43" s="240"/>
      <c r="EHR43" s="240"/>
      <c r="EHS43" s="240"/>
      <c r="EHT43" s="240"/>
      <c r="EHU43" s="240"/>
      <c r="EHV43" s="240"/>
      <c r="EHW43" s="240"/>
      <c r="EHX43" s="240"/>
      <c r="EHY43" s="240"/>
      <c r="EHZ43" s="240"/>
      <c r="EIA43" s="240"/>
      <c r="EIB43" s="240"/>
      <c r="EIC43" s="240"/>
      <c r="EID43" s="240"/>
      <c r="EIE43" s="240"/>
      <c r="EIF43" s="240"/>
      <c r="EIG43" s="240"/>
      <c r="EIH43" s="240"/>
      <c r="EII43" s="240"/>
      <c r="EIJ43" s="240"/>
      <c r="EIK43" s="240"/>
      <c r="EIL43" s="240"/>
      <c r="EIM43" s="240"/>
      <c r="EIN43" s="240"/>
      <c r="EIO43" s="240"/>
      <c r="EIP43" s="240"/>
      <c r="EIQ43" s="240"/>
      <c r="EIR43" s="240"/>
      <c r="EIS43" s="240"/>
      <c r="EIT43" s="240"/>
      <c r="EIU43" s="240"/>
      <c r="EIV43" s="240"/>
      <c r="EIW43" s="240"/>
      <c r="EIX43" s="240"/>
      <c r="EIY43" s="240"/>
      <c r="EIZ43" s="240"/>
      <c r="EJA43" s="240"/>
      <c r="EJB43" s="240"/>
      <c r="EJC43" s="240"/>
      <c r="EJD43" s="240"/>
      <c r="EJE43" s="240"/>
      <c r="EJF43" s="240"/>
      <c r="EJG43" s="240"/>
      <c r="EJH43" s="240"/>
      <c r="EJI43" s="240"/>
      <c r="EJJ43" s="240"/>
      <c r="EJK43" s="240"/>
      <c r="EJL43" s="240"/>
      <c r="EJM43" s="240"/>
      <c r="EJN43" s="240"/>
      <c r="EJO43" s="240"/>
      <c r="EJP43" s="240"/>
      <c r="EJQ43" s="240"/>
      <c r="EJR43" s="240"/>
      <c r="EJS43" s="240"/>
      <c r="EJT43" s="240"/>
      <c r="EJU43" s="240"/>
      <c r="EJV43" s="240"/>
      <c r="EJW43" s="240"/>
      <c r="EJX43" s="240"/>
      <c r="EJY43" s="240"/>
      <c r="EJZ43" s="240"/>
      <c r="EKA43" s="240"/>
      <c r="EKB43" s="240"/>
      <c r="EKC43" s="240"/>
      <c r="EKD43" s="240"/>
      <c r="EKE43" s="240"/>
      <c r="EKF43" s="240"/>
      <c r="EKG43" s="240"/>
      <c r="EKH43" s="240"/>
      <c r="EKI43" s="240"/>
      <c r="EKJ43" s="240"/>
      <c r="EKK43" s="240"/>
      <c r="EKL43" s="240"/>
      <c r="EKM43" s="240"/>
      <c r="EKN43" s="240"/>
      <c r="EKO43" s="240"/>
      <c r="EKP43" s="240"/>
      <c r="EKQ43" s="240"/>
      <c r="EKR43" s="240"/>
      <c r="EKS43" s="240"/>
      <c r="EKT43" s="240"/>
      <c r="EKU43" s="240"/>
      <c r="EKV43" s="240"/>
      <c r="EKW43" s="240"/>
      <c r="EKX43" s="240"/>
      <c r="EKY43" s="240"/>
      <c r="EKZ43" s="240"/>
      <c r="ELA43" s="240"/>
      <c r="ELB43" s="240"/>
      <c r="ELC43" s="240"/>
      <c r="ELD43" s="240"/>
      <c r="ELE43" s="240"/>
      <c r="ELF43" s="240"/>
      <c r="ELG43" s="240"/>
      <c r="ELH43" s="240"/>
      <c r="ELI43" s="240"/>
      <c r="ELJ43" s="240"/>
      <c r="ELK43" s="240"/>
      <c r="ELL43" s="240"/>
      <c r="ELM43" s="240"/>
      <c r="ELN43" s="240"/>
      <c r="ELO43" s="240"/>
      <c r="ELP43" s="240"/>
      <c r="ELQ43" s="240"/>
      <c r="ELR43" s="240"/>
      <c r="ELS43" s="240"/>
      <c r="ELT43" s="240"/>
      <c r="ELU43" s="240"/>
      <c r="ELV43" s="240"/>
      <c r="ELW43" s="240"/>
      <c r="ELX43" s="240"/>
      <c r="ELY43" s="240"/>
      <c r="ELZ43" s="240"/>
      <c r="EMA43" s="240"/>
      <c r="EMB43" s="240"/>
      <c r="EMC43" s="240"/>
      <c r="EMD43" s="240"/>
      <c r="EME43" s="240"/>
      <c r="EMF43" s="240"/>
      <c r="EMG43" s="240"/>
      <c r="EMH43" s="240"/>
      <c r="EMI43" s="240"/>
      <c r="EMJ43" s="240"/>
      <c r="EMK43" s="240"/>
      <c r="EML43" s="240"/>
      <c r="EMM43" s="240"/>
      <c r="EMN43" s="240"/>
      <c r="EMO43" s="240"/>
      <c r="EMP43" s="240"/>
      <c r="EMQ43" s="240"/>
      <c r="EMR43" s="240"/>
      <c r="EMS43" s="240"/>
      <c r="EMT43" s="240"/>
      <c r="EMU43" s="240"/>
      <c r="EMV43" s="240"/>
      <c r="EMW43" s="240"/>
      <c r="EMX43" s="240"/>
      <c r="EMY43" s="240"/>
      <c r="EMZ43" s="240"/>
      <c r="ENA43" s="240"/>
      <c r="ENB43" s="240"/>
      <c r="ENC43" s="240"/>
      <c r="END43" s="240"/>
      <c r="ENE43" s="240"/>
      <c r="ENF43" s="240"/>
      <c r="ENG43" s="240"/>
      <c r="ENH43" s="240"/>
      <c r="ENI43" s="240"/>
      <c r="ENJ43" s="240"/>
      <c r="ENK43" s="240"/>
      <c r="ENL43" s="240"/>
      <c r="ENM43" s="240"/>
      <c r="ENN43" s="240"/>
      <c r="ENO43" s="240"/>
      <c r="ENP43" s="240"/>
      <c r="ENQ43" s="240"/>
      <c r="ENR43" s="240"/>
      <c r="ENS43" s="240"/>
      <c r="ENT43" s="240"/>
      <c r="ENU43" s="240"/>
      <c r="ENV43" s="240"/>
      <c r="ENW43" s="240"/>
      <c r="ENX43" s="240"/>
      <c r="ENY43" s="240"/>
      <c r="ENZ43" s="240"/>
      <c r="EOA43" s="240"/>
      <c r="EOB43" s="240"/>
      <c r="EOC43" s="240"/>
      <c r="EOD43" s="240"/>
      <c r="EOE43" s="240"/>
      <c r="EOF43" s="240"/>
      <c r="EOG43" s="240"/>
      <c r="EOH43" s="240"/>
      <c r="EOI43" s="240"/>
      <c r="EOJ43" s="240"/>
      <c r="EOK43" s="240"/>
      <c r="EOL43" s="240"/>
      <c r="EOM43" s="240"/>
      <c r="EON43" s="240"/>
      <c r="EOO43" s="240"/>
      <c r="EOP43" s="240"/>
      <c r="EOQ43" s="240"/>
      <c r="EOR43" s="240"/>
      <c r="EOS43" s="240"/>
      <c r="EOT43" s="240"/>
      <c r="EOU43" s="240"/>
      <c r="EOV43" s="240"/>
      <c r="EOW43" s="240"/>
      <c r="EOX43" s="240"/>
      <c r="EOY43" s="240"/>
      <c r="EOZ43" s="240"/>
      <c r="EPA43" s="240"/>
      <c r="EPB43" s="240"/>
      <c r="EPC43" s="240"/>
      <c r="EPD43" s="240"/>
      <c r="EPE43" s="240"/>
      <c r="EPF43" s="240"/>
      <c r="EPG43" s="240"/>
      <c r="EPH43" s="240"/>
      <c r="EPI43" s="240"/>
      <c r="EPJ43" s="240"/>
      <c r="EPK43" s="240"/>
      <c r="EPL43" s="240"/>
      <c r="EPM43" s="240"/>
      <c r="EPN43" s="240"/>
      <c r="EPO43" s="240"/>
      <c r="EPP43" s="240"/>
      <c r="EPQ43" s="240"/>
      <c r="EPR43" s="240"/>
      <c r="EPS43" s="240"/>
      <c r="EPT43" s="240"/>
      <c r="EPU43" s="240"/>
      <c r="EPV43" s="240"/>
      <c r="EPW43" s="240"/>
      <c r="EPX43" s="240"/>
      <c r="EPY43" s="240"/>
      <c r="EPZ43" s="240"/>
      <c r="EQA43" s="240"/>
      <c r="EQB43" s="240"/>
      <c r="EQC43" s="240"/>
      <c r="EQD43" s="240"/>
      <c r="EQE43" s="240"/>
      <c r="EQF43" s="240"/>
      <c r="EQG43" s="240"/>
      <c r="EQH43" s="240"/>
      <c r="EQI43" s="240"/>
      <c r="EQJ43" s="240"/>
      <c r="EQK43" s="240"/>
      <c r="EQL43" s="240"/>
      <c r="EQM43" s="240"/>
      <c r="EQN43" s="240"/>
      <c r="EQO43" s="240"/>
      <c r="EQP43" s="240"/>
      <c r="EQQ43" s="240"/>
      <c r="EQR43" s="240"/>
      <c r="EQS43" s="240"/>
      <c r="EQT43" s="240"/>
      <c r="EQU43" s="240"/>
      <c r="EQV43" s="240"/>
      <c r="EQW43" s="240"/>
      <c r="EQX43" s="240"/>
      <c r="EQY43" s="240"/>
      <c r="EQZ43" s="240"/>
      <c r="ERA43" s="240"/>
      <c r="ERB43" s="240"/>
      <c r="ERC43" s="240"/>
      <c r="ERD43" s="240"/>
      <c r="ERE43" s="240"/>
      <c r="ERF43" s="240"/>
      <c r="ERG43" s="240"/>
      <c r="ERH43" s="240"/>
      <c r="ERI43" s="240"/>
      <c r="ERJ43" s="240"/>
      <c r="ERK43" s="240"/>
      <c r="ERL43" s="240"/>
      <c r="ERM43" s="240"/>
      <c r="ERN43" s="240"/>
      <c r="ERO43" s="240"/>
      <c r="ERP43" s="240"/>
      <c r="ERQ43" s="240"/>
      <c r="ERR43" s="240"/>
      <c r="ERS43" s="240"/>
      <c r="ERT43" s="240"/>
      <c r="ERU43" s="240"/>
      <c r="ERV43" s="240"/>
      <c r="ERW43" s="240"/>
      <c r="ERX43" s="240"/>
      <c r="ERY43" s="240"/>
      <c r="ERZ43" s="240"/>
      <c r="ESA43" s="240"/>
      <c r="ESB43" s="240"/>
      <c r="ESC43" s="240"/>
      <c r="ESD43" s="240"/>
      <c r="ESE43" s="240"/>
      <c r="ESF43" s="240"/>
      <c r="ESG43" s="240"/>
      <c r="ESH43" s="240"/>
      <c r="ESI43" s="240"/>
      <c r="ESJ43" s="240"/>
      <c r="ESK43" s="240"/>
      <c r="ESL43" s="240"/>
      <c r="ESM43" s="240"/>
      <c r="ESN43" s="240"/>
      <c r="ESO43" s="240"/>
      <c r="ESP43" s="240"/>
      <c r="ESQ43" s="240"/>
      <c r="ESR43" s="240"/>
      <c r="ESS43" s="240"/>
      <c r="EST43" s="240"/>
      <c r="ESU43" s="240"/>
      <c r="ESV43" s="240"/>
      <c r="ESW43" s="240"/>
      <c r="ESX43" s="240"/>
      <c r="ESY43" s="240"/>
      <c r="ESZ43" s="240"/>
      <c r="ETA43" s="240"/>
      <c r="ETB43" s="240"/>
      <c r="ETC43" s="240"/>
      <c r="ETD43" s="240"/>
      <c r="ETE43" s="240"/>
      <c r="ETF43" s="240"/>
      <c r="ETG43" s="240"/>
      <c r="ETH43" s="240"/>
      <c r="ETI43" s="240"/>
      <c r="ETJ43" s="240"/>
      <c r="ETK43" s="240"/>
      <c r="ETL43" s="240"/>
      <c r="ETM43" s="240"/>
      <c r="ETN43" s="240"/>
      <c r="ETO43" s="240"/>
      <c r="ETP43" s="240"/>
      <c r="ETQ43" s="240"/>
      <c r="ETR43" s="240"/>
      <c r="ETS43" s="240"/>
      <c r="ETT43" s="240"/>
      <c r="ETU43" s="240"/>
      <c r="ETV43" s="240"/>
      <c r="ETW43" s="240"/>
      <c r="ETX43" s="240"/>
      <c r="ETY43" s="240"/>
      <c r="ETZ43" s="240"/>
      <c r="EUA43" s="240"/>
      <c r="EUB43" s="240"/>
      <c r="EUC43" s="240"/>
      <c r="EUD43" s="240"/>
      <c r="EUE43" s="240"/>
      <c r="EUF43" s="240"/>
      <c r="EUG43" s="240"/>
      <c r="EUH43" s="240"/>
      <c r="EUI43" s="240"/>
      <c r="EUJ43" s="240"/>
      <c r="EUK43" s="240"/>
      <c r="EUL43" s="240"/>
      <c r="EUM43" s="240"/>
      <c r="EUN43" s="240"/>
      <c r="EUO43" s="240"/>
      <c r="EUP43" s="240"/>
      <c r="EUQ43" s="240"/>
      <c r="EUR43" s="240"/>
      <c r="EUS43" s="240"/>
      <c r="EUT43" s="240"/>
      <c r="EUU43" s="240"/>
      <c r="EUV43" s="240"/>
      <c r="EUW43" s="240"/>
      <c r="EUX43" s="240"/>
      <c r="EUY43" s="240"/>
      <c r="EUZ43" s="240"/>
      <c r="EVA43" s="240"/>
      <c r="EVB43" s="240"/>
      <c r="EVC43" s="240"/>
      <c r="EVD43" s="240"/>
      <c r="EVE43" s="240"/>
      <c r="EVF43" s="240"/>
      <c r="EVG43" s="240"/>
      <c r="EVH43" s="240"/>
      <c r="EVI43" s="240"/>
      <c r="EVJ43" s="240"/>
      <c r="EVK43" s="240"/>
      <c r="EVL43" s="240"/>
      <c r="EVM43" s="240"/>
      <c r="EVN43" s="240"/>
      <c r="EVO43" s="240"/>
      <c r="EVP43" s="240"/>
      <c r="EVQ43" s="240"/>
      <c r="EVR43" s="240"/>
      <c r="EVS43" s="240"/>
      <c r="EVT43" s="240"/>
      <c r="EVU43" s="240"/>
      <c r="EVV43" s="240"/>
      <c r="EVW43" s="240"/>
      <c r="EVX43" s="240"/>
      <c r="EVY43" s="240"/>
      <c r="EVZ43" s="240"/>
      <c r="EWA43" s="240"/>
      <c r="EWB43" s="240"/>
      <c r="EWC43" s="240"/>
      <c r="EWD43" s="240"/>
      <c r="EWE43" s="240"/>
      <c r="EWF43" s="240"/>
      <c r="EWG43" s="240"/>
      <c r="EWH43" s="240"/>
      <c r="EWI43" s="240"/>
      <c r="EWJ43" s="240"/>
      <c r="EWK43" s="240"/>
      <c r="EWL43" s="240"/>
      <c r="EWM43" s="240"/>
      <c r="EWN43" s="240"/>
      <c r="EWO43" s="240"/>
      <c r="EWP43" s="240"/>
      <c r="EWQ43" s="240"/>
      <c r="EWR43" s="240"/>
      <c r="EWS43" s="240"/>
      <c r="EWT43" s="240"/>
      <c r="EWU43" s="240"/>
      <c r="EWV43" s="240"/>
      <c r="EWW43" s="240"/>
      <c r="EWX43" s="240"/>
      <c r="EWY43" s="240"/>
      <c r="EWZ43" s="240"/>
      <c r="EXA43" s="240"/>
      <c r="EXB43" s="240"/>
      <c r="EXC43" s="240"/>
      <c r="EXD43" s="240"/>
      <c r="EXE43" s="240"/>
      <c r="EXF43" s="240"/>
      <c r="EXG43" s="240"/>
      <c r="EXH43" s="240"/>
      <c r="EXI43" s="240"/>
      <c r="EXJ43" s="240"/>
      <c r="EXK43" s="240"/>
      <c r="EXL43" s="240"/>
      <c r="EXM43" s="240"/>
      <c r="EXN43" s="240"/>
      <c r="EXO43" s="240"/>
      <c r="EXP43" s="240"/>
      <c r="EXQ43" s="240"/>
      <c r="EXR43" s="240"/>
      <c r="EXS43" s="240"/>
      <c r="EXT43" s="240"/>
      <c r="EXU43" s="240"/>
      <c r="EXV43" s="240"/>
      <c r="EXW43" s="240"/>
      <c r="EXX43" s="240"/>
      <c r="EXY43" s="240"/>
      <c r="EXZ43" s="240"/>
      <c r="EYA43" s="240"/>
      <c r="EYB43" s="240"/>
      <c r="EYC43" s="240"/>
      <c r="EYD43" s="240"/>
      <c r="EYE43" s="240"/>
      <c r="EYF43" s="240"/>
      <c r="EYG43" s="240"/>
      <c r="EYH43" s="240"/>
      <c r="EYI43" s="240"/>
      <c r="EYJ43" s="240"/>
      <c r="EYK43" s="240"/>
      <c r="EYL43" s="240"/>
      <c r="EYM43" s="240"/>
      <c r="EYN43" s="240"/>
      <c r="EYO43" s="240"/>
      <c r="EYP43" s="240"/>
      <c r="EYQ43" s="240"/>
      <c r="EYR43" s="240"/>
      <c r="EYS43" s="240"/>
      <c r="EYT43" s="240"/>
      <c r="EYU43" s="240"/>
      <c r="EYV43" s="240"/>
      <c r="EYW43" s="240"/>
      <c r="EYX43" s="240"/>
      <c r="EYY43" s="240"/>
      <c r="EYZ43" s="240"/>
      <c r="EZA43" s="240"/>
      <c r="EZB43" s="240"/>
      <c r="EZC43" s="240"/>
      <c r="EZD43" s="240"/>
      <c r="EZE43" s="240"/>
      <c r="EZF43" s="240"/>
      <c r="EZG43" s="240"/>
      <c r="EZH43" s="240"/>
      <c r="EZI43" s="240"/>
      <c r="EZJ43" s="240"/>
      <c r="EZK43" s="240"/>
      <c r="EZL43" s="240"/>
      <c r="EZM43" s="240"/>
      <c r="EZN43" s="240"/>
      <c r="EZO43" s="240"/>
      <c r="EZP43" s="240"/>
      <c r="EZQ43" s="240"/>
      <c r="EZR43" s="240"/>
      <c r="EZS43" s="240"/>
      <c r="EZT43" s="240"/>
      <c r="EZU43" s="240"/>
      <c r="EZV43" s="240"/>
      <c r="EZW43" s="240"/>
      <c r="EZX43" s="240"/>
      <c r="EZY43" s="240"/>
      <c r="EZZ43" s="240"/>
      <c r="FAA43" s="240"/>
      <c r="FAB43" s="240"/>
      <c r="FAC43" s="240"/>
      <c r="FAD43" s="240"/>
      <c r="FAE43" s="240"/>
      <c r="FAF43" s="240"/>
      <c r="FAG43" s="240"/>
      <c r="FAH43" s="240"/>
      <c r="FAI43" s="240"/>
      <c r="FAJ43" s="240"/>
      <c r="FAK43" s="240"/>
      <c r="FAL43" s="240"/>
      <c r="FAM43" s="240"/>
      <c r="FAN43" s="240"/>
      <c r="FAO43" s="240"/>
      <c r="FAP43" s="240"/>
      <c r="FAQ43" s="240"/>
      <c r="FAR43" s="240"/>
      <c r="FAS43" s="240"/>
      <c r="FAT43" s="240"/>
      <c r="FAU43" s="240"/>
      <c r="FAV43" s="240"/>
      <c r="FAW43" s="240"/>
      <c r="FAX43" s="240"/>
      <c r="FAY43" s="240"/>
      <c r="FAZ43" s="240"/>
      <c r="FBA43" s="240"/>
      <c r="FBB43" s="240"/>
      <c r="FBC43" s="240"/>
      <c r="FBD43" s="240"/>
      <c r="FBE43" s="240"/>
      <c r="FBF43" s="240"/>
      <c r="FBG43" s="240"/>
      <c r="FBH43" s="240"/>
      <c r="FBI43" s="240"/>
      <c r="FBJ43" s="240"/>
      <c r="FBK43" s="240"/>
      <c r="FBL43" s="240"/>
      <c r="FBM43" s="240"/>
      <c r="FBN43" s="240"/>
      <c r="FBO43" s="240"/>
      <c r="FBP43" s="240"/>
      <c r="FBQ43" s="240"/>
      <c r="FBR43" s="240"/>
      <c r="FBS43" s="240"/>
      <c r="FBT43" s="240"/>
      <c r="FBU43" s="240"/>
      <c r="FBV43" s="240"/>
      <c r="FBW43" s="240"/>
      <c r="FBX43" s="240"/>
      <c r="FBY43" s="240"/>
      <c r="FBZ43" s="240"/>
      <c r="FCA43" s="240"/>
      <c r="FCB43" s="240"/>
      <c r="FCC43" s="240"/>
      <c r="FCD43" s="240"/>
      <c r="FCE43" s="240"/>
      <c r="FCF43" s="240"/>
      <c r="FCG43" s="240"/>
      <c r="FCH43" s="240"/>
      <c r="FCI43" s="240"/>
      <c r="FCJ43" s="240"/>
      <c r="FCK43" s="240"/>
      <c r="FCL43" s="240"/>
      <c r="FCM43" s="240"/>
      <c r="FCN43" s="240"/>
      <c r="FCO43" s="240"/>
      <c r="FCP43" s="240"/>
      <c r="FCQ43" s="240"/>
      <c r="FCR43" s="240"/>
      <c r="FCS43" s="240"/>
      <c r="FCT43" s="240"/>
      <c r="FCU43" s="240"/>
      <c r="FCV43" s="240"/>
      <c r="FCW43" s="240"/>
      <c r="FCX43" s="240"/>
      <c r="FCY43" s="240"/>
      <c r="FCZ43" s="240"/>
      <c r="FDA43" s="240"/>
      <c r="FDB43" s="240"/>
      <c r="FDC43" s="240"/>
      <c r="FDD43" s="240"/>
      <c r="FDE43" s="240"/>
      <c r="FDF43" s="240"/>
      <c r="FDG43" s="240"/>
      <c r="FDH43" s="240"/>
      <c r="FDI43" s="240"/>
      <c r="FDJ43" s="240"/>
      <c r="FDK43" s="240"/>
      <c r="FDL43" s="240"/>
      <c r="FDM43" s="240"/>
      <c r="FDN43" s="240"/>
      <c r="FDO43" s="240"/>
      <c r="FDP43" s="240"/>
      <c r="FDQ43" s="240"/>
      <c r="FDR43" s="240"/>
      <c r="FDS43" s="240"/>
      <c r="FDT43" s="240"/>
      <c r="FDU43" s="240"/>
      <c r="FDV43" s="240"/>
      <c r="FDW43" s="240"/>
      <c r="FDX43" s="240"/>
      <c r="FDY43" s="240"/>
      <c r="FDZ43" s="240"/>
      <c r="FEA43" s="240"/>
      <c r="FEB43" s="240"/>
      <c r="FEC43" s="240"/>
      <c r="FED43" s="240"/>
      <c r="FEE43" s="240"/>
      <c r="FEF43" s="240"/>
      <c r="FEG43" s="240"/>
      <c r="FEH43" s="240"/>
      <c r="FEI43" s="240"/>
      <c r="FEJ43" s="240"/>
      <c r="FEK43" s="240"/>
      <c r="FEL43" s="240"/>
      <c r="FEM43" s="240"/>
      <c r="FEN43" s="240"/>
      <c r="FEO43" s="240"/>
      <c r="FEP43" s="240"/>
      <c r="FEQ43" s="240"/>
      <c r="FER43" s="240"/>
      <c r="FES43" s="240"/>
      <c r="FET43" s="240"/>
      <c r="FEU43" s="240"/>
      <c r="FEV43" s="240"/>
      <c r="FEW43" s="240"/>
      <c r="FEX43" s="240"/>
      <c r="FEY43" s="240"/>
      <c r="FEZ43" s="240"/>
      <c r="FFA43" s="240"/>
      <c r="FFB43" s="240"/>
      <c r="FFC43" s="240"/>
      <c r="FFD43" s="240"/>
      <c r="FFE43" s="240"/>
      <c r="FFF43" s="240"/>
      <c r="FFG43" s="240"/>
      <c r="FFH43" s="240"/>
      <c r="FFI43" s="240"/>
      <c r="FFJ43" s="240"/>
      <c r="FFK43" s="240"/>
      <c r="FFL43" s="240"/>
      <c r="FFM43" s="240"/>
      <c r="FFN43" s="240"/>
      <c r="FFO43" s="240"/>
      <c r="FFP43" s="240"/>
      <c r="FFQ43" s="240"/>
      <c r="FFR43" s="240"/>
      <c r="FFS43" s="240"/>
      <c r="FFT43" s="240"/>
      <c r="FFU43" s="240"/>
      <c r="FFV43" s="240"/>
      <c r="FFW43" s="240"/>
      <c r="FFX43" s="240"/>
      <c r="FFY43" s="240"/>
      <c r="FFZ43" s="240"/>
      <c r="FGA43" s="240"/>
      <c r="FGB43" s="240"/>
      <c r="FGC43" s="240"/>
      <c r="FGD43" s="240"/>
      <c r="FGE43" s="240"/>
      <c r="FGF43" s="240"/>
      <c r="FGG43" s="240"/>
      <c r="FGH43" s="240"/>
      <c r="FGI43" s="240"/>
      <c r="FGJ43" s="240"/>
      <c r="FGK43" s="240"/>
      <c r="FGL43" s="240"/>
      <c r="FGM43" s="240"/>
      <c r="FGN43" s="240"/>
      <c r="FGO43" s="240"/>
      <c r="FGP43" s="240"/>
      <c r="FGQ43" s="240"/>
      <c r="FGR43" s="240"/>
      <c r="FGS43" s="240"/>
      <c r="FGT43" s="240"/>
      <c r="FGU43" s="240"/>
      <c r="FGV43" s="240"/>
      <c r="FGW43" s="240"/>
      <c r="FGX43" s="240"/>
      <c r="FGY43" s="240"/>
      <c r="FGZ43" s="240"/>
      <c r="FHA43" s="240"/>
      <c r="FHB43" s="240"/>
      <c r="FHC43" s="240"/>
      <c r="FHD43" s="240"/>
      <c r="FHE43" s="240"/>
      <c r="FHF43" s="240"/>
      <c r="FHG43" s="240"/>
      <c r="FHH43" s="240"/>
      <c r="FHI43" s="240"/>
      <c r="FHJ43" s="240"/>
      <c r="FHK43" s="240"/>
      <c r="FHL43" s="240"/>
      <c r="FHM43" s="240"/>
      <c r="FHN43" s="240"/>
      <c r="FHO43" s="240"/>
      <c r="FHP43" s="240"/>
      <c r="FHQ43" s="240"/>
      <c r="FHR43" s="240"/>
      <c r="FHS43" s="240"/>
      <c r="FHT43" s="240"/>
      <c r="FHU43" s="240"/>
      <c r="FHV43" s="240"/>
      <c r="FHW43" s="240"/>
      <c r="FHX43" s="240"/>
      <c r="FHY43" s="240"/>
      <c r="FHZ43" s="240"/>
      <c r="FIA43" s="240"/>
      <c r="FIB43" s="240"/>
      <c r="FIC43" s="240"/>
      <c r="FID43" s="240"/>
      <c r="FIE43" s="240"/>
      <c r="FIF43" s="240"/>
      <c r="FIG43" s="240"/>
      <c r="FIH43" s="240"/>
      <c r="FII43" s="240"/>
      <c r="FIJ43" s="240"/>
      <c r="FIK43" s="240"/>
      <c r="FIL43" s="240"/>
      <c r="FIM43" s="240"/>
      <c r="FIN43" s="240"/>
      <c r="FIO43" s="240"/>
      <c r="FIP43" s="240"/>
      <c r="FIQ43" s="240"/>
      <c r="FIR43" s="240"/>
      <c r="FIS43" s="240"/>
      <c r="FIT43" s="240"/>
      <c r="FIU43" s="240"/>
      <c r="FIV43" s="240"/>
      <c r="FIW43" s="240"/>
      <c r="FIX43" s="240"/>
      <c r="FIY43" s="240"/>
      <c r="FIZ43" s="240"/>
      <c r="FJA43" s="240"/>
      <c r="FJB43" s="240"/>
      <c r="FJC43" s="240"/>
      <c r="FJD43" s="240"/>
      <c r="FJE43" s="240"/>
      <c r="FJF43" s="240"/>
      <c r="FJG43" s="240"/>
      <c r="FJH43" s="240"/>
      <c r="FJI43" s="240"/>
      <c r="FJJ43" s="240"/>
      <c r="FJK43" s="240"/>
      <c r="FJL43" s="240"/>
      <c r="FJM43" s="240"/>
      <c r="FJN43" s="240"/>
      <c r="FJO43" s="240"/>
      <c r="FJP43" s="240"/>
      <c r="FJQ43" s="240"/>
      <c r="FJR43" s="240"/>
      <c r="FJS43" s="240"/>
      <c r="FJT43" s="240"/>
      <c r="FJU43" s="240"/>
      <c r="FJV43" s="240"/>
      <c r="FJW43" s="240"/>
      <c r="FJX43" s="240"/>
      <c r="FJY43" s="240"/>
      <c r="FJZ43" s="240"/>
      <c r="FKA43" s="240"/>
      <c r="FKB43" s="240"/>
      <c r="FKC43" s="240"/>
      <c r="FKD43" s="240"/>
      <c r="FKE43" s="240"/>
      <c r="FKF43" s="240"/>
      <c r="FKG43" s="240"/>
      <c r="FKH43" s="240"/>
      <c r="FKI43" s="240"/>
      <c r="FKJ43" s="240"/>
      <c r="FKK43" s="240"/>
      <c r="FKL43" s="240"/>
      <c r="FKM43" s="240"/>
      <c r="FKN43" s="240"/>
      <c r="FKO43" s="240"/>
      <c r="FKP43" s="240"/>
      <c r="FKQ43" s="240"/>
      <c r="FKR43" s="240"/>
      <c r="FKS43" s="240"/>
      <c r="FKT43" s="240"/>
      <c r="FKU43" s="240"/>
      <c r="FKV43" s="240"/>
      <c r="FKW43" s="240"/>
      <c r="FKX43" s="240"/>
      <c r="FKY43" s="240"/>
      <c r="FKZ43" s="240"/>
      <c r="FLA43" s="240"/>
      <c r="FLB43" s="240"/>
      <c r="FLC43" s="240"/>
      <c r="FLD43" s="240"/>
      <c r="FLE43" s="240"/>
      <c r="FLF43" s="240"/>
      <c r="FLG43" s="240"/>
      <c r="FLH43" s="240"/>
      <c r="FLI43" s="240"/>
      <c r="FLJ43" s="240"/>
      <c r="FLK43" s="240"/>
      <c r="FLL43" s="240"/>
      <c r="FLM43" s="240"/>
      <c r="FLN43" s="240"/>
      <c r="FLO43" s="240"/>
      <c r="FLP43" s="240"/>
      <c r="FLQ43" s="240"/>
      <c r="FLR43" s="240"/>
      <c r="FLS43" s="240"/>
      <c r="FLT43" s="240"/>
      <c r="FLU43" s="240"/>
      <c r="FLV43" s="240"/>
      <c r="FLW43" s="240"/>
      <c r="FLX43" s="240"/>
      <c r="FLY43" s="240"/>
      <c r="FLZ43" s="240"/>
      <c r="FMA43" s="240"/>
      <c r="FMB43" s="240"/>
      <c r="FMC43" s="240"/>
      <c r="FMD43" s="240"/>
      <c r="FME43" s="240"/>
      <c r="FMF43" s="240"/>
      <c r="FMG43" s="240"/>
      <c r="FMH43" s="240"/>
      <c r="FMI43" s="240"/>
      <c r="FMJ43" s="240"/>
      <c r="FMK43" s="240"/>
      <c r="FML43" s="240"/>
      <c r="FMM43" s="240"/>
      <c r="FMN43" s="240"/>
      <c r="FMO43" s="240"/>
      <c r="FMP43" s="240"/>
      <c r="FMQ43" s="240"/>
      <c r="FMR43" s="240"/>
      <c r="FMS43" s="240"/>
      <c r="FMT43" s="240"/>
      <c r="FMU43" s="240"/>
      <c r="FMV43" s="240"/>
      <c r="FMW43" s="240"/>
      <c r="FMX43" s="240"/>
      <c r="FMY43" s="240"/>
      <c r="FMZ43" s="240"/>
      <c r="FNA43" s="240"/>
      <c r="FNB43" s="240"/>
      <c r="FNC43" s="240"/>
      <c r="FND43" s="240"/>
      <c r="FNE43" s="240"/>
      <c r="FNF43" s="240"/>
      <c r="FNG43" s="240"/>
      <c r="FNH43" s="240"/>
      <c r="FNI43" s="240"/>
      <c r="FNJ43" s="240"/>
      <c r="FNK43" s="240"/>
      <c r="FNL43" s="240"/>
      <c r="FNM43" s="240"/>
      <c r="FNN43" s="240"/>
      <c r="FNO43" s="240"/>
      <c r="FNP43" s="240"/>
      <c r="FNQ43" s="240"/>
      <c r="FNR43" s="240"/>
      <c r="FNS43" s="240"/>
      <c r="FNT43" s="240"/>
      <c r="FNU43" s="240"/>
      <c r="FNV43" s="240"/>
      <c r="FNW43" s="240"/>
      <c r="FNX43" s="240"/>
      <c r="FNY43" s="240"/>
      <c r="FNZ43" s="240"/>
      <c r="FOA43" s="240"/>
      <c r="FOB43" s="240"/>
      <c r="FOC43" s="240"/>
      <c r="FOD43" s="240"/>
      <c r="FOE43" s="240"/>
      <c r="FOF43" s="240"/>
      <c r="FOG43" s="240"/>
      <c r="FOH43" s="240"/>
      <c r="FOI43" s="240"/>
      <c r="FOJ43" s="240"/>
      <c r="FOK43" s="240"/>
      <c r="FOL43" s="240"/>
      <c r="FOM43" s="240"/>
      <c r="FON43" s="240"/>
      <c r="FOO43" s="240"/>
      <c r="FOP43" s="240"/>
      <c r="FOQ43" s="240"/>
      <c r="FOR43" s="240"/>
      <c r="FOS43" s="240"/>
      <c r="FOT43" s="240"/>
      <c r="FOU43" s="240"/>
      <c r="FOV43" s="240"/>
      <c r="FOW43" s="240"/>
      <c r="FOX43" s="240"/>
      <c r="FOY43" s="240"/>
      <c r="FOZ43" s="240"/>
      <c r="FPA43" s="240"/>
      <c r="FPB43" s="240"/>
      <c r="FPC43" s="240"/>
      <c r="FPD43" s="240"/>
      <c r="FPE43" s="240"/>
      <c r="FPF43" s="240"/>
      <c r="FPG43" s="240"/>
      <c r="FPH43" s="240"/>
      <c r="FPI43" s="240"/>
      <c r="FPJ43" s="240"/>
      <c r="FPK43" s="240"/>
      <c r="FPL43" s="240"/>
      <c r="FPM43" s="240"/>
      <c r="FPN43" s="240"/>
      <c r="FPO43" s="240"/>
      <c r="FPP43" s="240"/>
      <c r="FPQ43" s="240"/>
      <c r="FPR43" s="240"/>
      <c r="FPS43" s="240"/>
      <c r="FPT43" s="240"/>
      <c r="FPU43" s="240"/>
      <c r="FPV43" s="240"/>
      <c r="FPW43" s="240"/>
      <c r="FPX43" s="240"/>
      <c r="FPY43" s="240"/>
      <c r="FPZ43" s="240"/>
      <c r="FQA43" s="240"/>
      <c r="FQB43" s="240"/>
      <c r="FQC43" s="240"/>
      <c r="FQD43" s="240"/>
      <c r="FQE43" s="240"/>
      <c r="FQF43" s="240"/>
      <c r="FQG43" s="240"/>
      <c r="FQH43" s="240"/>
      <c r="FQI43" s="240"/>
      <c r="FQJ43" s="240"/>
      <c r="FQK43" s="240"/>
      <c r="FQL43" s="240"/>
      <c r="FQM43" s="240"/>
      <c r="FQN43" s="240"/>
      <c r="FQO43" s="240"/>
      <c r="FQP43" s="240"/>
      <c r="FQQ43" s="240"/>
      <c r="FQR43" s="240"/>
      <c r="FQS43" s="240"/>
      <c r="FQT43" s="240"/>
      <c r="FQU43" s="240"/>
      <c r="FQV43" s="240"/>
      <c r="FQW43" s="240"/>
      <c r="FQX43" s="240"/>
      <c r="FQY43" s="240"/>
      <c r="FQZ43" s="240"/>
      <c r="FRA43" s="240"/>
      <c r="FRB43" s="240"/>
      <c r="FRC43" s="240"/>
      <c r="FRD43" s="240"/>
      <c r="FRE43" s="240"/>
      <c r="FRF43" s="240"/>
      <c r="FRG43" s="240"/>
      <c r="FRH43" s="240"/>
      <c r="FRI43" s="240"/>
      <c r="FRJ43" s="240"/>
      <c r="FRK43" s="240"/>
      <c r="FRL43" s="240"/>
      <c r="FRM43" s="240"/>
      <c r="FRN43" s="240"/>
      <c r="FRO43" s="240"/>
      <c r="FRP43" s="240"/>
      <c r="FRQ43" s="240"/>
      <c r="FRR43" s="240"/>
      <c r="FRS43" s="240"/>
      <c r="FRT43" s="240"/>
      <c r="FRU43" s="240"/>
      <c r="FRV43" s="240"/>
      <c r="FRW43" s="240"/>
      <c r="FRX43" s="240"/>
      <c r="FRY43" s="240"/>
      <c r="FRZ43" s="240"/>
      <c r="FSA43" s="240"/>
      <c r="FSB43" s="240"/>
      <c r="FSC43" s="240"/>
      <c r="FSD43" s="240"/>
      <c r="FSE43" s="240"/>
      <c r="FSF43" s="240"/>
      <c r="FSG43" s="240"/>
      <c r="FSH43" s="240"/>
      <c r="FSI43" s="240"/>
      <c r="FSJ43" s="240"/>
      <c r="FSK43" s="240"/>
      <c r="FSL43" s="240"/>
      <c r="FSM43" s="240"/>
      <c r="FSN43" s="240"/>
      <c r="FSO43" s="240"/>
      <c r="FSP43" s="240"/>
      <c r="FSQ43" s="240"/>
      <c r="FSR43" s="240"/>
      <c r="FSS43" s="240"/>
      <c r="FST43" s="240"/>
      <c r="FSU43" s="240"/>
      <c r="FSV43" s="240"/>
      <c r="FSW43" s="240"/>
      <c r="FSX43" s="240"/>
      <c r="FSY43" s="240"/>
      <c r="FSZ43" s="240"/>
      <c r="FTA43" s="240"/>
      <c r="FTB43" s="240"/>
      <c r="FTC43" s="240"/>
      <c r="FTD43" s="240"/>
      <c r="FTE43" s="240"/>
      <c r="FTF43" s="240"/>
      <c r="FTG43" s="240"/>
      <c r="FTH43" s="240"/>
      <c r="FTI43" s="240"/>
      <c r="FTJ43" s="240"/>
      <c r="FTK43" s="240"/>
      <c r="FTL43" s="240"/>
      <c r="FTM43" s="240"/>
      <c r="FTN43" s="240"/>
      <c r="FTO43" s="240"/>
      <c r="FTP43" s="240"/>
      <c r="FTQ43" s="240"/>
      <c r="FTR43" s="240"/>
      <c r="FTS43" s="240"/>
      <c r="FTT43" s="240"/>
      <c r="FTU43" s="240"/>
      <c r="FTV43" s="240"/>
      <c r="FTW43" s="240"/>
      <c r="FTX43" s="240"/>
      <c r="FTY43" s="240"/>
      <c r="FTZ43" s="240"/>
      <c r="FUA43" s="240"/>
      <c r="FUB43" s="240"/>
      <c r="FUC43" s="240"/>
      <c r="FUD43" s="240"/>
      <c r="FUE43" s="240"/>
      <c r="FUF43" s="240"/>
      <c r="FUG43" s="240"/>
      <c r="FUH43" s="240"/>
      <c r="FUI43" s="240"/>
      <c r="FUJ43" s="240"/>
      <c r="FUK43" s="240"/>
      <c r="FUL43" s="240"/>
      <c r="FUM43" s="240"/>
      <c r="FUN43" s="240"/>
      <c r="FUO43" s="240"/>
      <c r="FUP43" s="240"/>
      <c r="FUQ43" s="240"/>
      <c r="FUR43" s="240"/>
      <c r="FUS43" s="240"/>
      <c r="FUT43" s="240"/>
      <c r="FUU43" s="240"/>
      <c r="FUV43" s="240"/>
      <c r="FUW43" s="240"/>
      <c r="FUX43" s="240"/>
      <c r="FUY43" s="240"/>
      <c r="FUZ43" s="240"/>
      <c r="FVA43" s="240"/>
      <c r="FVB43" s="240"/>
      <c r="FVC43" s="240"/>
      <c r="FVD43" s="240"/>
      <c r="FVE43" s="240"/>
      <c r="FVF43" s="240"/>
      <c r="FVG43" s="240"/>
      <c r="FVH43" s="240"/>
      <c r="FVI43" s="240"/>
      <c r="FVJ43" s="240"/>
      <c r="FVK43" s="240"/>
      <c r="FVL43" s="240"/>
      <c r="FVM43" s="240"/>
      <c r="FVN43" s="240"/>
      <c r="FVO43" s="240"/>
      <c r="FVP43" s="240"/>
      <c r="FVQ43" s="240"/>
      <c r="FVR43" s="240"/>
      <c r="FVS43" s="240"/>
      <c r="FVT43" s="240"/>
      <c r="FVU43" s="240"/>
      <c r="FVV43" s="240"/>
      <c r="FVW43" s="240"/>
      <c r="FVX43" s="240"/>
      <c r="FVY43" s="240"/>
      <c r="FVZ43" s="240"/>
      <c r="FWA43" s="240"/>
      <c r="FWB43" s="240"/>
      <c r="FWC43" s="240"/>
      <c r="FWD43" s="240"/>
      <c r="FWE43" s="240"/>
      <c r="FWF43" s="240"/>
      <c r="FWG43" s="240"/>
      <c r="FWH43" s="240"/>
      <c r="FWI43" s="240"/>
      <c r="FWJ43" s="240"/>
      <c r="FWK43" s="240"/>
      <c r="FWL43" s="240"/>
      <c r="FWM43" s="240"/>
      <c r="FWN43" s="240"/>
      <c r="FWO43" s="240"/>
      <c r="FWP43" s="240"/>
      <c r="FWQ43" s="240"/>
      <c r="FWR43" s="240"/>
      <c r="FWS43" s="240"/>
      <c r="FWT43" s="240"/>
      <c r="FWU43" s="240"/>
      <c r="FWV43" s="240"/>
      <c r="FWW43" s="240"/>
      <c r="FWX43" s="240"/>
      <c r="FWY43" s="240"/>
      <c r="FWZ43" s="240"/>
      <c r="FXA43" s="240"/>
      <c r="FXB43" s="240"/>
      <c r="FXC43" s="240"/>
      <c r="FXD43" s="240"/>
      <c r="FXE43" s="240"/>
      <c r="FXF43" s="240"/>
      <c r="FXG43" s="240"/>
      <c r="FXH43" s="240"/>
      <c r="FXI43" s="240"/>
      <c r="FXJ43" s="240"/>
      <c r="FXK43" s="240"/>
      <c r="FXL43" s="240"/>
      <c r="FXM43" s="240"/>
      <c r="FXN43" s="240"/>
      <c r="FXO43" s="240"/>
      <c r="FXP43" s="240"/>
      <c r="FXQ43" s="240"/>
      <c r="FXR43" s="240"/>
      <c r="FXS43" s="240"/>
      <c r="FXT43" s="240"/>
      <c r="FXU43" s="240"/>
      <c r="FXV43" s="240"/>
      <c r="FXW43" s="240"/>
      <c r="FXX43" s="240"/>
      <c r="FXY43" s="240"/>
      <c r="FXZ43" s="240"/>
      <c r="FYA43" s="240"/>
      <c r="FYB43" s="240"/>
      <c r="FYC43" s="240"/>
      <c r="FYD43" s="240"/>
      <c r="FYE43" s="240"/>
      <c r="FYF43" s="240"/>
      <c r="FYG43" s="240"/>
      <c r="FYH43" s="240"/>
      <c r="FYI43" s="240"/>
      <c r="FYJ43" s="240"/>
      <c r="FYK43" s="240"/>
      <c r="FYL43" s="240"/>
      <c r="FYM43" s="240"/>
      <c r="FYN43" s="240"/>
      <c r="FYO43" s="240"/>
      <c r="FYP43" s="240"/>
      <c r="FYQ43" s="240"/>
      <c r="FYR43" s="240"/>
      <c r="FYS43" s="240"/>
      <c r="FYT43" s="240"/>
      <c r="FYU43" s="240"/>
      <c r="FYV43" s="240"/>
      <c r="FYW43" s="240"/>
      <c r="FYX43" s="240"/>
      <c r="FYY43" s="240"/>
      <c r="FYZ43" s="240"/>
      <c r="FZA43" s="240"/>
      <c r="FZB43" s="240"/>
      <c r="FZC43" s="240"/>
      <c r="FZD43" s="240"/>
      <c r="FZE43" s="240"/>
      <c r="FZF43" s="240"/>
      <c r="FZG43" s="240"/>
      <c r="FZH43" s="240"/>
      <c r="FZI43" s="240"/>
      <c r="FZJ43" s="240"/>
      <c r="FZK43" s="240"/>
      <c r="FZL43" s="240"/>
      <c r="FZM43" s="240"/>
      <c r="FZN43" s="240"/>
      <c r="FZO43" s="240"/>
      <c r="FZP43" s="240"/>
      <c r="FZQ43" s="240"/>
      <c r="FZR43" s="240"/>
      <c r="FZS43" s="240"/>
      <c r="FZT43" s="240"/>
      <c r="FZU43" s="240"/>
      <c r="FZV43" s="240"/>
      <c r="FZW43" s="240"/>
      <c r="FZX43" s="240"/>
      <c r="FZY43" s="240"/>
      <c r="FZZ43" s="240"/>
      <c r="GAA43" s="240"/>
      <c r="GAB43" s="240"/>
      <c r="GAC43" s="240"/>
      <c r="GAD43" s="240"/>
      <c r="GAE43" s="240"/>
      <c r="GAF43" s="240"/>
      <c r="GAG43" s="240"/>
      <c r="GAH43" s="240"/>
      <c r="GAI43" s="240"/>
      <c r="GAJ43" s="240"/>
      <c r="GAK43" s="240"/>
      <c r="GAL43" s="240"/>
      <c r="GAM43" s="240"/>
      <c r="GAN43" s="240"/>
      <c r="GAO43" s="240"/>
      <c r="GAP43" s="240"/>
      <c r="GAQ43" s="240"/>
      <c r="GAR43" s="240"/>
      <c r="GAS43" s="240"/>
      <c r="GAT43" s="240"/>
      <c r="GAU43" s="240"/>
      <c r="GAV43" s="240"/>
      <c r="GAW43" s="240"/>
      <c r="GAX43" s="240"/>
      <c r="GAY43" s="240"/>
      <c r="GAZ43" s="240"/>
      <c r="GBA43" s="240"/>
      <c r="GBB43" s="240"/>
      <c r="GBC43" s="240"/>
      <c r="GBD43" s="240"/>
      <c r="GBE43" s="240"/>
      <c r="GBF43" s="240"/>
      <c r="GBG43" s="240"/>
      <c r="GBH43" s="240"/>
      <c r="GBI43" s="240"/>
      <c r="GBJ43" s="240"/>
      <c r="GBK43" s="240"/>
      <c r="GBL43" s="240"/>
      <c r="GBM43" s="240"/>
      <c r="GBN43" s="240"/>
      <c r="GBO43" s="240"/>
      <c r="GBP43" s="240"/>
      <c r="GBQ43" s="240"/>
      <c r="GBR43" s="240"/>
      <c r="GBS43" s="240"/>
      <c r="GBT43" s="240"/>
      <c r="GBU43" s="240"/>
      <c r="GBV43" s="240"/>
      <c r="GBW43" s="240"/>
      <c r="GBX43" s="240"/>
      <c r="GBY43" s="240"/>
      <c r="GBZ43" s="240"/>
      <c r="GCA43" s="240"/>
      <c r="GCB43" s="240"/>
      <c r="GCC43" s="240"/>
      <c r="GCD43" s="240"/>
      <c r="GCE43" s="240"/>
      <c r="GCF43" s="240"/>
      <c r="GCG43" s="240"/>
      <c r="GCH43" s="240"/>
      <c r="GCI43" s="240"/>
      <c r="GCJ43" s="240"/>
      <c r="GCK43" s="240"/>
      <c r="GCL43" s="240"/>
      <c r="GCM43" s="240"/>
      <c r="GCN43" s="240"/>
      <c r="GCO43" s="240"/>
      <c r="GCP43" s="240"/>
      <c r="GCQ43" s="240"/>
      <c r="GCR43" s="240"/>
      <c r="GCS43" s="240"/>
      <c r="GCT43" s="240"/>
      <c r="GCU43" s="240"/>
      <c r="GCV43" s="240"/>
      <c r="GCW43" s="240"/>
      <c r="GCX43" s="240"/>
      <c r="GCY43" s="240"/>
      <c r="GCZ43" s="240"/>
      <c r="GDA43" s="240"/>
      <c r="GDB43" s="240"/>
      <c r="GDC43" s="240"/>
      <c r="GDD43" s="240"/>
      <c r="GDE43" s="240"/>
      <c r="GDF43" s="240"/>
      <c r="GDG43" s="240"/>
      <c r="GDH43" s="240"/>
      <c r="GDI43" s="240"/>
      <c r="GDJ43" s="240"/>
      <c r="GDK43" s="240"/>
      <c r="GDL43" s="240"/>
      <c r="GDM43" s="240"/>
      <c r="GDN43" s="240"/>
      <c r="GDO43" s="240"/>
      <c r="GDP43" s="240"/>
      <c r="GDQ43" s="240"/>
      <c r="GDR43" s="240"/>
      <c r="GDS43" s="240"/>
      <c r="GDT43" s="240"/>
      <c r="GDU43" s="240"/>
      <c r="GDV43" s="240"/>
      <c r="GDW43" s="240"/>
      <c r="GDX43" s="240"/>
      <c r="GDY43" s="240"/>
      <c r="GDZ43" s="240"/>
      <c r="GEA43" s="240"/>
      <c r="GEB43" s="240"/>
      <c r="GEC43" s="240"/>
      <c r="GED43" s="240"/>
      <c r="GEE43" s="240"/>
      <c r="GEF43" s="240"/>
      <c r="GEG43" s="240"/>
      <c r="GEH43" s="240"/>
      <c r="GEI43" s="240"/>
      <c r="GEJ43" s="240"/>
      <c r="GEK43" s="240"/>
      <c r="GEL43" s="240"/>
      <c r="GEM43" s="240"/>
      <c r="GEN43" s="240"/>
      <c r="GEO43" s="240"/>
      <c r="GEP43" s="240"/>
      <c r="GEQ43" s="240"/>
      <c r="GER43" s="240"/>
      <c r="GES43" s="240"/>
      <c r="GET43" s="240"/>
      <c r="GEU43" s="240"/>
      <c r="GEV43" s="240"/>
      <c r="GEW43" s="240"/>
      <c r="GEX43" s="240"/>
      <c r="GEY43" s="240"/>
      <c r="GEZ43" s="240"/>
      <c r="GFA43" s="240"/>
      <c r="GFB43" s="240"/>
      <c r="GFC43" s="240"/>
      <c r="GFD43" s="240"/>
      <c r="GFE43" s="240"/>
      <c r="GFF43" s="240"/>
      <c r="GFG43" s="240"/>
      <c r="GFH43" s="240"/>
      <c r="GFI43" s="240"/>
      <c r="GFJ43" s="240"/>
      <c r="GFK43" s="240"/>
      <c r="GFL43" s="240"/>
      <c r="GFM43" s="240"/>
      <c r="GFN43" s="240"/>
      <c r="GFO43" s="240"/>
      <c r="GFP43" s="240"/>
      <c r="GFQ43" s="240"/>
      <c r="GFR43" s="240"/>
      <c r="GFS43" s="240"/>
      <c r="GFT43" s="240"/>
      <c r="GFU43" s="240"/>
      <c r="GFV43" s="240"/>
      <c r="GFW43" s="240"/>
      <c r="GFX43" s="240"/>
      <c r="GFY43" s="240"/>
      <c r="GFZ43" s="240"/>
      <c r="GGA43" s="240"/>
      <c r="GGB43" s="240"/>
      <c r="GGC43" s="240"/>
      <c r="GGD43" s="240"/>
      <c r="GGE43" s="240"/>
      <c r="GGF43" s="240"/>
      <c r="GGG43" s="240"/>
      <c r="GGH43" s="240"/>
      <c r="GGI43" s="240"/>
      <c r="GGJ43" s="240"/>
      <c r="GGK43" s="240"/>
      <c r="GGL43" s="240"/>
      <c r="GGM43" s="240"/>
      <c r="GGN43" s="240"/>
      <c r="GGO43" s="240"/>
      <c r="GGP43" s="240"/>
      <c r="GGQ43" s="240"/>
      <c r="GGR43" s="240"/>
      <c r="GGS43" s="240"/>
      <c r="GGT43" s="240"/>
      <c r="GGU43" s="240"/>
      <c r="GGV43" s="240"/>
      <c r="GGW43" s="240"/>
      <c r="GGX43" s="240"/>
      <c r="GGY43" s="240"/>
      <c r="GGZ43" s="240"/>
      <c r="GHA43" s="240"/>
      <c r="GHB43" s="240"/>
      <c r="GHC43" s="240"/>
      <c r="GHD43" s="240"/>
      <c r="GHE43" s="240"/>
      <c r="GHF43" s="240"/>
      <c r="GHG43" s="240"/>
      <c r="GHH43" s="240"/>
      <c r="GHI43" s="240"/>
      <c r="GHJ43" s="240"/>
      <c r="GHK43" s="240"/>
      <c r="GHL43" s="240"/>
      <c r="GHM43" s="240"/>
      <c r="GHN43" s="240"/>
      <c r="GHO43" s="240"/>
      <c r="GHP43" s="240"/>
      <c r="GHQ43" s="240"/>
      <c r="GHR43" s="240"/>
      <c r="GHS43" s="240"/>
      <c r="GHT43" s="240"/>
      <c r="GHU43" s="240"/>
      <c r="GHV43" s="240"/>
      <c r="GHW43" s="240"/>
      <c r="GHX43" s="240"/>
      <c r="GHY43" s="240"/>
      <c r="GHZ43" s="240"/>
      <c r="GIA43" s="240"/>
      <c r="GIB43" s="240"/>
      <c r="GIC43" s="240"/>
      <c r="GID43" s="240"/>
      <c r="GIE43" s="240"/>
      <c r="GIF43" s="240"/>
      <c r="GIG43" s="240"/>
      <c r="GIH43" s="240"/>
      <c r="GII43" s="240"/>
      <c r="GIJ43" s="240"/>
      <c r="GIK43" s="240"/>
      <c r="GIL43" s="240"/>
      <c r="GIM43" s="240"/>
      <c r="GIN43" s="240"/>
      <c r="GIO43" s="240"/>
      <c r="GIP43" s="240"/>
      <c r="GIQ43" s="240"/>
      <c r="GIR43" s="240"/>
      <c r="GIS43" s="240"/>
      <c r="GIT43" s="240"/>
      <c r="GIU43" s="240"/>
      <c r="GIV43" s="240"/>
      <c r="GIW43" s="240"/>
      <c r="GIX43" s="240"/>
      <c r="GIY43" s="240"/>
      <c r="GIZ43" s="240"/>
      <c r="GJA43" s="240"/>
      <c r="GJB43" s="240"/>
      <c r="GJC43" s="240"/>
      <c r="GJD43" s="240"/>
      <c r="GJE43" s="240"/>
      <c r="GJF43" s="240"/>
      <c r="GJG43" s="240"/>
      <c r="GJH43" s="240"/>
      <c r="GJI43" s="240"/>
      <c r="GJJ43" s="240"/>
      <c r="GJK43" s="240"/>
      <c r="GJL43" s="240"/>
      <c r="GJM43" s="240"/>
      <c r="GJN43" s="240"/>
      <c r="GJO43" s="240"/>
      <c r="GJP43" s="240"/>
      <c r="GJQ43" s="240"/>
      <c r="GJR43" s="240"/>
      <c r="GJS43" s="240"/>
      <c r="GJT43" s="240"/>
      <c r="GJU43" s="240"/>
      <c r="GJV43" s="240"/>
      <c r="GJW43" s="240"/>
      <c r="GJX43" s="240"/>
      <c r="GJY43" s="240"/>
      <c r="GJZ43" s="240"/>
      <c r="GKA43" s="240"/>
      <c r="GKB43" s="240"/>
      <c r="GKC43" s="240"/>
      <c r="GKD43" s="240"/>
      <c r="GKE43" s="240"/>
      <c r="GKF43" s="240"/>
      <c r="GKG43" s="240"/>
      <c r="GKH43" s="240"/>
      <c r="GKI43" s="240"/>
      <c r="GKJ43" s="240"/>
      <c r="GKK43" s="240"/>
      <c r="GKL43" s="240"/>
      <c r="GKM43" s="240"/>
      <c r="GKN43" s="240"/>
      <c r="GKO43" s="240"/>
      <c r="GKP43" s="240"/>
      <c r="GKQ43" s="240"/>
      <c r="GKR43" s="240"/>
      <c r="GKS43" s="240"/>
      <c r="GKT43" s="240"/>
      <c r="GKU43" s="240"/>
      <c r="GKV43" s="240"/>
      <c r="GKW43" s="240"/>
      <c r="GKX43" s="240"/>
      <c r="GKY43" s="240"/>
      <c r="GKZ43" s="240"/>
      <c r="GLA43" s="240"/>
      <c r="GLB43" s="240"/>
      <c r="GLC43" s="240"/>
      <c r="GLD43" s="240"/>
      <c r="GLE43" s="240"/>
      <c r="GLF43" s="240"/>
      <c r="GLG43" s="240"/>
      <c r="GLH43" s="240"/>
      <c r="GLI43" s="240"/>
      <c r="GLJ43" s="240"/>
      <c r="GLK43" s="240"/>
      <c r="GLL43" s="240"/>
      <c r="GLM43" s="240"/>
      <c r="GLN43" s="240"/>
      <c r="GLO43" s="240"/>
      <c r="GLP43" s="240"/>
      <c r="GLQ43" s="240"/>
      <c r="GLR43" s="240"/>
      <c r="GLS43" s="240"/>
      <c r="GLT43" s="240"/>
      <c r="GLU43" s="240"/>
      <c r="GLV43" s="240"/>
      <c r="GLW43" s="240"/>
      <c r="GLX43" s="240"/>
      <c r="GLY43" s="240"/>
      <c r="GLZ43" s="240"/>
      <c r="GMA43" s="240"/>
      <c r="GMB43" s="240"/>
      <c r="GMC43" s="240"/>
      <c r="GMD43" s="240"/>
      <c r="GME43" s="240"/>
      <c r="GMF43" s="240"/>
      <c r="GMG43" s="240"/>
      <c r="GMH43" s="240"/>
      <c r="GMI43" s="240"/>
      <c r="GMJ43" s="240"/>
      <c r="GMK43" s="240"/>
      <c r="GML43" s="240"/>
      <c r="GMM43" s="240"/>
      <c r="GMN43" s="240"/>
      <c r="GMO43" s="240"/>
      <c r="GMP43" s="240"/>
      <c r="GMQ43" s="240"/>
      <c r="GMR43" s="240"/>
      <c r="GMS43" s="240"/>
      <c r="GMT43" s="240"/>
      <c r="GMU43" s="240"/>
      <c r="GMV43" s="240"/>
      <c r="GMW43" s="240"/>
      <c r="GMX43" s="240"/>
      <c r="GMY43" s="240"/>
      <c r="GMZ43" s="240"/>
      <c r="GNA43" s="240"/>
      <c r="GNB43" s="240"/>
      <c r="GNC43" s="240"/>
      <c r="GND43" s="240"/>
      <c r="GNE43" s="240"/>
      <c r="GNF43" s="240"/>
      <c r="GNG43" s="240"/>
      <c r="GNH43" s="240"/>
      <c r="GNI43" s="240"/>
      <c r="GNJ43" s="240"/>
      <c r="GNK43" s="240"/>
      <c r="GNL43" s="240"/>
      <c r="GNM43" s="240"/>
      <c r="GNN43" s="240"/>
      <c r="GNO43" s="240"/>
      <c r="GNP43" s="240"/>
      <c r="GNQ43" s="240"/>
      <c r="GNR43" s="240"/>
      <c r="GNS43" s="240"/>
      <c r="GNT43" s="240"/>
      <c r="GNU43" s="240"/>
      <c r="GNV43" s="240"/>
      <c r="GNW43" s="240"/>
      <c r="GNX43" s="240"/>
      <c r="GNY43" s="240"/>
      <c r="GNZ43" s="240"/>
      <c r="GOA43" s="240"/>
      <c r="GOB43" s="240"/>
      <c r="GOC43" s="240"/>
      <c r="GOD43" s="240"/>
      <c r="GOE43" s="240"/>
      <c r="GOF43" s="240"/>
      <c r="GOG43" s="240"/>
      <c r="GOH43" s="240"/>
      <c r="GOI43" s="240"/>
      <c r="GOJ43" s="240"/>
      <c r="GOK43" s="240"/>
      <c r="GOL43" s="240"/>
      <c r="GOM43" s="240"/>
      <c r="GON43" s="240"/>
      <c r="GOO43" s="240"/>
      <c r="GOP43" s="240"/>
      <c r="GOQ43" s="240"/>
      <c r="GOR43" s="240"/>
      <c r="GOS43" s="240"/>
      <c r="GOT43" s="240"/>
      <c r="GOU43" s="240"/>
      <c r="GOV43" s="240"/>
      <c r="GOW43" s="240"/>
      <c r="GOX43" s="240"/>
      <c r="GOY43" s="240"/>
      <c r="GOZ43" s="240"/>
      <c r="GPA43" s="240"/>
      <c r="GPB43" s="240"/>
      <c r="GPC43" s="240"/>
      <c r="GPD43" s="240"/>
      <c r="GPE43" s="240"/>
      <c r="GPF43" s="240"/>
      <c r="GPG43" s="240"/>
      <c r="GPH43" s="240"/>
      <c r="GPI43" s="240"/>
      <c r="GPJ43" s="240"/>
      <c r="GPK43" s="240"/>
      <c r="GPL43" s="240"/>
      <c r="GPM43" s="240"/>
      <c r="GPN43" s="240"/>
      <c r="GPO43" s="240"/>
      <c r="GPP43" s="240"/>
      <c r="GPQ43" s="240"/>
      <c r="GPR43" s="240"/>
      <c r="GPS43" s="240"/>
      <c r="GPT43" s="240"/>
      <c r="GPU43" s="240"/>
      <c r="GPV43" s="240"/>
      <c r="GPW43" s="240"/>
      <c r="GPX43" s="240"/>
      <c r="GPY43" s="240"/>
      <c r="GPZ43" s="240"/>
      <c r="GQA43" s="240"/>
      <c r="GQB43" s="240"/>
      <c r="GQC43" s="240"/>
      <c r="GQD43" s="240"/>
      <c r="GQE43" s="240"/>
      <c r="GQF43" s="240"/>
      <c r="GQG43" s="240"/>
      <c r="GQH43" s="240"/>
      <c r="GQI43" s="240"/>
      <c r="GQJ43" s="240"/>
      <c r="GQK43" s="240"/>
      <c r="GQL43" s="240"/>
      <c r="GQM43" s="240"/>
      <c r="GQN43" s="240"/>
      <c r="GQO43" s="240"/>
      <c r="GQP43" s="240"/>
      <c r="GQQ43" s="240"/>
      <c r="GQR43" s="240"/>
      <c r="GQS43" s="240"/>
      <c r="GQT43" s="240"/>
      <c r="GQU43" s="240"/>
      <c r="GQV43" s="240"/>
      <c r="GQW43" s="240"/>
      <c r="GQX43" s="240"/>
      <c r="GQY43" s="240"/>
      <c r="GQZ43" s="240"/>
      <c r="GRA43" s="240"/>
      <c r="GRB43" s="240"/>
      <c r="GRC43" s="240"/>
      <c r="GRD43" s="240"/>
      <c r="GRE43" s="240"/>
      <c r="GRF43" s="240"/>
      <c r="GRG43" s="240"/>
      <c r="GRH43" s="240"/>
      <c r="GRI43" s="240"/>
      <c r="GRJ43" s="240"/>
      <c r="GRK43" s="240"/>
      <c r="GRL43" s="240"/>
      <c r="GRM43" s="240"/>
      <c r="GRN43" s="240"/>
      <c r="GRO43" s="240"/>
      <c r="GRP43" s="240"/>
      <c r="GRQ43" s="240"/>
      <c r="GRR43" s="240"/>
      <c r="GRS43" s="240"/>
      <c r="GRT43" s="240"/>
      <c r="GRU43" s="240"/>
      <c r="GRV43" s="240"/>
      <c r="GRW43" s="240"/>
      <c r="GRX43" s="240"/>
      <c r="GRY43" s="240"/>
      <c r="GRZ43" s="240"/>
      <c r="GSA43" s="240"/>
      <c r="GSB43" s="240"/>
      <c r="GSC43" s="240"/>
      <c r="GSD43" s="240"/>
      <c r="GSE43" s="240"/>
      <c r="GSF43" s="240"/>
      <c r="GSG43" s="240"/>
      <c r="GSH43" s="240"/>
      <c r="GSI43" s="240"/>
      <c r="GSJ43" s="240"/>
      <c r="GSK43" s="240"/>
      <c r="GSL43" s="240"/>
      <c r="GSM43" s="240"/>
      <c r="GSN43" s="240"/>
      <c r="GSO43" s="240"/>
      <c r="GSP43" s="240"/>
      <c r="GSQ43" s="240"/>
      <c r="GSR43" s="240"/>
      <c r="GSS43" s="240"/>
      <c r="GST43" s="240"/>
      <c r="GSU43" s="240"/>
      <c r="GSV43" s="240"/>
      <c r="GSW43" s="240"/>
      <c r="GSX43" s="240"/>
      <c r="GSY43" s="240"/>
      <c r="GSZ43" s="240"/>
      <c r="GTA43" s="240"/>
      <c r="GTB43" s="240"/>
      <c r="GTC43" s="240"/>
      <c r="GTD43" s="240"/>
      <c r="GTE43" s="240"/>
      <c r="GTF43" s="240"/>
      <c r="GTG43" s="240"/>
      <c r="GTH43" s="240"/>
      <c r="GTI43" s="240"/>
      <c r="GTJ43" s="240"/>
      <c r="GTK43" s="240"/>
      <c r="GTL43" s="240"/>
      <c r="GTM43" s="240"/>
      <c r="GTN43" s="240"/>
      <c r="GTO43" s="240"/>
      <c r="GTP43" s="240"/>
      <c r="GTQ43" s="240"/>
      <c r="GTR43" s="240"/>
      <c r="GTS43" s="240"/>
      <c r="GTT43" s="240"/>
      <c r="GTU43" s="240"/>
      <c r="GTV43" s="240"/>
      <c r="GTW43" s="240"/>
      <c r="GTX43" s="240"/>
      <c r="GTY43" s="240"/>
      <c r="GTZ43" s="240"/>
      <c r="GUA43" s="240"/>
      <c r="GUB43" s="240"/>
      <c r="GUC43" s="240"/>
      <c r="GUD43" s="240"/>
      <c r="GUE43" s="240"/>
      <c r="GUF43" s="240"/>
      <c r="GUG43" s="240"/>
      <c r="GUH43" s="240"/>
      <c r="GUI43" s="240"/>
      <c r="GUJ43" s="240"/>
      <c r="GUK43" s="240"/>
      <c r="GUL43" s="240"/>
      <c r="GUM43" s="240"/>
      <c r="GUN43" s="240"/>
      <c r="GUO43" s="240"/>
      <c r="GUP43" s="240"/>
      <c r="GUQ43" s="240"/>
      <c r="GUR43" s="240"/>
      <c r="GUS43" s="240"/>
      <c r="GUT43" s="240"/>
      <c r="GUU43" s="240"/>
      <c r="GUV43" s="240"/>
      <c r="GUW43" s="240"/>
      <c r="GUX43" s="240"/>
      <c r="GUY43" s="240"/>
      <c r="GUZ43" s="240"/>
      <c r="GVA43" s="240"/>
      <c r="GVB43" s="240"/>
      <c r="GVC43" s="240"/>
      <c r="GVD43" s="240"/>
      <c r="GVE43" s="240"/>
      <c r="GVF43" s="240"/>
      <c r="GVG43" s="240"/>
      <c r="GVH43" s="240"/>
      <c r="GVI43" s="240"/>
      <c r="GVJ43" s="240"/>
      <c r="GVK43" s="240"/>
      <c r="GVL43" s="240"/>
      <c r="GVM43" s="240"/>
      <c r="GVN43" s="240"/>
      <c r="GVO43" s="240"/>
      <c r="GVP43" s="240"/>
      <c r="GVQ43" s="240"/>
      <c r="GVR43" s="240"/>
      <c r="GVS43" s="240"/>
      <c r="GVT43" s="240"/>
      <c r="GVU43" s="240"/>
      <c r="GVV43" s="240"/>
      <c r="GVW43" s="240"/>
      <c r="GVX43" s="240"/>
      <c r="GVY43" s="240"/>
      <c r="GVZ43" s="240"/>
      <c r="GWA43" s="240"/>
      <c r="GWB43" s="240"/>
      <c r="GWC43" s="240"/>
      <c r="GWD43" s="240"/>
      <c r="GWE43" s="240"/>
      <c r="GWF43" s="240"/>
      <c r="GWG43" s="240"/>
      <c r="GWH43" s="240"/>
      <c r="GWI43" s="240"/>
      <c r="GWJ43" s="240"/>
      <c r="GWK43" s="240"/>
      <c r="GWL43" s="240"/>
      <c r="GWM43" s="240"/>
      <c r="GWN43" s="240"/>
      <c r="GWO43" s="240"/>
      <c r="GWP43" s="240"/>
      <c r="GWQ43" s="240"/>
      <c r="GWR43" s="240"/>
      <c r="GWS43" s="240"/>
      <c r="GWT43" s="240"/>
      <c r="GWU43" s="240"/>
      <c r="GWV43" s="240"/>
      <c r="GWW43" s="240"/>
      <c r="GWX43" s="240"/>
      <c r="GWY43" s="240"/>
      <c r="GWZ43" s="240"/>
      <c r="GXA43" s="240"/>
      <c r="GXB43" s="240"/>
      <c r="GXC43" s="240"/>
      <c r="GXD43" s="240"/>
      <c r="GXE43" s="240"/>
      <c r="GXF43" s="240"/>
      <c r="GXG43" s="240"/>
      <c r="GXH43" s="240"/>
      <c r="GXI43" s="240"/>
      <c r="GXJ43" s="240"/>
      <c r="GXK43" s="240"/>
      <c r="GXL43" s="240"/>
      <c r="GXM43" s="240"/>
      <c r="GXN43" s="240"/>
      <c r="GXO43" s="240"/>
      <c r="GXP43" s="240"/>
      <c r="GXQ43" s="240"/>
      <c r="GXR43" s="240"/>
      <c r="GXS43" s="240"/>
      <c r="GXT43" s="240"/>
      <c r="GXU43" s="240"/>
      <c r="GXV43" s="240"/>
      <c r="GXW43" s="240"/>
      <c r="GXX43" s="240"/>
      <c r="GXY43" s="240"/>
      <c r="GXZ43" s="240"/>
      <c r="GYA43" s="240"/>
      <c r="GYB43" s="240"/>
      <c r="GYC43" s="240"/>
      <c r="GYD43" s="240"/>
      <c r="GYE43" s="240"/>
      <c r="GYF43" s="240"/>
      <c r="GYG43" s="240"/>
      <c r="GYH43" s="240"/>
      <c r="GYI43" s="240"/>
      <c r="GYJ43" s="240"/>
      <c r="GYK43" s="240"/>
      <c r="GYL43" s="240"/>
      <c r="GYM43" s="240"/>
      <c r="GYN43" s="240"/>
      <c r="GYO43" s="240"/>
      <c r="GYP43" s="240"/>
      <c r="GYQ43" s="240"/>
      <c r="GYR43" s="240"/>
      <c r="GYS43" s="240"/>
      <c r="GYT43" s="240"/>
      <c r="GYU43" s="240"/>
      <c r="GYV43" s="240"/>
      <c r="GYW43" s="240"/>
      <c r="GYX43" s="240"/>
      <c r="GYY43" s="240"/>
      <c r="GYZ43" s="240"/>
      <c r="GZA43" s="240"/>
      <c r="GZB43" s="240"/>
      <c r="GZC43" s="240"/>
      <c r="GZD43" s="240"/>
      <c r="GZE43" s="240"/>
      <c r="GZF43" s="240"/>
      <c r="GZG43" s="240"/>
      <c r="GZH43" s="240"/>
      <c r="GZI43" s="240"/>
      <c r="GZJ43" s="240"/>
      <c r="GZK43" s="240"/>
      <c r="GZL43" s="240"/>
      <c r="GZM43" s="240"/>
      <c r="GZN43" s="240"/>
      <c r="GZO43" s="240"/>
      <c r="GZP43" s="240"/>
      <c r="GZQ43" s="240"/>
      <c r="GZR43" s="240"/>
      <c r="GZS43" s="240"/>
      <c r="GZT43" s="240"/>
      <c r="GZU43" s="240"/>
      <c r="GZV43" s="240"/>
      <c r="GZW43" s="240"/>
      <c r="GZX43" s="240"/>
      <c r="GZY43" s="240"/>
      <c r="GZZ43" s="240"/>
      <c r="HAA43" s="240"/>
      <c r="HAB43" s="240"/>
      <c r="HAC43" s="240"/>
      <c r="HAD43" s="240"/>
      <c r="HAE43" s="240"/>
      <c r="HAF43" s="240"/>
      <c r="HAG43" s="240"/>
      <c r="HAH43" s="240"/>
      <c r="HAI43" s="240"/>
      <c r="HAJ43" s="240"/>
      <c r="HAK43" s="240"/>
      <c r="HAL43" s="240"/>
      <c r="HAM43" s="240"/>
      <c r="HAN43" s="240"/>
      <c r="HAO43" s="240"/>
      <c r="HAP43" s="240"/>
      <c r="HAQ43" s="240"/>
      <c r="HAR43" s="240"/>
      <c r="HAS43" s="240"/>
      <c r="HAT43" s="240"/>
      <c r="HAU43" s="240"/>
      <c r="HAV43" s="240"/>
      <c r="HAW43" s="240"/>
      <c r="HAX43" s="240"/>
      <c r="HAY43" s="240"/>
      <c r="HAZ43" s="240"/>
      <c r="HBA43" s="240"/>
      <c r="HBB43" s="240"/>
      <c r="HBC43" s="240"/>
      <c r="HBD43" s="240"/>
      <c r="HBE43" s="240"/>
      <c r="HBF43" s="240"/>
      <c r="HBG43" s="240"/>
      <c r="HBH43" s="240"/>
      <c r="HBI43" s="240"/>
      <c r="HBJ43" s="240"/>
      <c r="HBK43" s="240"/>
      <c r="HBL43" s="240"/>
      <c r="HBM43" s="240"/>
      <c r="HBN43" s="240"/>
      <c r="HBO43" s="240"/>
      <c r="HBP43" s="240"/>
      <c r="HBQ43" s="240"/>
      <c r="HBR43" s="240"/>
      <c r="HBS43" s="240"/>
      <c r="HBT43" s="240"/>
      <c r="HBU43" s="240"/>
      <c r="HBV43" s="240"/>
      <c r="HBW43" s="240"/>
      <c r="HBX43" s="240"/>
      <c r="HBY43" s="240"/>
      <c r="HBZ43" s="240"/>
      <c r="HCA43" s="240"/>
      <c r="HCB43" s="240"/>
      <c r="HCC43" s="240"/>
      <c r="HCD43" s="240"/>
      <c r="HCE43" s="240"/>
      <c r="HCF43" s="240"/>
      <c r="HCG43" s="240"/>
      <c r="HCH43" s="240"/>
      <c r="HCI43" s="240"/>
      <c r="HCJ43" s="240"/>
      <c r="HCK43" s="240"/>
      <c r="HCL43" s="240"/>
      <c r="HCM43" s="240"/>
      <c r="HCN43" s="240"/>
      <c r="HCO43" s="240"/>
      <c r="HCP43" s="240"/>
      <c r="HCQ43" s="240"/>
      <c r="HCR43" s="240"/>
      <c r="HCS43" s="240"/>
      <c r="HCT43" s="240"/>
      <c r="HCU43" s="240"/>
      <c r="HCV43" s="240"/>
      <c r="HCW43" s="240"/>
      <c r="HCX43" s="240"/>
      <c r="HCY43" s="240"/>
      <c r="HCZ43" s="240"/>
      <c r="HDA43" s="240"/>
      <c r="HDB43" s="240"/>
      <c r="HDC43" s="240"/>
      <c r="HDD43" s="240"/>
      <c r="HDE43" s="240"/>
      <c r="HDF43" s="240"/>
      <c r="HDG43" s="240"/>
      <c r="HDH43" s="240"/>
      <c r="HDI43" s="240"/>
      <c r="HDJ43" s="240"/>
      <c r="HDK43" s="240"/>
      <c r="HDL43" s="240"/>
      <c r="HDM43" s="240"/>
      <c r="HDN43" s="240"/>
      <c r="HDO43" s="240"/>
      <c r="HDP43" s="240"/>
      <c r="HDQ43" s="240"/>
      <c r="HDR43" s="240"/>
      <c r="HDS43" s="240"/>
      <c r="HDT43" s="240"/>
      <c r="HDU43" s="240"/>
      <c r="HDV43" s="240"/>
      <c r="HDW43" s="240"/>
      <c r="HDX43" s="240"/>
      <c r="HDY43" s="240"/>
      <c r="HDZ43" s="240"/>
      <c r="HEA43" s="240"/>
      <c r="HEB43" s="240"/>
      <c r="HEC43" s="240"/>
      <c r="HED43" s="240"/>
      <c r="HEE43" s="240"/>
      <c r="HEF43" s="240"/>
      <c r="HEG43" s="240"/>
      <c r="HEH43" s="240"/>
      <c r="HEI43" s="240"/>
      <c r="HEJ43" s="240"/>
      <c r="HEK43" s="240"/>
      <c r="HEL43" s="240"/>
      <c r="HEM43" s="240"/>
      <c r="HEN43" s="240"/>
      <c r="HEO43" s="240"/>
      <c r="HEP43" s="240"/>
      <c r="HEQ43" s="240"/>
      <c r="HER43" s="240"/>
      <c r="HES43" s="240"/>
      <c r="HET43" s="240"/>
      <c r="HEU43" s="240"/>
      <c r="HEV43" s="240"/>
      <c r="HEW43" s="240"/>
      <c r="HEX43" s="240"/>
      <c r="HEY43" s="240"/>
      <c r="HEZ43" s="240"/>
      <c r="HFA43" s="240"/>
      <c r="HFB43" s="240"/>
      <c r="HFC43" s="240"/>
      <c r="HFD43" s="240"/>
      <c r="HFE43" s="240"/>
      <c r="HFF43" s="240"/>
      <c r="HFG43" s="240"/>
      <c r="HFH43" s="240"/>
      <c r="HFI43" s="240"/>
      <c r="HFJ43" s="240"/>
      <c r="HFK43" s="240"/>
      <c r="HFL43" s="240"/>
      <c r="HFM43" s="240"/>
      <c r="HFN43" s="240"/>
      <c r="HFO43" s="240"/>
      <c r="HFP43" s="240"/>
      <c r="HFQ43" s="240"/>
      <c r="HFR43" s="240"/>
      <c r="HFS43" s="240"/>
      <c r="HFT43" s="240"/>
      <c r="HFU43" s="240"/>
      <c r="HFV43" s="240"/>
      <c r="HFW43" s="240"/>
      <c r="HFX43" s="240"/>
      <c r="HFY43" s="240"/>
      <c r="HFZ43" s="240"/>
      <c r="HGA43" s="240"/>
      <c r="HGB43" s="240"/>
      <c r="HGC43" s="240"/>
      <c r="HGD43" s="240"/>
      <c r="HGE43" s="240"/>
      <c r="HGF43" s="240"/>
      <c r="HGG43" s="240"/>
      <c r="HGH43" s="240"/>
      <c r="HGI43" s="240"/>
      <c r="HGJ43" s="240"/>
      <c r="HGK43" s="240"/>
      <c r="HGL43" s="240"/>
      <c r="HGM43" s="240"/>
      <c r="HGN43" s="240"/>
      <c r="HGO43" s="240"/>
      <c r="HGP43" s="240"/>
      <c r="HGQ43" s="240"/>
      <c r="HGR43" s="240"/>
      <c r="HGS43" s="240"/>
      <c r="HGT43" s="240"/>
      <c r="HGU43" s="240"/>
      <c r="HGV43" s="240"/>
      <c r="HGW43" s="240"/>
      <c r="HGX43" s="240"/>
      <c r="HGY43" s="240"/>
      <c r="HGZ43" s="240"/>
      <c r="HHA43" s="240"/>
      <c r="HHB43" s="240"/>
      <c r="HHC43" s="240"/>
      <c r="HHD43" s="240"/>
      <c r="HHE43" s="240"/>
      <c r="HHF43" s="240"/>
      <c r="HHG43" s="240"/>
      <c r="HHH43" s="240"/>
      <c r="HHI43" s="240"/>
      <c r="HHJ43" s="240"/>
      <c r="HHK43" s="240"/>
      <c r="HHL43" s="240"/>
      <c r="HHM43" s="240"/>
      <c r="HHN43" s="240"/>
      <c r="HHO43" s="240"/>
      <c r="HHP43" s="240"/>
      <c r="HHQ43" s="240"/>
      <c r="HHR43" s="240"/>
      <c r="HHS43" s="240"/>
      <c r="HHT43" s="240"/>
      <c r="HHU43" s="240"/>
      <c r="HHV43" s="240"/>
      <c r="HHW43" s="240"/>
      <c r="HHX43" s="240"/>
      <c r="HHY43" s="240"/>
      <c r="HHZ43" s="240"/>
      <c r="HIA43" s="240"/>
      <c r="HIB43" s="240"/>
      <c r="HIC43" s="240"/>
      <c r="HID43" s="240"/>
      <c r="HIE43" s="240"/>
      <c r="HIF43" s="240"/>
      <c r="HIG43" s="240"/>
      <c r="HIH43" s="240"/>
      <c r="HII43" s="240"/>
      <c r="HIJ43" s="240"/>
      <c r="HIK43" s="240"/>
      <c r="HIL43" s="240"/>
      <c r="HIM43" s="240"/>
      <c r="HIN43" s="240"/>
      <c r="HIO43" s="240"/>
      <c r="HIP43" s="240"/>
      <c r="HIQ43" s="240"/>
      <c r="HIR43" s="240"/>
      <c r="HIS43" s="240"/>
      <c r="HIT43" s="240"/>
      <c r="HIU43" s="240"/>
      <c r="HIV43" s="240"/>
      <c r="HIW43" s="240"/>
      <c r="HIX43" s="240"/>
      <c r="HIY43" s="240"/>
      <c r="HIZ43" s="240"/>
      <c r="HJA43" s="240"/>
      <c r="HJB43" s="240"/>
      <c r="HJC43" s="240"/>
      <c r="HJD43" s="240"/>
      <c r="HJE43" s="240"/>
      <c r="HJF43" s="240"/>
      <c r="HJG43" s="240"/>
      <c r="HJH43" s="240"/>
      <c r="HJI43" s="240"/>
      <c r="HJJ43" s="240"/>
      <c r="HJK43" s="240"/>
      <c r="HJL43" s="240"/>
      <c r="HJM43" s="240"/>
      <c r="HJN43" s="240"/>
      <c r="HJO43" s="240"/>
      <c r="HJP43" s="240"/>
      <c r="HJQ43" s="240"/>
      <c r="HJR43" s="240"/>
      <c r="HJS43" s="240"/>
      <c r="HJT43" s="240"/>
      <c r="HJU43" s="240"/>
      <c r="HJV43" s="240"/>
      <c r="HJW43" s="240"/>
      <c r="HJX43" s="240"/>
      <c r="HJY43" s="240"/>
      <c r="HJZ43" s="240"/>
      <c r="HKA43" s="240"/>
      <c r="HKB43" s="240"/>
      <c r="HKC43" s="240"/>
      <c r="HKD43" s="240"/>
      <c r="HKE43" s="240"/>
      <c r="HKF43" s="240"/>
      <c r="HKG43" s="240"/>
      <c r="HKH43" s="240"/>
      <c r="HKI43" s="240"/>
      <c r="HKJ43" s="240"/>
      <c r="HKK43" s="240"/>
      <c r="HKL43" s="240"/>
      <c r="HKM43" s="240"/>
      <c r="HKN43" s="240"/>
      <c r="HKO43" s="240"/>
      <c r="HKP43" s="240"/>
      <c r="HKQ43" s="240"/>
      <c r="HKR43" s="240"/>
      <c r="HKS43" s="240"/>
      <c r="HKT43" s="240"/>
      <c r="HKU43" s="240"/>
      <c r="HKV43" s="240"/>
      <c r="HKW43" s="240"/>
      <c r="HKX43" s="240"/>
      <c r="HKY43" s="240"/>
      <c r="HKZ43" s="240"/>
      <c r="HLA43" s="240"/>
      <c r="HLB43" s="240"/>
      <c r="HLC43" s="240"/>
      <c r="HLD43" s="240"/>
      <c r="HLE43" s="240"/>
      <c r="HLF43" s="240"/>
      <c r="HLG43" s="240"/>
      <c r="HLH43" s="240"/>
      <c r="HLI43" s="240"/>
      <c r="HLJ43" s="240"/>
      <c r="HLK43" s="240"/>
      <c r="HLL43" s="240"/>
      <c r="HLM43" s="240"/>
      <c r="HLN43" s="240"/>
      <c r="HLO43" s="240"/>
      <c r="HLP43" s="240"/>
      <c r="HLQ43" s="240"/>
      <c r="HLR43" s="240"/>
      <c r="HLS43" s="240"/>
      <c r="HLT43" s="240"/>
      <c r="HLU43" s="240"/>
      <c r="HLV43" s="240"/>
      <c r="HLW43" s="240"/>
      <c r="HLX43" s="240"/>
      <c r="HLY43" s="240"/>
      <c r="HLZ43" s="240"/>
      <c r="HMA43" s="240"/>
      <c r="HMB43" s="240"/>
      <c r="HMC43" s="240"/>
      <c r="HMD43" s="240"/>
      <c r="HME43" s="240"/>
      <c r="HMF43" s="240"/>
      <c r="HMG43" s="240"/>
      <c r="HMH43" s="240"/>
      <c r="HMI43" s="240"/>
      <c r="HMJ43" s="240"/>
      <c r="HMK43" s="240"/>
      <c r="HML43" s="240"/>
      <c r="HMM43" s="240"/>
      <c r="HMN43" s="240"/>
      <c r="HMO43" s="240"/>
      <c r="HMP43" s="240"/>
      <c r="HMQ43" s="240"/>
      <c r="HMR43" s="240"/>
      <c r="HMS43" s="240"/>
      <c r="HMT43" s="240"/>
      <c r="HMU43" s="240"/>
      <c r="HMV43" s="240"/>
      <c r="HMW43" s="240"/>
      <c r="HMX43" s="240"/>
      <c r="HMY43" s="240"/>
      <c r="HMZ43" s="240"/>
      <c r="HNA43" s="240"/>
      <c r="HNB43" s="240"/>
      <c r="HNC43" s="240"/>
      <c r="HND43" s="240"/>
      <c r="HNE43" s="240"/>
      <c r="HNF43" s="240"/>
      <c r="HNG43" s="240"/>
      <c r="HNH43" s="240"/>
      <c r="HNI43" s="240"/>
      <c r="HNJ43" s="240"/>
      <c r="HNK43" s="240"/>
      <c r="HNL43" s="240"/>
      <c r="HNM43" s="240"/>
      <c r="HNN43" s="240"/>
      <c r="HNO43" s="240"/>
      <c r="HNP43" s="240"/>
      <c r="HNQ43" s="240"/>
      <c r="HNR43" s="240"/>
      <c r="HNS43" s="240"/>
      <c r="HNT43" s="240"/>
      <c r="HNU43" s="240"/>
      <c r="HNV43" s="240"/>
      <c r="HNW43" s="240"/>
      <c r="HNX43" s="240"/>
      <c r="HNY43" s="240"/>
      <c r="HNZ43" s="240"/>
      <c r="HOA43" s="240"/>
      <c r="HOB43" s="240"/>
      <c r="HOC43" s="240"/>
      <c r="HOD43" s="240"/>
      <c r="HOE43" s="240"/>
      <c r="HOF43" s="240"/>
      <c r="HOG43" s="240"/>
      <c r="HOH43" s="240"/>
      <c r="HOI43" s="240"/>
      <c r="HOJ43" s="240"/>
      <c r="HOK43" s="240"/>
      <c r="HOL43" s="240"/>
      <c r="HOM43" s="240"/>
      <c r="HON43" s="240"/>
      <c r="HOO43" s="240"/>
      <c r="HOP43" s="240"/>
      <c r="HOQ43" s="240"/>
      <c r="HOR43" s="240"/>
      <c r="HOS43" s="240"/>
      <c r="HOT43" s="240"/>
      <c r="HOU43" s="240"/>
      <c r="HOV43" s="240"/>
      <c r="HOW43" s="240"/>
      <c r="HOX43" s="240"/>
      <c r="HOY43" s="240"/>
      <c r="HOZ43" s="240"/>
      <c r="HPA43" s="240"/>
      <c r="HPB43" s="240"/>
      <c r="HPC43" s="240"/>
      <c r="HPD43" s="240"/>
      <c r="HPE43" s="240"/>
      <c r="HPF43" s="240"/>
      <c r="HPG43" s="240"/>
      <c r="HPH43" s="240"/>
      <c r="HPI43" s="240"/>
      <c r="HPJ43" s="240"/>
      <c r="HPK43" s="240"/>
      <c r="HPL43" s="240"/>
      <c r="HPM43" s="240"/>
      <c r="HPN43" s="240"/>
      <c r="HPO43" s="240"/>
      <c r="HPP43" s="240"/>
      <c r="HPQ43" s="240"/>
      <c r="HPR43" s="240"/>
      <c r="HPS43" s="240"/>
      <c r="HPT43" s="240"/>
      <c r="HPU43" s="240"/>
      <c r="HPV43" s="240"/>
      <c r="HPW43" s="240"/>
      <c r="HPX43" s="240"/>
      <c r="HPY43" s="240"/>
      <c r="HPZ43" s="240"/>
      <c r="HQA43" s="240"/>
      <c r="HQB43" s="240"/>
      <c r="HQC43" s="240"/>
      <c r="HQD43" s="240"/>
      <c r="HQE43" s="240"/>
      <c r="HQF43" s="240"/>
      <c r="HQG43" s="240"/>
      <c r="HQH43" s="240"/>
      <c r="HQI43" s="240"/>
      <c r="HQJ43" s="240"/>
      <c r="HQK43" s="240"/>
      <c r="HQL43" s="240"/>
      <c r="HQM43" s="240"/>
      <c r="HQN43" s="240"/>
      <c r="HQO43" s="240"/>
      <c r="HQP43" s="240"/>
      <c r="HQQ43" s="240"/>
      <c r="HQR43" s="240"/>
      <c r="HQS43" s="240"/>
      <c r="HQT43" s="240"/>
      <c r="HQU43" s="240"/>
      <c r="HQV43" s="240"/>
      <c r="HQW43" s="240"/>
      <c r="HQX43" s="240"/>
      <c r="HQY43" s="240"/>
      <c r="HQZ43" s="240"/>
      <c r="HRA43" s="240"/>
      <c r="HRB43" s="240"/>
      <c r="HRC43" s="240"/>
      <c r="HRD43" s="240"/>
      <c r="HRE43" s="240"/>
      <c r="HRF43" s="240"/>
      <c r="HRG43" s="240"/>
      <c r="HRH43" s="240"/>
      <c r="HRI43" s="240"/>
      <c r="HRJ43" s="240"/>
      <c r="HRK43" s="240"/>
      <c r="HRL43" s="240"/>
      <c r="HRM43" s="240"/>
      <c r="HRN43" s="240"/>
      <c r="HRO43" s="240"/>
      <c r="HRP43" s="240"/>
      <c r="HRQ43" s="240"/>
      <c r="HRR43" s="240"/>
      <c r="HRS43" s="240"/>
      <c r="HRT43" s="240"/>
      <c r="HRU43" s="240"/>
      <c r="HRV43" s="240"/>
      <c r="HRW43" s="240"/>
      <c r="HRX43" s="240"/>
      <c r="HRY43" s="240"/>
      <c r="HRZ43" s="240"/>
      <c r="HSA43" s="240"/>
      <c r="HSB43" s="240"/>
      <c r="HSC43" s="240"/>
      <c r="HSD43" s="240"/>
      <c r="HSE43" s="240"/>
      <c r="HSF43" s="240"/>
      <c r="HSG43" s="240"/>
      <c r="HSH43" s="240"/>
      <c r="HSI43" s="240"/>
      <c r="HSJ43" s="240"/>
      <c r="HSK43" s="240"/>
      <c r="HSL43" s="240"/>
      <c r="HSM43" s="240"/>
      <c r="HSN43" s="240"/>
      <c r="HSO43" s="240"/>
      <c r="HSP43" s="240"/>
      <c r="HSQ43" s="240"/>
      <c r="HSR43" s="240"/>
      <c r="HSS43" s="240"/>
      <c r="HST43" s="240"/>
      <c r="HSU43" s="240"/>
      <c r="HSV43" s="240"/>
      <c r="HSW43" s="240"/>
      <c r="HSX43" s="240"/>
      <c r="HSY43" s="240"/>
      <c r="HSZ43" s="240"/>
      <c r="HTA43" s="240"/>
      <c r="HTB43" s="240"/>
      <c r="HTC43" s="240"/>
      <c r="HTD43" s="240"/>
      <c r="HTE43" s="240"/>
      <c r="HTF43" s="240"/>
      <c r="HTG43" s="240"/>
      <c r="HTH43" s="240"/>
      <c r="HTI43" s="240"/>
      <c r="HTJ43" s="240"/>
      <c r="HTK43" s="240"/>
      <c r="HTL43" s="240"/>
      <c r="HTM43" s="240"/>
      <c r="HTN43" s="240"/>
      <c r="HTO43" s="240"/>
      <c r="HTP43" s="240"/>
      <c r="HTQ43" s="240"/>
      <c r="HTR43" s="240"/>
      <c r="HTS43" s="240"/>
      <c r="HTT43" s="240"/>
      <c r="HTU43" s="240"/>
      <c r="HTV43" s="240"/>
      <c r="HTW43" s="240"/>
      <c r="HTX43" s="240"/>
      <c r="HTY43" s="240"/>
      <c r="HTZ43" s="240"/>
      <c r="HUA43" s="240"/>
      <c r="HUB43" s="240"/>
      <c r="HUC43" s="240"/>
      <c r="HUD43" s="240"/>
      <c r="HUE43" s="240"/>
      <c r="HUF43" s="240"/>
      <c r="HUG43" s="240"/>
      <c r="HUH43" s="240"/>
      <c r="HUI43" s="240"/>
      <c r="HUJ43" s="240"/>
      <c r="HUK43" s="240"/>
      <c r="HUL43" s="240"/>
      <c r="HUM43" s="240"/>
      <c r="HUN43" s="240"/>
      <c r="HUO43" s="240"/>
      <c r="HUP43" s="240"/>
      <c r="HUQ43" s="240"/>
      <c r="HUR43" s="240"/>
      <c r="HUS43" s="240"/>
      <c r="HUT43" s="240"/>
      <c r="HUU43" s="240"/>
      <c r="HUV43" s="240"/>
      <c r="HUW43" s="240"/>
      <c r="HUX43" s="240"/>
      <c r="HUY43" s="240"/>
      <c r="HUZ43" s="240"/>
      <c r="HVA43" s="240"/>
      <c r="HVB43" s="240"/>
      <c r="HVC43" s="240"/>
      <c r="HVD43" s="240"/>
      <c r="HVE43" s="240"/>
      <c r="HVF43" s="240"/>
      <c r="HVG43" s="240"/>
      <c r="HVH43" s="240"/>
      <c r="HVI43" s="240"/>
      <c r="HVJ43" s="240"/>
      <c r="HVK43" s="240"/>
      <c r="HVL43" s="240"/>
      <c r="HVM43" s="240"/>
      <c r="HVN43" s="240"/>
      <c r="HVO43" s="240"/>
      <c r="HVP43" s="240"/>
      <c r="HVQ43" s="240"/>
      <c r="HVR43" s="240"/>
      <c r="HVS43" s="240"/>
      <c r="HVT43" s="240"/>
      <c r="HVU43" s="240"/>
      <c r="HVV43" s="240"/>
      <c r="HVW43" s="240"/>
      <c r="HVX43" s="240"/>
      <c r="HVY43" s="240"/>
      <c r="HVZ43" s="240"/>
      <c r="HWA43" s="240"/>
      <c r="HWB43" s="240"/>
      <c r="HWC43" s="240"/>
      <c r="HWD43" s="240"/>
      <c r="HWE43" s="240"/>
      <c r="HWF43" s="240"/>
      <c r="HWG43" s="240"/>
      <c r="HWH43" s="240"/>
      <c r="HWI43" s="240"/>
      <c r="HWJ43" s="240"/>
      <c r="HWK43" s="240"/>
      <c r="HWL43" s="240"/>
      <c r="HWM43" s="240"/>
      <c r="HWN43" s="240"/>
      <c r="HWO43" s="240"/>
      <c r="HWP43" s="240"/>
      <c r="HWQ43" s="240"/>
      <c r="HWR43" s="240"/>
      <c r="HWS43" s="240"/>
      <c r="HWT43" s="240"/>
      <c r="HWU43" s="240"/>
      <c r="HWV43" s="240"/>
      <c r="HWW43" s="240"/>
      <c r="HWX43" s="240"/>
      <c r="HWY43" s="240"/>
      <c r="HWZ43" s="240"/>
      <c r="HXA43" s="240"/>
      <c r="HXB43" s="240"/>
      <c r="HXC43" s="240"/>
      <c r="HXD43" s="240"/>
      <c r="HXE43" s="240"/>
      <c r="HXF43" s="240"/>
      <c r="HXG43" s="240"/>
      <c r="HXH43" s="240"/>
      <c r="HXI43" s="240"/>
      <c r="HXJ43" s="240"/>
      <c r="HXK43" s="240"/>
      <c r="HXL43" s="240"/>
      <c r="HXM43" s="240"/>
      <c r="HXN43" s="240"/>
      <c r="HXO43" s="240"/>
      <c r="HXP43" s="240"/>
      <c r="HXQ43" s="240"/>
      <c r="HXR43" s="240"/>
      <c r="HXS43" s="240"/>
      <c r="HXT43" s="240"/>
      <c r="HXU43" s="240"/>
      <c r="HXV43" s="240"/>
      <c r="HXW43" s="240"/>
      <c r="HXX43" s="240"/>
      <c r="HXY43" s="240"/>
      <c r="HXZ43" s="240"/>
      <c r="HYA43" s="240"/>
      <c r="HYB43" s="240"/>
      <c r="HYC43" s="240"/>
      <c r="HYD43" s="240"/>
      <c r="HYE43" s="240"/>
      <c r="HYF43" s="240"/>
      <c r="HYG43" s="240"/>
      <c r="HYH43" s="240"/>
      <c r="HYI43" s="240"/>
      <c r="HYJ43" s="240"/>
      <c r="HYK43" s="240"/>
      <c r="HYL43" s="240"/>
      <c r="HYM43" s="240"/>
      <c r="HYN43" s="240"/>
      <c r="HYO43" s="240"/>
      <c r="HYP43" s="240"/>
      <c r="HYQ43" s="240"/>
      <c r="HYR43" s="240"/>
      <c r="HYS43" s="240"/>
      <c r="HYT43" s="240"/>
      <c r="HYU43" s="240"/>
      <c r="HYV43" s="240"/>
      <c r="HYW43" s="240"/>
      <c r="HYX43" s="240"/>
      <c r="HYY43" s="240"/>
      <c r="HYZ43" s="240"/>
      <c r="HZA43" s="240"/>
      <c r="HZB43" s="240"/>
      <c r="HZC43" s="240"/>
      <c r="HZD43" s="240"/>
      <c r="HZE43" s="240"/>
      <c r="HZF43" s="240"/>
      <c r="HZG43" s="240"/>
      <c r="HZH43" s="240"/>
      <c r="HZI43" s="240"/>
      <c r="HZJ43" s="240"/>
      <c r="HZK43" s="240"/>
      <c r="HZL43" s="240"/>
      <c r="HZM43" s="240"/>
      <c r="HZN43" s="240"/>
      <c r="HZO43" s="240"/>
      <c r="HZP43" s="240"/>
      <c r="HZQ43" s="240"/>
      <c r="HZR43" s="240"/>
      <c r="HZS43" s="240"/>
      <c r="HZT43" s="240"/>
      <c r="HZU43" s="240"/>
      <c r="HZV43" s="240"/>
      <c r="HZW43" s="240"/>
      <c r="HZX43" s="240"/>
      <c r="HZY43" s="240"/>
      <c r="HZZ43" s="240"/>
      <c r="IAA43" s="240"/>
      <c r="IAB43" s="240"/>
      <c r="IAC43" s="240"/>
      <c r="IAD43" s="240"/>
      <c r="IAE43" s="240"/>
      <c r="IAF43" s="240"/>
      <c r="IAG43" s="240"/>
      <c r="IAH43" s="240"/>
      <c r="IAI43" s="240"/>
      <c r="IAJ43" s="240"/>
      <c r="IAK43" s="240"/>
      <c r="IAL43" s="240"/>
      <c r="IAM43" s="240"/>
      <c r="IAN43" s="240"/>
      <c r="IAO43" s="240"/>
      <c r="IAP43" s="240"/>
      <c r="IAQ43" s="240"/>
      <c r="IAR43" s="240"/>
      <c r="IAS43" s="240"/>
      <c r="IAT43" s="240"/>
      <c r="IAU43" s="240"/>
      <c r="IAV43" s="240"/>
      <c r="IAW43" s="240"/>
      <c r="IAX43" s="240"/>
      <c r="IAY43" s="240"/>
      <c r="IAZ43" s="240"/>
      <c r="IBA43" s="240"/>
      <c r="IBB43" s="240"/>
      <c r="IBC43" s="240"/>
      <c r="IBD43" s="240"/>
      <c r="IBE43" s="240"/>
      <c r="IBF43" s="240"/>
      <c r="IBG43" s="240"/>
      <c r="IBH43" s="240"/>
      <c r="IBI43" s="240"/>
      <c r="IBJ43" s="240"/>
      <c r="IBK43" s="240"/>
      <c r="IBL43" s="240"/>
      <c r="IBM43" s="240"/>
      <c r="IBN43" s="240"/>
      <c r="IBO43" s="240"/>
      <c r="IBP43" s="240"/>
      <c r="IBQ43" s="240"/>
      <c r="IBR43" s="240"/>
      <c r="IBS43" s="240"/>
      <c r="IBT43" s="240"/>
      <c r="IBU43" s="240"/>
      <c r="IBV43" s="240"/>
      <c r="IBW43" s="240"/>
      <c r="IBX43" s="240"/>
      <c r="IBY43" s="240"/>
      <c r="IBZ43" s="240"/>
      <c r="ICA43" s="240"/>
      <c r="ICB43" s="240"/>
      <c r="ICC43" s="240"/>
      <c r="ICD43" s="240"/>
      <c r="ICE43" s="240"/>
      <c r="ICF43" s="240"/>
      <c r="ICG43" s="240"/>
      <c r="ICH43" s="240"/>
      <c r="ICI43" s="240"/>
      <c r="ICJ43" s="240"/>
      <c r="ICK43" s="240"/>
      <c r="ICL43" s="240"/>
      <c r="ICM43" s="240"/>
      <c r="ICN43" s="240"/>
      <c r="ICO43" s="240"/>
      <c r="ICP43" s="240"/>
      <c r="ICQ43" s="240"/>
      <c r="ICR43" s="240"/>
      <c r="ICS43" s="240"/>
      <c r="ICT43" s="240"/>
      <c r="ICU43" s="240"/>
      <c r="ICV43" s="240"/>
      <c r="ICW43" s="240"/>
      <c r="ICX43" s="240"/>
      <c r="ICY43" s="240"/>
      <c r="ICZ43" s="240"/>
      <c r="IDA43" s="240"/>
      <c r="IDB43" s="240"/>
      <c r="IDC43" s="240"/>
      <c r="IDD43" s="240"/>
      <c r="IDE43" s="240"/>
      <c r="IDF43" s="240"/>
      <c r="IDG43" s="240"/>
      <c r="IDH43" s="240"/>
      <c r="IDI43" s="240"/>
      <c r="IDJ43" s="240"/>
      <c r="IDK43" s="240"/>
      <c r="IDL43" s="240"/>
      <c r="IDM43" s="240"/>
      <c r="IDN43" s="240"/>
      <c r="IDO43" s="240"/>
      <c r="IDP43" s="240"/>
      <c r="IDQ43" s="240"/>
      <c r="IDR43" s="240"/>
      <c r="IDS43" s="240"/>
      <c r="IDT43" s="240"/>
      <c r="IDU43" s="240"/>
      <c r="IDV43" s="240"/>
      <c r="IDW43" s="240"/>
      <c r="IDX43" s="240"/>
      <c r="IDY43" s="240"/>
      <c r="IDZ43" s="240"/>
      <c r="IEA43" s="240"/>
      <c r="IEB43" s="240"/>
      <c r="IEC43" s="240"/>
      <c r="IED43" s="240"/>
      <c r="IEE43" s="240"/>
      <c r="IEF43" s="240"/>
      <c r="IEG43" s="240"/>
      <c r="IEH43" s="240"/>
      <c r="IEI43" s="240"/>
      <c r="IEJ43" s="240"/>
      <c r="IEK43" s="240"/>
      <c r="IEL43" s="240"/>
      <c r="IEM43" s="240"/>
      <c r="IEN43" s="240"/>
      <c r="IEO43" s="240"/>
      <c r="IEP43" s="240"/>
      <c r="IEQ43" s="240"/>
      <c r="IER43" s="240"/>
      <c r="IES43" s="240"/>
      <c r="IET43" s="240"/>
      <c r="IEU43" s="240"/>
      <c r="IEV43" s="240"/>
      <c r="IEW43" s="240"/>
      <c r="IEX43" s="240"/>
      <c r="IEY43" s="240"/>
      <c r="IEZ43" s="240"/>
      <c r="IFA43" s="240"/>
      <c r="IFB43" s="240"/>
      <c r="IFC43" s="240"/>
      <c r="IFD43" s="240"/>
      <c r="IFE43" s="240"/>
      <c r="IFF43" s="240"/>
      <c r="IFG43" s="240"/>
      <c r="IFH43" s="240"/>
      <c r="IFI43" s="240"/>
      <c r="IFJ43" s="240"/>
      <c r="IFK43" s="240"/>
      <c r="IFL43" s="240"/>
      <c r="IFM43" s="240"/>
      <c r="IFN43" s="240"/>
      <c r="IFO43" s="240"/>
      <c r="IFP43" s="240"/>
      <c r="IFQ43" s="240"/>
      <c r="IFR43" s="240"/>
      <c r="IFS43" s="240"/>
      <c r="IFT43" s="240"/>
      <c r="IFU43" s="240"/>
      <c r="IFV43" s="240"/>
      <c r="IFW43" s="240"/>
      <c r="IFX43" s="240"/>
      <c r="IFY43" s="240"/>
      <c r="IFZ43" s="240"/>
      <c r="IGA43" s="240"/>
      <c r="IGB43" s="240"/>
      <c r="IGC43" s="240"/>
      <c r="IGD43" s="240"/>
      <c r="IGE43" s="240"/>
      <c r="IGF43" s="240"/>
      <c r="IGG43" s="240"/>
      <c r="IGH43" s="240"/>
      <c r="IGI43" s="240"/>
      <c r="IGJ43" s="240"/>
      <c r="IGK43" s="240"/>
      <c r="IGL43" s="240"/>
      <c r="IGM43" s="240"/>
      <c r="IGN43" s="240"/>
      <c r="IGO43" s="240"/>
      <c r="IGP43" s="240"/>
      <c r="IGQ43" s="240"/>
      <c r="IGR43" s="240"/>
      <c r="IGS43" s="240"/>
      <c r="IGT43" s="240"/>
      <c r="IGU43" s="240"/>
      <c r="IGV43" s="240"/>
      <c r="IGW43" s="240"/>
      <c r="IGX43" s="240"/>
      <c r="IGY43" s="240"/>
      <c r="IGZ43" s="240"/>
      <c r="IHA43" s="240"/>
      <c r="IHB43" s="240"/>
      <c r="IHC43" s="240"/>
      <c r="IHD43" s="240"/>
      <c r="IHE43" s="240"/>
      <c r="IHF43" s="240"/>
      <c r="IHG43" s="240"/>
      <c r="IHH43" s="240"/>
      <c r="IHI43" s="240"/>
      <c r="IHJ43" s="240"/>
      <c r="IHK43" s="240"/>
      <c r="IHL43" s="240"/>
      <c r="IHM43" s="240"/>
      <c r="IHN43" s="240"/>
      <c r="IHO43" s="240"/>
      <c r="IHP43" s="240"/>
      <c r="IHQ43" s="240"/>
      <c r="IHR43" s="240"/>
      <c r="IHS43" s="240"/>
      <c r="IHT43" s="240"/>
      <c r="IHU43" s="240"/>
      <c r="IHV43" s="240"/>
      <c r="IHW43" s="240"/>
      <c r="IHX43" s="240"/>
      <c r="IHY43" s="240"/>
      <c r="IHZ43" s="240"/>
      <c r="IIA43" s="240"/>
      <c r="IIB43" s="240"/>
      <c r="IIC43" s="240"/>
      <c r="IID43" s="240"/>
      <c r="IIE43" s="240"/>
      <c r="IIF43" s="240"/>
      <c r="IIG43" s="240"/>
      <c r="IIH43" s="240"/>
      <c r="III43" s="240"/>
      <c r="IIJ43" s="240"/>
      <c r="IIK43" s="240"/>
      <c r="IIL43" s="240"/>
      <c r="IIM43" s="240"/>
      <c r="IIN43" s="240"/>
      <c r="IIO43" s="240"/>
      <c r="IIP43" s="240"/>
      <c r="IIQ43" s="240"/>
      <c r="IIR43" s="240"/>
      <c r="IIS43" s="240"/>
      <c r="IIT43" s="240"/>
      <c r="IIU43" s="240"/>
      <c r="IIV43" s="240"/>
      <c r="IIW43" s="240"/>
      <c r="IIX43" s="240"/>
      <c r="IIY43" s="240"/>
      <c r="IIZ43" s="240"/>
      <c r="IJA43" s="240"/>
      <c r="IJB43" s="240"/>
      <c r="IJC43" s="240"/>
      <c r="IJD43" s="240"/>
      <c r="IJE43" s="240"/>
      <c r="IJF43" s="240"/>
      <c r="IJG43" s="240"/>
      <c r="IJH43" s="240"/>
      <c r="IJI43" s="240"/>
      <c r="IJJ43" s="240"/>
      <c r="IJK43" s="240"/>
      <c r="IJL43" s="240"/>
      <c r="IJM43" s="240"/>
      <c r="IJN43" s="240"/>
      <c r="IJO43" s="240"/>
      <c r="IJP43" s="240"/>
      <c r="IJQ43" s="240"/>
      <c r="IJR43" s="240"/>
      <c r="IJS43" s="240"/>
      <c r="IJT43" s="240"/>
      <c r="IJU43" s="240"/>
      <c r="IJV43" s="240"/>
      <c r="IJW43" s="240"/>
      <c r="IJX43" s="240"/>
      <c r="IJY43" s="240"/>
      <c r="IJZ43" s="240"/>
      <c r="IKA43" s="240"/>
      <c r="IKB43" s="240"/>
      <c r="IKC43" s="240"/>
      <c r="IKD43" s="240"/>
      <c r="IKE43" s="240"/>
      <c r="IKF43" s="240"/>
      <c r="IKG43" s="240"/>
      <c r="IKH43" s="240"/>
      <c r="IKI43" s="240"/>
      <c r="IKJ43" s="240"/>
      <c r="IKK43" s="240"/>
      <c r="IKL43" s="240"/>
      <c r="IKM43" s="240"/>
      <c r="IKN43" s="240"/>
      <c r="IKO43" s="240"/>
      <c r="IKP43" s="240"/>
      <c r="IKQ43" s="240"/>
      <c r="IKR43" s="240"/>
      <c r="IKS43" s="240"/>
      <c r="IKT43" s="240"/>
      <c r="IKU43" s="240"/>
      <c r="IKV43" s="240"/>
      <c r="IKW43" s="240"/>
      <c r="IKX43" s="240"/>
      <c r="IKY43" s="240"/>
      <c r="IKZ43" s="240"/>
      <c r="ILA43" s="240"/>
      <c r="ILB43" s="240"/>
      <c r="ILC43" s="240"/>
      <c r="ILD43" s="240"/>
      <c r="ILE43" s="240"/>
      <c r="ILF43" s="240"/>
      <c r="ILG43" s="240"/>
      <c r="ILH43" s="240"/>
      <c r="ILI43" s="240"/>
      <c r="ILJ43" s="240"/>
      <c r="ILK43" s="240"/>
      <c r="ILL43" s="240"/>
      <c r="ILM43" s="240"/>
      <c r="ILN43" s="240"/>
      <c r="ILO43" s="240"/>
      <c r="ILP43" s="240"/>
      <c r="ILQ43" s="240"/>
      <c r="ILR43" s="240"/>
      <c r="ILS43" s="240"/>
      <c r="ILT43" s="240"/>
      <c r="ILU43" s="240"/>
      <c r="ILV43" s="240"/>
      <c r="ILW43" s="240"/>
      <c r="ILX43" s="240"/>
      <c r="ILY43" s="240"/>
      <c r="ILZ43" s="240"/>
      <c r="IMA43" s="240"/>
      <c r="IMB43" s="240"/>
      <c r="IMC43" s="240"/>
      <c r="IMD43" s="240"/>
      <c r="IME43" s="240"/>
      <c r="IMF43" s="240"/>
      <c r="IMG43" s="240"/>
      <c r="IMH43" s="240"/>
      <c r="IMI43" s="240"/>
      <c r="IMJ43" s="240"/>
      <c r="IMK43" s="240"/>
      <c r="IML43" s="240"/>
      <c r="IMM43" s="240"/>
      <c r="IMN43" s="240"/>
      <c r="IMO43" s="240"/>
      <c r="IMP43" s="240"/>
      <c r="IMQ43" s="240"/>
      <c r="IMR43" s="240"/>
      <c r="IMS43" s="240"/>
      <c r="IMT43" s="240"/>
      <c r="IMU43" s="240"/>
      <c r="IMV43" s="240"/>
      <c r="IMW43" s="240"/>
      <c r="IMX43" s="240"/>
      <c r="IMY43" s="240"/>
      <c r="IMZ43" s="240"/>
      <c r="INA43" s="240"/>
      <c r="INB43" s="240"/>
      <c r="INC43" s="240"/>
      <c r="IND43" s="240"/>
      <c r="INE43" s="240"/>
      <c r="INF43" s="240"/>
      <c r="ING43" s="240"/>
      <c r="INH43" s="240"/>
      <c r="INI43" s="240"/>
      <c r="INJ43" s="240"/>
      <c r="INK43" s="240"/>
      <c r="INL43" s="240"/>
      <c r="INM43" s="240"/>
      <c r="INN43" s="240"/>
      <c r="INO43" s="240"/>
      <c r="INP43" s="240"/>
      <c r="INQ43" s="240"/>
      <c r="INR43" s="240"/>
      <c r="INS43" s="240"/>
      <c r="INT43" s="240"/>
      <c r="INU43" s="240"/>
      <c r="INV43" s="240"/>
      <c r="INW43" s="240"/>
      <c r="INX43" s="240"/>
      <c r="INY43" s="240"/>
      <c r="INZ43" s="240"/>
      <c r="IOA43" s="240"/>
      <c r="IOB43" s="240"/>
      <c r="IOC43" s="240"/>
      <c r="IOD43" s="240"/>
      <c r="IOE43" s="240"/>
      <c r="IOF43" s="240"/>
      <c r="IOG43" s="240"/>
      <c r="IOH43" s="240"/>
      <c r="IOI43" s="240"/>
      <c r="IOJ43" s="240"/>
      <c r="IOK43" s="240"/>
      <c r="IOL43" s="240"/>
      <c r="IOM43" s="240"/>
      <c r="ION43" s="240"/>
      <c r="IOO43" s="240"/>
      <c r="IOP43" s="240"/>
      <c r="IOQ43" s="240"/>
      <c r="IOR43" s="240"/>
      <c r="IOS43" s="240"/>
      <c r="IOT43" s="240"/>
      <c r="IOU43" s="240"/>
      <c r="IOV43" s="240"/>
      <c r="IOW43" s="240"/>
      <c r="IOX43" s="240"/>
      <c r="IOY43" s="240"/>
      <c r="IOZ43" s="240"/>
      <c r="IPA43" s="240"/>
      <c r="IPB43" s="240"/>
      <c r="IPC43" s="240"/>
      <c r="IPD43" s="240"/>
      <c r="IPE43" s="240"/>
      <c r="IPF43" s="240"/>
      <c r="IPG43" s="240"/>
      <c r="IPH43" s="240"/>
      <c r="IPI43" s="240"/>
      <c r="IPJ43" s="240"/>
      <c r="IPK43" s="240"/>
      <c r="IPL43" s="240"/>
      <c r="IPM43" s="240"/>
      <c r="IPN43" s="240"/>
      <c r="IPO43" s="240"/>
      <c r="IPP43" s="240"/>
      <c r="IPQ43" s="240"/>
      <c r="IPR43" s="240"/>
      <c r="IPS43" s="240"/>
      <c r="IPT43" s="240"/>
      <c r="IPU43" s="240"/>
      <c r="IPV43" s="240"/>
      <c r="IPW43" s="240"/>
      <c r="IPX43" s="240"/>
      <c r="IPY43" s="240"/>
      <c r="IPZ43" s="240"/>
      <c r="IQA43" s="240"/>
      <c r="IQB43" s="240"/>
      <c r="IQC43" s="240"/>
      <c r="IQD43" s="240"/>
      <c r="IQE43" s="240"/>
      <c r="IQF43" s="240"/>
      <c r="IQG43" s="240"/>
      <c r="IQH43" s="240"/>
      <c r="IQI43" s="240"/>
      <c r="IQJ43" s="240"/>
      <c r="IQK43" s="240"/>
      <c r="IQL43" s="240"/>
      <c r="IQM43" s="240"/>
      <c r="IQN43" s="240"/>
      <c r="IQO43" s="240"/>
      <c r="IQP43" s="240"/>
      <c r="IQQ43" s="240"/>
      <c r="IQR43" s="240"/>
      <c r="IQS43" s="240"/>
      <c r="IQT43" s="240"/>
      <c r="IQU43" s="240"/>
      <c r="IQV43" s="240"/>
      <c r="IQW43" s="240"/>
      <c r="IQX43" s="240"/>
      <c r="IQY43" s="240"/>
      <c r="IQZ43" s="240"/>
      <c r="IRA43" s="240"/>
      <c r="IRB43" s="240"/>
      <c r="IRC43" s="240"/>
      <c r="IRD43" s="240"/>
      <c r="IRE43" s="240"/>
      <c r="IRF43" s="240"/>
      <c r="IRG43" s="240"/>
      <c r="IRH43" s="240"/>
      <c r="IRI43" s="240"/>
      <c r="IRJ43" s="240"/>
      <c r="IRK43" s="240"/>
      <c r="IRL43" s="240"/>
      <c r="IRM43" s="240"/>
      <c r="IRN43" s="240"/>
      <c r="IRO43" s="240"/>
      <c r="IRP43" s="240"/>
      <c r="IRQ43" s="240"/>
      <c r="IRR43" s="240"/>
      <c r="IRS43" s="240"/>
      <c r="IRT43" s="240"/>
      <c r="IRU43" s="240"/>
      <c r="IRV43" s="240"/>
      <c r="IRW43" s="240"/>
      <c r="IRX43" s="240"/>
      <c r="IRY43" s="240"/>
      <c r="IRZ43" s="240"/>
      <c r="ISA43" s="240"/>
      <c r="ISB43" s="240"/>
      <c r="ISC43" s="240"/>
      <c r="ISD43" s="240"/>
      <c r="ISE43" s="240"/>
      <c r="ISF43" s="240"/>
      <c r="ISG43" s="240"/>
      <c r="ISH43" s="240"/>
      <c r="ISI43" s="240"/>
      <c r="ISJ43" s="240"/>
      <c r="ISK43" s="240"/>
      <c r="ISL43" s="240"/>
      <c r="ISM43" s="240"/>
      <c r="ISN43" s="240"/>
      <c r="ISO43" s="240"/>
      <c r="ISP43" s="240"/>
      <c r="ISQ43" s="240"/>
      <c r="ISR43" s="240"/>
      <c r="ISS43" s="240"/>
      <c r="IST43" s="240"/>
      <c r="ISU43" s="240"/>
      <c r="ISV43" s="240"/>
      <c r="ISW43" s="240"/>
      <c r="ISX43" s="240"/>
      <c r="ISY43" s="240"/>
      <c r="ISZ43" s="240"/>
      <c r="ITA43" s="240"/>
      <c r="ITB43" s="240"/>
      <c r="ITC43" s="240"/>
      <c r="ITD43" s="240"/>
      <c r="ITE43" s="240"/>
      <c r="ITF43" s="240"/>
      <c r="ITG43" s="240"/>
      <c r="ITH43" s="240"/>
      <c r="ITI43" s="240"/>
      <c r="ITJ43" s="240"/>
      <c r="ITK43" s="240"/>
      <c r="ITL43" s="240"/>
      <c r="ITM43" s="240"/>
      <c r="ITN43" s="240"/>
      <c r="ITO43" s="240"/>
      <c r="ITP43" s="240"/>
      <c r="ITQ43" s="240"/>
      <c r="ITR43" s="240"/>
      <c r="ITS43" s="240"/>
      <c r="ITT43" s="240"/>
      <c r="ITU43" s="240"/>
      <c r="ITV43" s="240"/>
      <c r="ITW43" s="240"/>
      <c r="ITX43" s="240"/>
      <c r="ITY43" s="240"/>
      <c r="ITZ43" s="240"/>
      <c r="IUA43" s="240"/>
      <c r="IUB43" s="240"/>
      <c r="IUC43" s="240"/>
      <c r="IUD43" s="240"/>
      <c r="IUE43" s="240"/>
      <c r="IUF43" s="240"/>
      <c r="IUG43" s="240"/>
      <c r="IUH43" s="240"/>
      <c r="IUI43" s="240"/>
      <c r="IUJ43" s="240"/>
      <c r="IUK43" s="240"/>
      <c r="IUL43" s="240"/>
      <c r="IUM43" s="240"/>
      <c r="IUN43" s="240"/>
      <c r="IUO43" s="240"/>
      <c r="IUP43" s="240"/>
      <c r="IUQ43" s="240"/>
      <c r="IUR43" s="240"/>
      <c r="IUS43" s="240"/>
      <c r="IUT43" s="240"/>
      <c r="IUU43" s="240"/>
      <c r="IUV43" s="240"/>
      <c r="IUW43" s="240"/>
      <c r="IUX43" s="240"/>
      <c r="IUY43" s="240"/>
      <c r="IUZ43" s="240"/>
      <c r="IVA43" s="240"/>
      <c r="IVB43" s="240"/>
      <c r="IVC43" s="240"/>
      <c r="IVD43" s="240"/>
      <c r="IVE43" s="240"/>
      <c r="IVF43" s="240"/>
      <c r="IVG43" s="240"/>
      <c r="IVH43" s="240"/>
      <c r="IVI43" s="240"/>
      <c r="IVJ43" s="240"/>
      <c r="IVK43" s="240"/>
      <c r="IVL43" s="240"/>
      <c r="IVM43" s="240"/>
      <c r="IVN43" s="240"/>
      <c r="IVO43" s="240"/>
      <c r="IVP43" s="240"/>
      <c r="IVQ43" s="240"/>
      <c r="IVR43" s="240"/>
      <c r="IVS43" s="240"/>
      <c r="IVT43" s="240"/>
      <c r="IVU43" s="240"/>
      <c r="IVV43" s="240"/>
      <c r="IVW43" s="240"/>
      <c r="IVX43" s="240"/>
      <c r="IVY43" s="240"/>
      <c r="IVZ43" s="240"/>
      <c r="IWA43" s="240"/>
      <c r="IWB43" s="240"/>
      <c r="IWC43" s="240"/>
      <c r="IWD43" s="240"/>
      <c r="IWE43" s="240"/>
      <c r="IWF43" s="240"/>
      <c r="IWG43" s="240"/>
      <c r="IWH43" s="240"/>
      <c r="IWI43" s="240"/>
      <c r="IWJ43" s="240"/>
      <c r="IWK43" s="240"/>
      <c r="IWL43" s="240"/>
      <c r="IWM43" s="240"/>
      <c r="IWN43" s="240"/>
      <c r="IWO43" s="240"/>
      <c r="IWP43" s="240"/>
      <c r="IWQ43" s="240"/>
      <c r="IWR43" s="240"/>
      <c r="IWS43" s="240"/>
      <c r="IWT43" s="240"/>
      <c r="IWU43" s="240"/>
      <c r="IWV43" s="240"/>
      <c r="IWW43" s="240"/>
      <c r="IWX43" s="240"/>
      <c r="IWY43" s="240"/>
      <c r="IWZ43" s="240"/>
      <c r="IXA43" s="240"/>
      <c r="IXB43" s="240"/>
      <c r="IXC43" s="240"/>
      <c r="IXD43" s="240"/>
      <c r="IXE43" s="240"/>
      <c r="IXF43" s="240"/>
      <c r="IXG43" s="240"/>
      <c r="IXH43" s="240"/>
      <c r="IXI43" s="240"/>
      <c r="IXJ43" s="240"/>
      <c r="IXK43" s="240"/>
      <c r="IXL43" s="240"/>
      <c r="IXM43" s="240"/>
      <c r="IXN43" s="240"/>
      <c r="IXO43" s="240"/>
      <c r="IXP43" s="240"/>
      <c r="IXQ43" s="240"/>
      <c r="IXR43" s="240"/>
      <c r="IXS43" s="240"/>
      <c r="IXT43" s="240"/>
      <c r="IXU43" s="240"/>
      <c r="IXV43" s="240"/>
      <c r="IXW43" s="240"/>
      <c r="IXX43" s="240"/>
      <c r="IXY43" s="240"/>
      <c r="IXZ43" s="240"/>
      <c r="IYA43" s="240"/>
      <c r="IYB43" s="240"/>
      <c r="IYC43" s="240"/>
      <c r="IYD43" s="240"/>
      <c r="IYE43" s="240"/>
      <c r="IYF43" s="240"/>
      <c r="IYG43" s="240"/>
      <c r="IYH43" s="240"/>
      <c r="IYI43" s="240"/>
      <c r="IYJ43" s="240"/>
      <c r="IYK43" s="240"/>
      <c r="IYL43" s="240"/>
      <c r="IYM43" s="240"/>
      <c r="IYN43" s="240"/>
      <c r="IYO43" s="240"/>
      <c r="IYP43" s="240"/>
      <c r="IYQ43" s="240"/>
      <c r="IYR43" s="240"/>
      <c r="IYS43" s="240"/>
      <c r="IYT43" s="240"/>
      <c r="IYU43" s="240"/>
      <c r="IYV43" s="240"/>
      <c r="IYW43" s="240"/>
      <c r="IYX43" s="240"/>
      <c r="IYY43" s="240"/>
      <c r="IYZ43" s="240"/>
      <c r="IZA43" s="240"/>
      <c r="IZB43" s="240"/>
      <c r="IZC43" s="240"/>
      <c r="IZD43" s="240"/>
      <c r="IZE43" s="240"/>
      <c r="IZF43" s="240"/>
      <c r="IZG43" s="240"/>
      <c r="IZH43" s="240"/>
      <c r="IZI43" s="240"/>
      <c r="IZJ43" s="240"/>
      <c r="IZK43" s="240"/>
      <c r="IZL43" s="240"/>
      <c r="IZM43" s="240"/>
      <c r="IZN43" s="240"/>
      <c r="IZO43" s="240"/>
      <c r="IZP43" s="240"/>
      <c r="IZQ43" s="240"/>
      <c r="IZR43" s="240"/>
      <c r="IZS43" s="240"/>
      <c r="IZT43" s="240"/>
      <c r="IZU43" s="240"/>
      <c r="IZV43" s="240"/>
      <c r="IZW43" s="240"/>
      <c r="IZX43" s="240"/>
      <c r="IZY43" s="240"/>
      <c r="IZZ43" s="240"/>
      <c r="JAA43" s="240"/>
      <c r="JAB43" s="240"/>
      <c r="JAC43" s="240"/>
      <c r="JAD43" s="240"/>
      <c r="JAE43" s="240"/>
      <c r="JAF43" s="240"/>
      <c r="JAG43" s="240"/>
      <c r="JAH43" s="240"/>
      <c r="JAI43" s="240"/>
      <c r="JAJ43" s="240"/>
      <c r="JAK43" s="240"/>
      <c r="JAL43" s="240"/>
      <c r="JAM43" s="240"/>
      <c r="JAN43" s="240"/>
      <c r="JAO43" s="240"/>
      <c r="JAP43" s="240"/>
      <c r="JAQ43" s="240"/>
      <c r="JAR43" s="240"/>
      <c r="JAS43" s="240"/>
      <c r="JAT43" s="240"/>
      <c r="JAU43" s="240"/>
      <c r="JAV43" s="240"/>
      <c r="JAW43" s="240"/>
      <c r="JAX43" s="240"/>
      <c r="JAY43" s="240"/>
      <c r="JAZ43" s="240"/>
      <c r="JBA43" s="240"/>
      <c r="JBB43" s="240"/>
      <c r="JBC43" s="240"/>
      <c r="JBD43" s="240"/>
      <c r="JBE43" s="240"/>
      <c r="JBF43" s="240"/>
      <c r="JBG43" s="240"/>
      <c r="JBH43" s="240"/>
      <c r="JBI43" s="240"/>
      <c r="JBJ43" s="240"/>
      <c r="JBK43" s="240"/>
      <c r="JBL43" s="240"/>
      <c r="JBM43" s="240"/>
      <c r="JBN43" s="240"/>
      <c r="JBO43" s="240"/>
      <c r="JBP43" s="240"/>
      <c r="JBQ43" s="240"/>
      <c r="JBR43" s="240"/>
      <c r="JBS43" s="240"/>
      <c r="JBT43" s="240"/>
      <c r="JBU43" s="240"/>
      <c r="JBV43" s="240"/>
      <c r="JBW43" s="240"/>
      <c r="JBX43" s="240"/>
      <c r="JBY43" s="240"/>
      <c r="JBZ43" s="240"/>
      <c r="JCA43" s="240"/>
      <c r="JCB43" s="240"/>
      <c r="JCC43" s="240"/>
      <c r="JCD43" s="240"/>
      <c r="JCE43" s="240"/>
      <c r="JCF43" s="240"/>
      <c r="JCG43" s="240"/>
      <c r="JCH43" s="240"/>
      <c r="JCI43" s="240"/>
      <c r="JCJ43" s="240"/>
      <c r="JCK43" s="240"/>
      <c r="JCL43" s="240"/>
      <c r="JCM43" s="240"/>
      <c r="JCN43" s="240"/>
      <c r="JCO43" s="240"/>
      <c r="JCP43" s="240"/>
      <c r="JCQ43" s="240"/>
      <c r="JCR43" s="240"/>
      <c r="JCS43" s="240"/>
      <c r="JCT43" s="240"/>
      <c r="JCU43" s="240"/>
      <c r="JCV43" s="240"/>
      <c r="JCW43" s="240"/>
      <c r="JCX43" s="240"/>
      <c r="JCY43" s="240"/>
      <c r="JCZ43" s="240"/>
      <c r="JDA43" s="240"/>
      <c r="JDB43" s="240"/>
      <c r="JDC43" s="240"/>
      <c r="JDD43" s="240"/>
      <c r="JDE43" s="240"/>
      <c r="JDF43" s="240"/>
      <c r="JDG43" s="240"/>
      <c r="JDH43" s="240"/>
      <c r="JDI43" s="240"/>
      <c r="JDJ43" s="240"/>
      <c r="JDK43" s="240"/>
      <c r="JDL43" s="240"/>
      <c r="JDM43" s="240"/>
      <c r="JDN43" s="240"/>
      <c r="JDO43" s="240"/>
      <c r="JDP43" s="240"/>
      <c r="JDQ43" s="240"/>
      <c r="JDR43" s="240"/>
      <c r="JDS43" s="240"/>
      <c r="JDT43" s="240"/>
      <c r="JDU43" s="240"/>
      <c r="JDV43" s="240"/>
      <c r="JDW43" s="240"/>
      <c r="JDX43" s="240"/>
      <c r="JDY43" s="240"/>
      <c r="JDZ43" s="240"/>
      <c r="JEA43" s="240"/>
      <c r="JEB43" s="240"/>
      <c r="JEC43" s="240"/>
      <c r="JED43" s="240"/>
      <c r="JEE43" s="240"/>
      <c r="JEF43" s="240"/>
      <c r="JEG43" s="240"/>
      <c r="JEH43" s="240"/>
      <c r="JEI43" s="240"/>
      <c r="JEJ43" s="240"/>
      <c r="JEK43" s="240"/>
      <c r="JEL43" s="240"/>
      <c r="JEM43" s="240"/>
      <c r="JEN43" s="240"/>
      <c r="JEO43" s="240"/>
      <c r="JEP43" s="240"/>
      <c r="JEQ43" s="240"/>
      <c r="JER43" s="240"/>
      <c r="JES43" s="240"/>
      <c r="JET43" s="240"/>
      <c r="JEU43" s="240"/>
      <c r="JEV43" s="240"/>
      <c r="JEW43" s="240"/>
      <c r="JEX43" s="240"/>
      <c r="JEY43" s="240"/>
      <c r="JEZ43" s="240"/>
      <c r="JFA43" s="240"/>
      <c r="JFB43" s="240"/>
      <c r="JFC43" s="240"/>
      <c r="JFD43" s="240"/>
      <c r="JFE43" s="240"/>
      <c r="JFF43" s="240"/>
      <c r="JFG43" s="240"/>
      <c r="JFH43" s="240"/>
      <c r="JFI43" s="240"/>
      <c r="JFJ43" s="240"/>
      <c r="JFK43" s="240"/>
      <c r="JFL43" s="240"/>
      <c r="JFM43" s="240"/>
      <c r="JFN43" s="240"/>
      <c r="JFO43" s="240"/>
      <c r="JFP43" s="240"/>
      <c r="JFQ43" s="240"/>
      <c r="JFR43" s="240"/>
      <c r="JFS43" s="240"/>
      <c r="JFT43" s="240"/>
      <c r="JFU43" s="240"/>
      <c r="JFV43" s="240"/>
      <c r="JFW43" s="240"/>
      <c r="JFX43" s="240"/>
      <c r="JFY43" s="240"/>
      <c r="JFZ43" s="240"/>
      <c r="JGA43" s="240"/>
      <c r="JGB43" s="240"/>
      <c r="JGC43" s="240"/>
      <c r="JGD43" s="240"/>
      <c r="JGE43" s="240"/>
      <c r="JGF43" s="240"/>
      <c r="JGG43" s="240"/>
      <c r="JGH43" s="240"/>
      <c r="JGI43" s="240"/>
      <c r="JGJ43" s="240"/>
      <c r="JGK43" s="240"/>
      <c r="JGL43" s="240"/>
      <c r="JGM43" s="240"/>
      <c r="JGN43" s="240"/>
      <c r="JGO43" s="240"/>
      <c r="JGP43" s="240"/>
      <c r="JGQ43" s="240"/>
      <c r="JGR43" s="240"/>
      <c r="JGS43" s="240"/>
      <c r="JGT43" s="240"/>
      <c r="JGU43" s="240"/>
      <c r="JGV43" s="240"/>
      <c r="JGW43" s="240"/>
      <c r="JGX43" s="240"/>
      <c r="JGY43" s="240"/>
      <c r="JGZ43" s="240"/>
      <c r="JHA43" s="240"/>
      <c r="JHB43" s="240"/>
      <c r="JHC43" s="240"/>
      <c r="JHD43" s="240"/>
      <c r="JHE43" s="240"/>
      <c r="JHF43" s="240"/>
      <c r="JHG43" s="240"/>
      <c r="JHH43" s="240"/>
      <c r="JHI43" s="240"/>
      <c r="JHJ43" s="240"/>
      <c r="JHK43" s="240"/>
      <c r="JHL43" s="240"/>
      <c r="JHM43" s="240"/>
      <c r="JHN43" s="240"/>
      <c r="JHO43" s="240"/>
      <c r="JHP43" s="240"/>
      <c r="JHQ43" s="240"/>
      <c r="JHR43" s="240"/>
      <c r="JHS43" s="240"/>
      <c r="JHT43" s="240"/>
      <c r="JHU43" s="240"/>
      <c r="JHV43" s="240"/>
      <c r="JHW43" s="240"/>
      <c r="JHX43" s="240"/>
      <c r="JHY43" s="240"/>
      <c r="JHZ43" s="240"/>
      <c r="JIA43" s="240"/>
      <c r="JIB43" s="240"/>
      <c r="JIC43" s="240"/>
      <c r="JID43" s="240"/>
      <c r="JIE43" s="240"/>
      <c r="JIF43" s="240"/>
      <c r="JIG43" s="240"/>
      <c r="JIH43" s="240"/>
      <c r="JII43" s="240"/>
      <c r="JIJ43" s="240"/>
      <c r="JIK43" s="240"/>
      <c r="JIL43" s="240"/>
      <c r="JIM43" s="240"/>
      <c r="JIN43" s="240"/>
      <c r="JIO43" s="240"/>
      <c r="JIP43" s="240"/>
      <c r="JIQ43" s="240"/>
      <c r="JIR43" s="240"/>
      <c r="JIS43" s="240"/>
      <c r="JIT43" s="240"/>
      <c r="JIU43" s="240"/>
      <c r="JIV43" s="240"/>
      <c r="JIW43" s="240"/>
      <c r="JIX43" s="240"/>
      <c r="JIY43" s="240"/>
      <c r="JIZ43" s="240"/>
      <c r="JJA43" s="240"/>
      <c r="JJB43" s="240"/>
      <c r="JJC43" s="240"/>
      <c r="JJD43" s="240"/>
      <c r="JJE43" s="240"/>
      <c r="JJF43" s="240"/>
      <c r="JJG43" s="240"/>
      <c r="JJH43" s="240"/>
      <c r="JJI43" s="240"/>
      <c r="JJJ43" s="240"/>
      <c r="JJK43" s="240"/>
      <c r="JJL43" s="240"/>
      <c r="JJM43" s="240"/>
      <c r="JJN43" s="240"/>
      <c r="JJO43" s="240"/>
      <c r="JJP43" s="240"/>
      <c r="JJQ43" s="240"/>
      <c r="JJR43" s="240"/>
      <c r="JJS43" s="240"/>
      <c r="JJT43" s="240"/>
      <c r="JJU43" s="240"/>
      <c r="JJV43" s="240"/>
      <c r="JJW43" s="240"/>
      <c r="JJX43" s="240"/>
      <c r="JJY43" s="240"/>
      <c r="JJZ43" s="240"/>
      <c r="JKA43" s="240"/>
      <c r="JKB43" s="240"/>
      <c r="JKC43" s="240"/>
      <c r="JKD43" s="240"/>
      <c r="JKE43" s="240"/>
      <c r="JKF43" s="240"/>
      <c r="JKG43" s="240"/>
      <c r="JKH43" s="240"/>
      <c r="JKI43" s="240"/>
      <c r="JKJ43" s="240"/>
      <c r="JKK43" s="240"/>
      <c r="JKL43" s="240"/>
      <c r="JKM43" s="240"/>
      <c r="JKN43" s="240"/>
      <c r="JKO43" s="240"/>
      <c r="JKP43" s="240"/>
      <c r="JKQ43" s="240"/>
      <c r="JKR43" s="240"/>
      <c r="JKS43" s="240"/>
      <c r="JKT43" s="240"/>
      <c r="JKU43" s="240"/>
      <c r="JKV43" s="240"/>
      <c r="JKW43" s="240"/>
      <c r="JKX43" s="240"/>
      <c r="JKY43" s="240"/>
      <c r="JKZ43" s="240"/>
      <c r="JLA43" s="240"/>
      <c r="JLB43" s="240"/>
      <c r="JLC43" s="240"/>
      <c r="JLD43" s="240"/>
      <c r="JLE43" s="240"/>
      <c r="JLF43" s="240"/>
      <c r="JLG43" s="240"/>
      <c r="JLH43" s="240"/>
      <c r="JLI43" s="240"/>
      <c r="JLJ43" s="240"/>
      <c r="JLK43" s="240"/>
      <c r="JLL43" s="240"/>
      <c r="JLM43" s="240"/>
      <c r="JLN43" s="240"/>
      <c r="JLO43" s="240"/>
      <c r="JLP43" s="240"/>
      <c r="JLQ43" s="240"/>
      <c r="JLR43" s="240"/>
      <c r="JLS43" s="240"/>
      <c r="JLT43" s="240"/>
      <c r="JLU43" s="240"/>
      <c r="JLV43" s="240"/>
      <c r="JLW43" s="240"/>
      <c r="JLX43" s="240"/>
      <c r="JLY43" s="240"/>
      <c r="JLZ43" s="240"/>
      <c r="JMA43" s="240"/>
      <c r="JMB43" s="240"/>
      <c r="JMC43" s="240"/>
      <c r="JMD43" s="240"/>
      <c r="JME43" s="240"/>
      <c r="JMF43" s="240"/>
      <c r="JMG43" s="240"/>
      <c r="JMH43" s="240"/>
      <c r="JMI43" s="240"/>
      <c r="JMJ43" s="240"/>
      <c r="JMK43" s="240"/>
      <c r="JML43" s="240"/>
      <c r="JMM43" s="240"/>
      <c r="JMN43" s="240"/>
      <c r="JMO43" s="240"/>
      <c r="JMP43" s="240"/>
      <c r="JMQ43" s="240"/>
      <c r="JMR43" s="240"/>
      <c r="JMS43" s="240"/>
      <c r="JMT43" s="240"/>
      <c r="JMU43" s="240"/>
      <c r="JMV43" s="240"/>
      <c r="JMW43" s="240"/>
      <c r="JMX43" s="240"/>
      <c r="JMY43" s="240"/>
      <c r="JMZ43" s="240"/>
      <c r="JNA43" s="240"/>
      <c r="JNB43" s="240"/>
      <c r="JNC43" s="240"/>
      <c r="JND43" s="240"/>
      <c r="JNE43" s="240"/>
      <c r="JNF43" s="240"/>
      <c r="JNG43" s="240"/>
      <c r="JNH43" s="240"/>
      <c r="JNI43" s="240"/>
      <c r="JNJ43" s="240"/>
      <c r="JNK43" s="240"/>
      <c r="JNL43" s="240"/>
      <c r="JNM43" s="240"/>
      <c r="JNN43" s="240"/>
      <c r="JNO43" s="240"/>
      <c r="JNP43" s="240"/>
      <c r="JNQ43" s="240"/>
      <c r="JNR43" s="240"/>
      <c r="JNS43" s="240"/>
      <c r="JNT43" s="240"/>
      <c r="JNU43" s="240"/>
      <c r="JNV43" s="240"/>
      <c r="JNW43" s="240"/>
      <c r="JNX43" s="240"/>
      <c r="JNY43" s="240"/>
      <c r="JNZ43" s="240"/>
      <c r="JOA43" s="240"/>
      <c r="JOB43" s="240"/>
      <c r="JOC43" s="240"/>
      <c r="JOD43" s="240"/>
      <c r="JOE43" s="240"/>
      <c r="JOF43" s="240"/>
      <c r="JOG43" s="240"/>
      <c r="JOH43" s="240"/>
      <c r="JOI43" s="240"/>
      <c r="JOJ43" s="240"/>
      <c r="JOK43" s="240"/>
      <c r="JOL43" s="240"/>
      <c r="JOM43" s="240"/>
      <c r="JON43" s="240"/>
      <c r="JOO43" s="240"/>
      <c r="JOP43" s="240"/>
      <c r="JOQ43" s="240"/>
      <c r="JOR43" s="240"/>
      <c r="JOS43" s="240"/>
      <c r="JOT43" s="240"/>
      <c r="JOU43" s="240"/>
      <c r="JOV43" s="240"/>
      <c r="JOW43" s="240"/>
      <c r="JOX43" s="240"/>
      <c r="JOY43" s="240"/>
      <c r="JOZ43" s="240"/>
      <c r="JPA43" s="240"/>
      <c r="JPB43" s="240"/>
      <c r="JPC43" s="240"/>
      <c r="JPD43" s="240"/>
      <c r="JPE43" s="240"/>
      <c r="JPF43" s="240"/>
      <c r="JPG43" s="240"/>
      <c r="JPH43" s="240"/>
      <c r="JPI43" s="240"/>
      <c r="JPJ43" s="240"/>
      <c r="JPK43" s="240"/>
      <c r="JPL43" s="240"/>
      <c r="JPM43" s="240"/>
      <c r="JPN43" s="240"/>
      <c r="JPO43" s="240"/>
      <c r="JPP43" s="240"/>
      <c r="JPQ43" s="240"/>
      <c r="JPR43" s="240"/>
      <c r="JPS43" s="240"/>
      <c r="JPT43" s="240"/>
      <c r="JPU43" s="240"/>
      <c r="JPV43" s="240"/>
      <c r="JPW43" s="240"/>
      <c r="JPX43" s="240"/>
      <c r="JPY43" s="240"/>
      <c r="JPZ43" s="240"/>
      <c r="JQA43" s="240"/>
      <c r="JQB43" s="240"/>
      <c r="JQC43" s="240"/>
      <c r="JQD43" s="240"/>
      <c r="JQE43" s="240"/>
      <c r="JQF43" s="240"/>
      <c r="JQG43" s="240"/>
      <c r="JQH43" s="240"/>
      <c r="JQI43" s="240"/>
      <c r="JQJ43" s="240"/>
      <c r="JQK43" s="240"/>
      <c r="JQL43" s="240"/>
      <c r="JQM43" s="240"/>
      <c r="JQN43" s="240"/>
      <c r="JQO43" s="240"/>
      <c r="JQP43" s="240"/>
      <c r="JQQ43" s="240"/>
      <c r="JQR43" s="240"/>
      <c r="JQS43" s="240"/>
      <c r="JQT43" s="240"/>
      <c r="JQU43" s="240"/>
      <c r="JQV43" s="240"/>
      <c r="JQW43" s="240"/>
      <c r="JQX43" s="240"/>
      <c r="JQY43" s="240"/>
      <c r="JQZ43" s="240"/>
      <c r="JRA43" s="240"/>
      <c r="JRB43" s="240"/>
      <c r="JRC43" s="240"/>
      <c r="JRD43" s="240"/>
      <c r="JRE43" s="240"/>
      <c r="JRF43" s="240"/>
      <c r="JRG43" s="240"/>
      <c r="JRH43" s="240"/>
      <c r="JRI43" s="240"/>
      <c r="JRJ43" s="240"/>
      <c r="JRK43" s="240"/>
      <c r="JRL43" s="240"/>
      <c r="JRM43" s="240"/>
      <c r="JRN43" s="240"/>
      <c r="JRO43" s="240"/>
      <c r="JRP43" s="240"/>
      <c r="JRQ43" s="240"/>
      <c r="JRR43" s="240"/>
      <c r="JRS43" s="240"/>
      <c r="JRT43" s="240"/>
      <c r="JRU43" s="240"/>
      <c r="JRV43" s="240"/>
      <c r="JRW43" s="240"/>
      <c r="JRX43" s="240"/>
      <c r="JRY43" s="240"/>
      <c r="JRZ43" s="240"/>
      <c r="JSA43" s="240"/>
      <c r="JSB43" s="240"/>
      <c r="JSC43" s="240"/>
      <c r="JSD43" s="240"/>
      <c r="JSE43" s="240"/>
      <c r="JSF43" s="240"/>
      <c r="JSG43" s="240"/>
      <c r="JSH43" s="240"/>
      <c r="JSI43" s="240"/>
      <c r="JSJ43" s="240"/>
      <c r="JSK43" s="240"/>
      <c r="JSL43" s="240"/>
      <c r="JSM43" s="240"/>
      <c r="JSN43" s="240"/>
      <c r="JSO43" s="240"/>
      <c r="JSP43" s="240"/>
      <c r="JSQ43" s="240"/>
      <c r="JSR43" s="240"/>
      <c r="JSS43" s="240"/>
      <c r="JST43" s="240"/>
      <c r="JSU43" s="240"/>
      <c r="JSV43" s="240"/>
      <c r="JSW43" s="240"/>
      <c r="JSX43" s="240"/>
      <c r="JSY43" s="240"/>
      <c r="JSZ43" s="240"/>
      <c r="JTA43" s="240"/>
      <c r="JTB43" s="240"/>
      <c r="JTC43" s="240"/>
      <c r="JTD43" s="240"/>
      <c r="JTE43" s="240"/>
      <c r="JTF43" s="240"/>
      <c r="JTG43" s="240"/>
      <c r="JTH43" s="240"/>
      <c r="JTI43" s="240"/>
      <c r="JTJ43" s="240"/>
      <c r="JTK43" s="240"/>
      <c r="JTL43" s="240"/>
      <c r="JTM43" s="240"/>
      <c r="JTN43" s="240"/>
      <c r="JTO43" s="240"/>
      <c r="JTP43" s="240"/>
      <c r="JTQ43" s="240"/>
      <c r="JTR43" s="240"/>
      <c r="JTS43" s="240"/>
      <c r="JTT43" s="240"/>
      <c r="JTU43" s="240"/>
      <c r="JTV43" s="240"/>
      <c r="JTW43" s="240"/>
      <c r="JTX43" s="240"/>
      <c r="JTY43" s="240"/>
      <c r="JTZ43" s="240"/>
      <c r="JUA43" s="240"/>
      <c r="JUB43" s="240"/>
      <c r="JUC43" s="240"/>
      <c r="JUD43" s="240"/>
      <c r="JUE43" s="240"/>
      <c r="JUF43" s="240"/>
      <c r="JUG43" s="240"/>
      <c r="JUH43" s="240"/>
      <c r="JUI43" s="240"/>
      <c r="JUJ43" s="240"/>
      <c r="JUK43" s="240"/>
      <c r="JUL43" s="240"/>
      <c r="JUM43" s="240"/>
      <c r="JUN43" s="240"/>
      <c r="JUO43" s="240"/>
      <c r="JUP43" s="240"/>
      <c r="JUQ43" s="240"/>
      <c r="JUR43" s="240"/>
      <c r="JUS43" s="240"/>
      <c r="JUT43" s="240"/>
      <c r="JUU43" s="240"/>
      <c r="JUV43" s="240"/>
      <c r="JUW43" s="240"/>
      <c r="JUX43" s="240"/>
      <c r="JUY43" s="240"/>
      <c r="JUZ43" s="240"/>
      <c r="JVA43" s="240"/>
      <c r="JVB43" s="240"/>
      <c r="JVC43" s="240"/>
      <c r="JVD43" s="240"/>
      <c r="JVE43" s="240"/>
      <c r="JVF43" s="240"/>
      <c r="JVG43" s="240"/>
      <c r="JVH43" s="240"/>
      <c r="JVI43" s="240"/>
      <c r="JVJ43" s="240"/>
      <c r="JVK43" s="240"/>
      <c r="JVL43" s="240"/>
      <c r="JVM43" s="240"/>
      <c r="JVN43" s="240"/>
      <c r="JVO43" s="240"/>
      <c r="JVP43" s="240"/>
      <c r="JVQ43" s="240"/>
      <c r="JVR43" s="240"/>
      <c r="JVS43" s="240"/>
      <c r="JVT43" s="240"/>
      <c r="JVU43" s="240"/>
      <c r="JVV43" s="240"/>
      <c r="JVW43" s="240"/>
      <c r="JVX43" s="240"/>
      <c r="JVY43" s="240"/>
      <c r="JVZ43" s="240"/>
      <c r="JWA43" s="240"/>
      <c r="JWB43" s="240"/>
      <c r="JWC43" s="240"/>
      <c r="JWD43" s="240"/>
      <c r="JWE43" s="240"/>
      <c r="JWF43" s="240"/>
      <c r="JWG43" s="240"/>
      <c r="JWH43" s="240"/>
      <c r="JWI43" s="240"/>
      <c r="JWJ43" s="240"/>
      <c r="JWK43" s="240"/>
      <c r="JWL43" s="240"/>
      <c r="JWM43" s="240"/>
      <c r="JWN43" s="240"/>
      <c r="JWO43" s="240"/>
      <c r="JWP43" s="240"/>
      <c r="JWQ43" s="240"/>
      <c r="JWR43" s="240"/>
      <c r="JWS43" s="240"/>
      <c r="JWT43" s="240"/>
      <c r="JWU43" s="240"/>
      <c r="JWV43" s="240"/>
      <c r="JWW43" s="240"/>
      <c r="JWX43" s="240"/>
      <c r="JWY43" s="240"/>
      <c r="JWZ43" s="240"/>
      <c r="JXA43" s="240"/>
      <c r="JXB43" s="240"/>
      <c r="JXC43" s="240"/>
      <c r="JXD43" s="240"/>
      <c r="JXE43" s="240"/>
      <c r="JXF43" s="240"/>
      <c r="JXG43" s="240"/>
      <c r="JXH43" s="240"/>
      <c r="JXI43" s="240"/>
      <c r="JXJ43" s="240"/>
      <c r="JXK43" s="240"/>
      <c r="JXL43" s="240"/>
      <c r="JXM43" s="240"/>
      <c r="JXN43" s="240"/>
      <c r="JXO43" s="240"/>
      <c r="JXP43" s="240"/>
      <c r="JXQ43" s="240"/>
      <c r="JXR43" s="240"/>
      <c r="JXS43" s="240"/>
      <c r="JXT43" s="240"/>
      <c r="JXU43" s="240"/>
      <c r="JXV43" s="240"/>
      <c r="JXW43" s="240"/>
      <c r="JXX43" s="240"/>
      <c r="JXY43" s="240"/>
      <c r="JXZ43" s="240"/>
      <c r="JYA43" s="240"/>
      <c r="JYB43" s="240"/>
      <c r="JYC43" s="240"/>
      <c r="JYD43" s="240"/>
      <c r="JYE43" s="240"/>
      <c r="JYF43" s="240"/>
      <c r="JYG43" s="240"/>
      <c r="JYH43" s="240"/>
      <c r="JYI43" s="240"/>
      <c r="JYJ43" s="240"/>
      <c r="JYK43" s="240"/>
      <c r="JYL43" s="240"/>
      <c r="JYM43" s="240"/>
      <c r="JYN43" s="240"/>
      <c r="JYO43" s="240"/>
      <c r="JYP43" s="240"/>
      <c r="JYQ43" s="240"/>
      <c r="JYR43" s="240"/>
      <c r="JYS43" s="240"/>
      <c r="JYT43" s="240"/>
      <c r="JYU43" s="240"/>
      <c r="JYV43" s="240"/>
      <c r="JYW43" s="240"/>
      <c r="JYX43" s="240"/>
      <c r="JYY43" s="240"/>
      <c r="JYZ43" s="240"/>
      <c r="JZA43" s="240"/>
      <c r="JZB43" s="240"/>
      <c r="JZC43" s="240"/>
      <c r="JZD43" s="240"/>
      <c r="JZE43" s="240"/>
      <c r="JZF43" s="240"/>
      <c r="JZG43" s="240"/>
      <c r="JZH43" s="240"/>
      <c r="JZI43" s="240"/>
      <c r="JZJ43" s="240"/>
      <c r="JZK43" s="240"/>
      <c r="JZL43" s="240"/>
      <c r="JZM43" s="240"/>
      <c r="JZN43" s="240"/>
      <c r="JZO43" s="240"/>
      <c r="JZP43" s="240"/>
      <c r="JZQ43" s="240"/>
      <c r="JZR43" s="240"/>
      <c r="JZS43" s="240"/>
      <c r="JZT43" s="240"/>
      <c r="JZU43" s="240"/>
      <c r="JZV43" s="240"/>
      <c r="JZW43" s="240"/>
      <c r="JZX43" s="240"/>
      <c r="JZY43" s="240"/>
      <c r="JZZ43" s="240"/>
      <c r="KAA43" s="240"/>
      <c r="KAB43" s="240"/>
      <c r="KAC43" s="240"/>
      <c r="KAD43" s="240"/>
      <c r="KAE43" s="240"/>
      <c r="KAF43" s="240"/>
      <c r="KAG43" s="240"/>
      <c r="KAH43" s="240"/>
      <c r="KAI43" s="240"/>
      <c r="KAJ43" s="240"/>
      <c r="KAK43" s="240"/>
      <c r="KAL43" s="240"/>
      <c r="KAM43" s="240"/>
      <c r="KAN43" s="240"/>
      <c r="KAO43" s="240"/>
      <c r="KAP43" s="240"/>
      <c r="KAQ43" s="240"/>
      <c r="KAR43" s="240"/>
      <c r="KAS43" s="240"/>
      <c r="KAT43" s="240"/>
      <c r="KAU43" s="240"/>
      <c r="KAV43" s="240"/>
      <c r="KAW43" s="240"/>
      <c r="KAX43" s="240"/>
      <c r="KAY43" s="240"/>
      <c r="KAZ43" s="240"/>
      <c r="KBA43" s="240"/>
      <c r="KBB43" s="240"/>
      <c r="KBC43" s="240"/>
      <c r="KBD43" s="240"/>
      <c r="KBE43" s="240"/>
      <c r="KBF43" s="240"/>
      <c r="KBG43" s="240"/>
      <c r="KBH43" s="240"/>
      <c r="KBI43" s="240"/>
      <c r="KBJ43" s="240"/>
      <c r="KBK43" s="240"/>
      <c r="KBL43" s="240"/>
      <c r="KBM43" s="240"/>
      <c r="KBN43" s="240"/>
      <c r="KBO43" s="240"/>
      <c r="KBP43" s="240"/>
      <c r="KBQ43" s="240"/>
      <c r="KBR43" s="240"/>
      <c r="KBS43" s="240"/>
      <c r="KBT43" s="240"/>
      <c r="KBU43" s="240"/>
      <c r="KBV43" s="240"/>
      <c r="KBW43" s="240"/>
      <c r="KBX43" s="240"/>
      <c r="KBY43" s="240"/>
      <c r="KBZ43" s="240"/>
      <c r="KCA43" s="240"/>
      <c r="KCB43" s="240"/>
      <c r="KCC43" s="240"/>
      <c r="KCD43" s="240"/>
      <c r="KCE43" s="240"/>
      <c r="KCF43" s="240"/>
      <c r="KCG43" s="240"/>
      <c r="KCH43" s="240"/>
      <c r="KCI43" s="240"/>
      <c r="KCJ43" s="240"/>
      <c r="KCK43" s="240"/>
      <c r="KCL43" s="240"/>
      <c r="KCM43" s="240"/>
      <c r="KCN43" s="240"/>
      <c r="KCO43" s="240"/>
      <c r="KCP43" s="240"/>
      <c r="KCQ43" s="240"/>
      <c r="KCR43" s="240"/>
      <c r="KCS43" s="240"/>
      <c r="KCT43" s="240"/>
      <c r="KCU43" s="240"/>
      <c r="KCV43" s="240"/>
      <c r="KCW43" s="240"/>
      <c r="KCX43" s="240"/>
      <c r="KCY43" s="240"/>
      <c r="KCZ43" s="240"/>
      <c r="KDA43" s="240"/>
      <c r="KDB43" s="240"/>
      <c r="KDC43" s="240"/>
      <c r="KDD43" s="240"/>
      <c r="KDE43" s="240"/>
      <c r="KDF43" s="240"/>
      <c r="KDG43" s="240"/>
      <c r="KDH43" s="240"/>
      <c r="KDI43" s="240"/>
      <c r="KDJ43" s="240"/>
      <c r="KDK43" s="240"/>
      <c r="KDL43" s="240"/>
      <c r="KDM43" s="240"/>
      <c r="KDN43" s="240"/>
      <c r="KDO43" s="240"/>
      <c r="KDP43" s="240"/>
      <c r="KDQ43" s="240"/>
      <c r="KDR43" s="240"/>
      <c r="KDS43" s="240"/>
      <c r="KDT43" s="240"/>
      <c r="KDU43" s="240"/>
      <c r="KDV43" s="240"/>
      <c r="KDW43" s="240"/>
      <c r="KDX43" s="240"/>
      <c r="KDY43" s="240"/>
      <c r="KDZ43" s="240"/>
      <c r="KEA43" s="240"/>
      <c r="KEB43" s="240"/>
      <c r="KEC43" s="240"/>
      <c r="KED43" s="240"/>
      <c r="KEE43" s="240"/>
      <c r="KEF43" s="240"/>
      <c r="KEG43" s="240"/>
      <c r="KEH43" s="240"/>
      <c r="KEI43" s="240"/>
      <c r="KEJ43" s="240"/>
      <c r="KEK43" s="240"/>
      <c r="KEL43" s="240"/>
      <c r="KEM43" s="240"/>
      <c r="KEN43" s="240"/>
      <c r="KEO43" s="240"/>
      <c r="KEP43" s="240"/>
      <c r="KEQ43" s="240"/>
      <c r="KER43" s="240"/>
      <c r="KES43" s="240"/>
      <c r="KET43" s="240"/>
      <c r="KEU43" s="240"/>
      <c r="KEV43" s="240"/>
      <c r="KEW43" s="240"/>
      <c r="KEX43" s="240"/>
      <c r="KEY43" s="240"/>
      <c r="KEZ43" s="240"/>
      <c r="KFA43" s="240"/>
      <c r="KFB43" s="240"/>
      <c r="KFC43" s="240"/>
      <c r="KFD43" s="240"/>
      <c r="KFE43" s="240"/>
      <c r="KFF43" s="240"/>
      <c r="KFG43" s="240"/>
      <c r="KFH43" s="240"/>
      <c r="KFI43" s="240"/>
      <c r="KFJ43" s="240"/>
      <c r="KFK43" s="240"/>
      <c r="KFL43" s="240"/>
      <c r="KFM43" s="240"/>
      <c r="KFN43" s="240"/>
      <c r="KFO43" s="240"/>
      <c r="KFP43" s="240"/>
      <c r="KFQ43" s="240"/>
      <c r="KFR43" s="240"/>
      <c r="KFS43" s="240"/>
      <c r="KFT43" s="240"/>
      <c r="KFU43" s="240"/>
      <c r="KFV43" s="240"/>
      <c r="KFW43" s="240"/>
      <c r="KFX43" s="240"/>
      <c r="KFY43" s="240"/>
      <c r="KFZ43" s="240"/>
      <c r="KGA43" s="240"/>
      <c r="KGB43" s="240"/>
      <c r="KGC43" s="240"/>
      <c r="KGD43" s="240"/>
      <c r="KGE43" s="240"/>
      <c r="KGF43" s="240"/>
      <c r="KGG43" s="240"/>
      <c r="KGH43" s="240"/>
      <c r="KGI43" s="240"/>
      <c r="KGJ43" s="240"/>
      <c r="KGK43" s="240"/>
      <c r="KGL43" s="240"/>
      <c r="KGM43" s="240"/>
      <c r="KGN43" s="240"/>
      <c r="KGO43" s="240"/>
      <c r="KGP43" s="240"/>
      <c r="KGQ43" s="240"/>
      <c r="KGR43" s="240"/>
      <c r="KGS43" s="240"/>
      <c r="KGT43" s="240"/>
      <c r="KGU43" s="240"/>
      <c r="KGV43" s="240"/>
      <c r="KGW43" s="240"/>
      <c r="KGX43" s="240"/>
      <c r="KGY43" s="240"/>
      <c r="KGZ43" s="240"/>
      <c r="KHA43" s="240"/>
      <c r="KHB43" s="240"/>
      <c r="KHC43" s="240"/>
      <c r="KHD43" s="240"/>
      <c r="KHE43" s="240"/>
      <c r="KHF43" s="240"/>
      <c r="KHG43" s="240"/>
      <c r="KHH43" s="240"/>
      <c r="KHI43" s="240"/>
      <c r="KHJ43" s="240"/>
      <c r="KHK43" s="240"/>
      <c r="KHL43" s="240"/>
      <c r="KHM43" s="240"/>
      <c r="KHN43" s="240"/>
      <c r="KHO43" s="240"/>
      <c r="KHP43" s="240"/>
      <c r="KHQ43" s="240"/>
      <c r="KHR43" s="240"/>
      <c r="KHS43" s="240"/>
      <c r="KHT43" s="240"/>
      <c r="KHU43" s="240"/>
      <c r="KHV43" s="240"/>
      <c r="KHW43" s="240"/>
      <c r="KHX43" s="240"/>
      <c r="KHY43" s="240"/>
      <c r="KHZ43" s="240"/>
      <c r="KIA43" s="240"/>
      <c r="KIB43" s="240"/>
      <c r="KIC43" s="240"/>
      <c r="KID43" s="240"/>
      <c r="KIE43" s="240"/>
      <c r="KIF43" s="240"/>
      <c r="KIG43" s="240"/>
      <c r="KIH43" s="240"/>
      <c r="KII43" s="240"/>
      <c r="KIJ43" s="240"/>
      <c r="KIK43" s="240"/>
      <c r="KIL43" s="240"/>
      <c r="KIM43" s="240"/>
      <c r="KIN43" s="240"/>
      <c r="KIO43" s="240"/>
      <c r="KIP43" s="240"/>
      <c r="KIQ43" s="240"/>
      <c r="KIR43" s="240"/>
      <c r="KIS43" s="240"/>
      <c r="KIT43" s="240"/>
      <c r="KIU43" s="240"/>
      <c r="KIV43" s="240"/>
      <c r="KIW43" s="240"/>
      <c r="KIX43" s="240"/>
      <c r="KIY43" s="240"/>
      <c r="KIZ43" s="240"/>
      <c r="KJA43" s="240"/>
      <c r="KJB43" s="240"/>
      <c r="KJC43" s="240"/>
      <c r="KJD43" s="240"/>
      <c r="KJE43" s="240"/>
      <c r="KJF43" s="240"/>
      <c r="KJG43" s="240"/>
      <c r="KJH43" s="240"/>
      <c r="KJI43" s="240"/>
      <c r="KJJ43" s="240"/>
      <c r="KJK43" s="240"/>
      <c r="KJL43" s="240"/>
      <c r="KJM43" s="240"/>
      <c r="KJN43" s="240"/>
      <c r="KJO43" s="240"/>
      <c r="KJP43" s="240"/>
      <c r="KJQ43" s="240"/>
      <c r="KJR43" s="240"/>
      <c r="KJS43" s="240"/>
      <c r="KJT43" s="240"/>
      <c r="KJU43" s="240"/>
      <c r="KJV43" s="240"/>
      <c r="KJW43" s="240"/>
      <c r="KJX43" s="240"/>
      <c r="KJY43" s="240"/>
      <c r="KJZ43" s="240"/>
      <c r="KKA43" s="240"/>
      <c r="KKB43" s="240"/>
      <c r="KKC43" s="240"/>
      <c r="KKD43" s="240"/>
      <c r="KKE43" s="240"/>
      <c r="KKF43" s="240"/>
      <c r="KKG43" s="240"/>
      <c r="KKH43" s="240"/>
      <c r="KKI43" s="240"/>
      <c r="KKJ43" s="240"/>
      <c r="KKK43" s="240"/>
      <c r="KKL43" s="240"/>
      <c r="KKM43" s="240"/>
      <c r="KKN43" s="240"/>
      <c r="KKO43" s="240"/>
      <c r="KKP43" s="240"/>
      <c r="KKQ43" s="240"/>
      <c r="KKR43" s="240"/>
      <c r="KKS43" s="240"/>
      <c r="KKT43" s="240"/>
      <c r="KKU43" s="240"/>
      <c r="KKV43" s="240"/>
      <c r="KKW43" s="240"/>
      <c r="KKX43" s="240"/>
      <c r="KKY43" s="240"/>
      <c r="KKZ43" s="240"/>
      <c r="KLA43" s="240"/>
      <c r="KLB43" s="240"/>
      <c r="KLC43" s="240"/>
      <c r="KLD43" s="240"/>
      <c r="KLE43" s="240"/>
      <c r="KLF43" s="240"/>
      <c r="KLG43" s="240"/>
      <c r="KLH43" s="240"/>
      <c r="KLI43" s="240"/>
      <c r="KLJ43" s="240"/>
      <c r="KLK43" s="240"/>
      <c r="KLL43" s="240"/>
      <c r="KLM43" s="240"/>
      <c r="KLN43" s="240"/>
      <c r="KLO43" s="240"/>
      <c r="KLP43" s="240"/>
      <c r="KLQ43" s="240"/>
      <c r="KLR43" s="240"/>
      <c r="KLS43" s="240"/>
      <c r="KLT43" s="240"/>
      <c r="KLU43" s="240"/>
      <c r="KLV43" s="240"/>
      <c r="KLW43" s="240"/>
      <c r="KLX43" s="240"/>
      <c r="KLY43" s="240"/>
      <c r="KLZ43" s="240"/>
      <c r="KMA43" s="240"/>
      <c r="KMB43" s="240"/>
      <c r="KMC43" s="240"/>
      <c r="KMD43" s="240"/>
      <c r="KME43" s="240"/>
      <c r="KMF43" s="240"/>
      <c r="KMG43" s="240"/>
      <c r="KMH43" s="240"/>
      <c r="KMI43" s="240"/>
      <c r="KMJ43" s="240"/>
      <c r="KMK43" s="240"/>
      <c r="KML43" s="240"/>
      <c r="KMM43" s="240"/>
      <c r="KMN43" s="240"/>
      <c r="KMO43" s="240"/>
      <c r="KMP43" s="240"/>
      <c r="KMQ43" s="240"/>
      <c r="KMR43" s="240"/>
      <c r="KMS43" s="240"/>
      <c r="KMT43" s="240"/>
      <c r="KMU43" s="240"/>
      <c r="KMV43" s="240"/>
      <c r="KMW43" s="240"/>
      <c r="KMX43" s="240"/>
      <c r="KMY43" s="240"/>
      <c r="KMZ43" s="240"/>
      <c r="KNA43" s="240"/>
      <c r="KNB43" s="240"/>
      <c r="KNC43" s="240"/>
      <c r="KND43" s="240"/>
      <c r="KNE43" s="240"/>
      <c r="KNF43" s="240"/>
      <c r="KNG43" s="240"/>
      <c r="KNH43" s="240"/>
      <c r="KNI43" s="240"/>
      <c r="KNJ43" s="240"/>
      <c r="KNK43" s="240"/>
      <c r="KNL43" s="240"/>
      <c r="KNM43" s="240"/>
      <c r="KNN43" s="240"/>
      <c r="KNO43" s="240"/>
      <c r="KNP43" s="240"/>
      <c r="KNQ43" s="240"/>
      <c r="KNR43" s="240"/>
      <c r="KNS43" s="240"/>
      <c r="KNT43" s="240"/>
      <c r="KNU43" s="240"/>
      <c r="KNV43" s="240"/>
      <c r="KNW43" s="240"/>
      <c r="KNX43" s="240"/>
      <c r="KNY43" s="240"/>
      <c r="KNZ43" s="240"/>
      <c r="KOA43" s="240"/>
      <c r="KOB43" s="240"/>
      <c r="KOC43" s="240"/>
      <c r="KOD43" s="240"/>
      <c r="KOE43" s="240"/>
      <c r="KOF43" s="240"/>
      <c r="KOG43" s="240"/>
      <c r="KOH43" s="240"/>
      <c r="KOI43" s="240"/>
      <c r="KOJ43" s="240"/>
      <c r="KOK43" s="240"/>
      <c r="KOL43" s="240"/>
      <c r="KOM43" s="240"/>
      <c r="KON43" s="240"/>
      <c r="KOO43" s="240"/>
      <c r="KOP43" s="240"/>
      <c r="KOQ43" s="240"/>
      <c r="KOR43" s="240"/>
      <c r="KOS43" s="240"/>
      <c r="KOT43" s="240"/>
      <c r="KOU43" s="240"/>
      <c r="KOV43" s="240"/>
      <c r="KOW43" s="240"/>
      <c r="KOX43" s="240"/>
      <c r="KOY43" s="240"/>
      <c r="KOZ43" s="240"/>
      <c r="KPA43" s="240"/>
      <c r="KPB43" s="240"/>
      <c r="KPC43" s="240"/>
      <c r="KPD43" s="240"/>
      <c r="KPE43" s="240"/>
      <c r="KPF43" s="240"/>
      <c r="KPG43" s="240"/>
      <c r="KPH43" s="240"/>
      <c r="KPI43" s="240"/>
      <c r="KPJ43" s="240"/>
      <c r="KPK43" s="240"/>
      <c r="KPL43" s="240"/>
      <c r="KPM43" s="240"/>
      <c r="KPN43" s="240"/>
      <c r="KPO43" s="240"/>
      <c r="KPP43" s="240"/>
      <c r="KPQ43" s="240"/>
      <c r="KPR43" s="240"/>
      <c r="KPS43" s="240"/>
      <c r="KPT43" s="240"/>
      <c r="KPU43" s="240"/>
      <c r="KPV43" s="240"/>
      <c r="KPW43" s="240"/>
      <c r="KPX43" s="240"/>
      <c r="KPY43" s="240"/>
      <c r="KPZ43" s="240"/>
      <c r="KQA43" s="240"/>
      <c r="KQB43" s="240"/>
      <c r="KQC43" s="240"/>
      <c r="KQD43" s="240"/>
      <c r="KQE43" s="240"/>
      <c r="KQF43" s="240"/>
      <c r="KQG43" s="240"/>
      <c r="KQH43" s="240"/>
      <c r="KQI43" s="240"/>
      <c r="KQJ43" s="240"/>
      <c r="KQK43" s="240"/>
      <c r="KQL43" s="240"/>
      <c r="KQM43" s="240"/>
      <c r="KQN43" s="240"/>
      <c r="KQO43" s="240"/>
      <c r="KQP43" s="240"/>
      <c r="KQQ43" s="240"/>
      <c r="KQR43" s="240"/>
      <c r="KQS43" s="240"/>
      <c r="KQT43" s="240"/>
      <c r="KQU43" s="240"/>
      <c r="KQV43" s="240"/>
      <c r="KQW43" s="240"/>
      <c r="KQX43" s="240"/>
      <c r="KQY43" s="240"/>
      <c r="KQZ43" s="240"/>
      <c r="KRA43" s="240"/>
      <c r="KRB43" s="240"/>
      <c r="KRC43" s="240"/>
      <c r="KRD43" s="240"/>
      <c r="KRE43" s="240"/>
      <c r="KRF43" s="240"/>
      <c r="KRG43" s="240"/>
      <c r="KRH43" s="240"/>
      <c r="KRI43" s="240"/>
      <c r="KRJ43" s="240"/>
      <c r="KRK43" s="240"/>
      <c r="KRL43" s="240"/>
      <c r="KRM43" s="240"/>
      <c r="KRN43" s="240"/>
      <c r="KRO43" s="240"/>
      <c r="KRP43" s="240"/>
      <c r="KRQ43" s="240"/>
      <c r="KRR43" s="240"/>
      <c r="KRS43" s="240"/>
      <c r="KRT43" s="240"/>
      <c r="KRU43" s="240"/>
      <c r="KRV43" s="240"/>
      <c r="KRW43" s="240"/>
      <c r="KRX43" s="240"/>
      <c r="KRY43" s="240"/>
      <c r="KRZ43" s="240"/>
      <c r="KSA43" s="240"/>
      <c r="KSB43" s="240"/>
      <c r="KSC43" s="240"/>
      <c r="KSD43" s="240"/>
      <c r="KSE43" s="240"/>
      <c r="KSF43" s="240"/>
      <c r="KSG43" s="240"/>
      <c r="KSH43" s="240"/>
      <c r="KSI43" s="240"/>
      <c r="KSJ43" s="240"/>
      <c r="KSK43" s="240"/>
      <c r="KSL43" s="240"/>
      <c r="KSM43" s="240"/>
      <c r="KSN43" s="240"/>
      <c r="KSO43" s="240"/>
      <c r="KSP43" s="240"/>
      <c r="KSQ43" s="240"/>
      <c r="KSR43" s="240"/>
      <c r="KSS43" s="240"/>
      <c r="KST43" s="240"/>
      <c r="KSU43" s="240"/>
      <c r="KSV43" s="240"/>
      <c r="KSW43" s="240"/>
      <c r="KSX43" s="240"/>
      <c r="KSY43" s="240"/>
      <c r="KSZ43" s="240"/>
      <c r="KTA43" s="240"/>
      <c r="KTB43" s="240"/>
      <c r="KTC43" s="240"/>
      <c r="KTD43" s="240"/>
      <c r="KTE43" s="240"/>
      <c r="KTF43" s="240"/>
      <c r="KTG43" s="240"/>
      <c r="KTH43" s="240"/>
      <c r="KTI43" s="240"/>
      <c r="KTJ43" s="240"/>
      <c r="KTK43" s="240"/>
      <c r="KTL43" s="240"/>
      <c r="KTM43" s="240"/>
      <c r="KTN43" s="240"/>
      <c r="KTO43" s="240"/>
      <c r="KTP43" s="240"/>
      <c r="KTQ43" s="240"/>
      <c r="KTR43" s="240"/>
      <c r="KTS43" s="240"/>
      <c r="KTT43" s="240"/>
      <c r="KTU43" s="240"/>
      <c r="KTV43" s="240"/>
      <c r="KTW43" s="240"/>
      <c r="KTX43" s="240"/>
      <c r="KTY43" s="240"/>
      <c r="KTZ43" s="240"/>
      <c r="KUA43" s="240"/>
      <c r="KUB43" s="240"/>
      <c r="KUC43" s="240"/>
      <c r="KUD43" s="240"/>
      <c r="KUE43" s="240"/>
      <c r="KUF43" s="240"/>
      <c r="KUG43" s="240"/>
      <c r="KUH43" s="240"/>
      <c r="KUI43" s="240"/>
      <c r="KUJ43" s="240"/>
      <c r="KUK43" s="240"/>
      <c r="KUL43" s="240"/>
      <c r="KUM43" s="240"/>
      <c r="KUN43" s="240"/>
      <c r="KUO43" s="240"/>
      <c r="KUP43" s="240"/>
      <c r="KUQ43" s="240"/>
      <c r="KUR43" s="240"/>
      <c r="KUS43" s="240"/>
      <c r="KUT43" s="240"/>
      <c r="KUU43" s="240"/>
      <c r="KUV43" s="240"/>
      <c r="KUW43" s="240"/>
      <c r="KUX43" s="240"/>
      <c r="KUY43" s="240"/>
      <c r="KUZ43" s="240"/>
      <c r="KVA43" s="240"/>
      <c r="KVB43" s="240"/>
      <c r="KVC43" s="240"/>
      <c r="KVD43" s="240"/>
      <c r="KVE43" s="240"/>
      <c r="KVF43" s="240"/>
      <c r="KVG43" s="240"/>
      <c r="KVH43" s="240"/>
      <c r="KVI43" s="240"/>
      <c r="KVJ43" s="240"/>
      <c r="KVK43" s="240"/>
      <c r="KVL43" s="240"/>
      <c r="KVM43" s="240"/>
      <c r="KVN43" s="240"/>
      <c r="KVO43" s="240"/>
      <c r="KVP43" s="240"/>
      <c r="KVQ43" s="240"/>
      <c r="KVR43" s="240"/>
      <c r="KVS43" s="240"/>
      <c r="KVT43" s="240"/>
      <c r="KVU43" s="240"/>
      <c r="KVV43" s="240"/>
      <c r="KVW43" s="240"/>
      <c r="KVX43" s="240"/>
      <c r="KVY43" s="240"/>
      <c r="KVZ43" s="240"/>
      <c r="KWA43" s="240"/>
      <c r="KWB43" s="240"/>
      <c r="KWC43" s="240"/>
      <c r="KWD43" s="240"/>
      <c r="KWE43" s="240"/>
      <c r="KWF43" s="240"/>
      <c r="KWG43" s="240"/>
      <c r="KWH43" s="240"/>
      <c r="KWI43" s="240"/>
      <c r="KWJ43" s="240"/>
      <c r="KWK43" s="240"/>
      <c r="KWL43" s="240"/>
      <c r="KWM43" s="240"/>
      <c r="KWN43" s="240"/>
      <c r="KWO43" s="240"/>
      <c r="KWP43" s="240"/>
      <c r="KWQ43" s="240"/>
      <c r="KWR43" s="240"/>
      <c r="KWS43" s="240"/>
      <c r="KWT43" s="240"/>
      <c r="KWU43" s="240"/>
      <c r="KWV43" s="240"/>
      <c r="KWW43" s="240"/>
      <c r="KWX43" s="240"/>
      <c r="KWY43" s="240"/>
      <c r="KWZ43" s="240"/>
      <c r="KXA43" s="240"/>
      <c r="KXB43" s="240"/>
      <c r="KXC43" s="240"/>
      <c r="KXD43" s="240"/>
      <c r="KXE43" s="240"/>
      <c r="KXF43" s="240"/>
      <c r="KXG43" s="240"/>
      <c r="KXH43" s="240"/>
      <c r="KXI43" s="240"/>
      <c r="KXJ43" s="240"/>
      <c r="KXK43" s="240"/>
      <c r="KXL43" s="240"/>
      <c r="KXM43" s="240"/>
      <c r="KXN43" s="240"/>
      <c r="KXO43" s="240"/>
      <c r="KXP43" s="240"/>
      <c r="KXQ43" s="240"/>
      <c r="KXR43" s="240"/>
      <c r="KXS43" s="240"/>
      <c r="KXT43" s="240"/>
      <c r="KXU43" s="240"/>
      <c r="KXV43" s="240"/>
      <c r="KXW43" s="240"/>
      <c r="KXX43" s="240"/>
      <c r="KXY43" s="240"/>
      <c r="KXZ43" s="240"/>
      <c r="KYA43" s="240"/>
      <c r="KYB43" s="240"/>
      <c r="KYC43" s="240"/>
      <c r="KYD43" s="240"/>
      <c r="KYE43" s="240"/>
      <c r="KYF43" s="240"/>
      <c r="KYG43" s="240"/>
      <c r="KYH43" s="240"/>
      <c r="KYI43" s="240"/>
      <c r="KYJ43" s="240"/>
      <c r="KYK43" s="240"/>
      <c r="KYL43" s="240"/>
      <c r="KYM43" s="240"/>
      <c r="KYN43" s="240"/>
      <c r="KYO43" s="240"/>
      <c r="KYP43" s="240"/>
      <c r="KYQ43" s="240"/>
      <c r="KYR43" s="240"/>
      <c r="KYS43" s="240"/>
      <c r="KYT43" s="240"/>
      <c r="KYU43" s="240"/>
      <c r="KYV43" s="240"/>
      <c r="KYW43" s="240"/>
      <c r="KYX43" s="240"/>
      <c r="KYY43" s="240"/>
      <c r="KYZ43" s="240"/>
      <c r="KZA43" s="240"/>
      <c r="KZB43" s="240"/>
      <c r="KZC43" s="240"/>
      <c r="KZD43" s="240"/>
      <c r="KZE43" s="240"/>
      <c r="KZF43" s="240"/>
      <c r="KZG43" s="240"/>
      <c r="KZH43" s="240"/>
      <c r="KZI43" s="240"/>
      <c r="KZJ43" s="240"/>
      <c r="KZK43" s="240"/>
      <c r="KZL43" s="240"/>
      <c r="KZM43" s="240"/>
      <c r="KZN43" s="240"/>
      <c r="KZO43" s="240"/>
      <c r="KZP43" s="240"/>
      <c r="KZQ43" s="240"/>
      <c r="KZR43" s="240"/>
      <c r="KZS43" s="240"/>
      <c r="KZT43" s="240"/>
      <c r="KZU43" s="240"/>
      <c r="KZV43" s="240"/>
      <c r="KZW43" s="240"/>
      <c r="KZX43" s="240"/>
      <c r="KZY43" s="240"/>
      <c r="KZZ43" s="240"/>
      <c r="LAA43" s="240"/>
      <c r="LAB43" s="240"/>
      <c r="LAC43" s="240"/>
      <c r="LAD43" s="240"/>
      <c r="LAE43" s="240"/>
      <c r="LAF43" s="240"/>
      <c r="LAG43" s="240"/>
      <c r="LAH43" s="240"/>
      <c r="LAI43" s="240"/>
      <c r="LAJ43" s="240"/>
      <c r="LAK43" s="240"/>
      <c r="LAL43" s="240"/>
      <c r="LAM43" s="240"/>
      <c r="LAN43" s="240"/>
      <c r="LAO43" s="240"/>
      <c r="LAP43" s="240"/>
      <c r="LAQ43" s="240"/>
      <c r="LAR43" s="240"/>
      <c r="LAS43" s="240"/>
      <c r="LAT43" s="240"/>
      <c r="LAU43" s="240"/>
      <c r="LAV43" s="240"/>
      <c r="LAW43" s="240"/>
      <c r="LAX43" s="240"/>
      <c r="LAY43" s="240"/>
      <c r="LAZ43" s="240"/>
      <c r="LBA43" s="240"/>
      <c r="LBB43" s="240"/>
      <c r="LBC43" s="240"/>
      <c r="LBD43" s="240"/>
      <c r="LBE43" s="240"/>
      <c r="LBF43" s="240"/>
      <c r="LBG43" s="240"/>
      <c r="LBH43" s="240"/>
      <c r="LBI43" s="240"/>
      <c r="LBJ43" s="240"/>
      <c r="LBK43" s="240"/>
      <c r="LBL43" s="240"/>
      <c r="LBM43" s="240"/>
      <c r="LBN43" s="240"/>
      <c r="LBO43" s="240"/>
      <c r="LBP43" s="240"/>
      <c r="LBQ43" s="240"/>
      <c r="LBR43" s="240"/>
      <c r="LBS43" s="240"/>
      <c r="LBT43" s="240"/>
      <c r="LBU43" s="240"/>
      <c r="LBV43" s="240"/>
      <c r="LBW43" s="240"/>
      <c r="LBX43" s="240"/>
      <c r="LBY43" s="240"/>
      <c r="LBZ43" s="240"/>
      <c r="LCA43" s="240"/>
      <c r="LCB43" s="240"/>
      <c r="LCC43" s="240"/>
      <c r="LCD43" s="240"/>
      <c r="LCE43" s="240"/>
      <c r="LCF43" s="240"/>
      <c r="LCG43" s="240"/>
      <c r="LCH43" s="240"/>
      <c r="LCI43" s="240"/>
      <c r="LCJ43" s="240"/>
      <c r="LCK43" s="240"/>
      <c r="LCL43" s="240"/>
      <c r="LCM43" s="240"/>
      <c r="LCN43" s="240"/>
      <c r="LCO43" s="240"/>
      <c r="LCP43" s="240"/>
      <c r="LCQ43" s="240"/>
      <c r="LCR43" s="240"/>
      <c r="LCS43" s="240"/>
      <c r="LCT43" s="240"/>
      <c r="LCU43" s="240"/>
      <c r="LCV43" s="240"/>
      <c r="LCW43" s="240"/>
      <c r="LCX43" s="240"/>
      <c r="LCY43" s="240"/>
      <c r="LCZ43" s="240"/>
      <c r="LDA43" s="240"/>
      <c r="LDB43" s="240"/>
      <c r="LDC43" s="240"/>
      <c r="LDD43" s="240"/>
      <c r="LDE43" s="240"/>
      <c r="LDF43" s="240"/>
      <c r="LDG43" s="240"/>
      <c r="LDH43" s="240"/>
      <c r="LDI43" s="240"/>
      <c r="LDJ43" s="240"/>
      <c r="LDK43" s="240"/>
      <c r="LDL43" s="240"/>
      <c r="LDM43" s="240"/>
      <c r="LDN43" s="240"/>
      <c r="LDO43" s="240"/>
      <c r="LDP43" s="240"/>
      <c r="LDQ43" s="240"/>
      <c r="LDR43" s="240"/>
      <c r="LDS43" s="240"/>
      <c r="LDT43" s="240"/>
      <c r="LDU43" s="240"/>
      <c r="LDV43" s="240"/>
      <c r="LDW43" s="240"/>
      <c r="LDX43" s="240"/>
      <c r="LDY43" s="240"/>
      <c r="LDZ43" s="240"/>
      <c r="LEA43" s="240"/>
      <c r="LEB43" s="240"/>
      <c r="LEC43" s="240"/>
      <c r="LED43" s="240"/>
      <c r="LEE43" s="240"/>
      <c r="LEF43" s="240"/>
      <c r="LEG43" s="240"/>
      <c r="LEH43" s="240"/>
      <c r="LEI43" s="240"/>
      <c r="LEJ43" s="240"/>
      <c r="LEK43" s="240"/>
      <c r="LEL43" s="240"/>
      <c r="LEM43" s="240"/>
      <c r="LEN43" s="240"/>
      <c r="LEO43" s="240"/>
      <c r="LEP43" s="240"/>
      <c r="LEQ43" s="240"/>
      <c r="LER43" s="240"/>
      <c r="LES43" s="240"/>
      <c r="LET43" s="240"/>
      <c r="LEU43" s="240"/>
      <c r="LEV43" s="240"/>
      <c r="LEW43" s="240"/>
      <c r="LEX43" s="240"/>
      <c r="LEY43" s="240"/>
      <c r="LEZ43" s="240"/>
      <c r="LFA43" s="240"/>
      <c r="LFB43" s="240"/>
      <c r="LFC43" s="240"/>
      <c r="LFD43" s="240"/>
      <c r="LFE43" s="240"/>
      <c r="LFF43" s="240"/>
      <c r="LFG43" s="240"/>
      <c r="LFH43" s="240"/>
      <c r="LFI43" s="240"/>
      <c r="LFJ43" s="240"/>
      <c r="LFK43" s="240"/>
      <c r="LFL43" s="240"/>
      <c r="LFM43" s="240"/>
      <c r="LFN43" s="240"/>
      <c r="LFO43" s="240"/>
      <c r="LFP43" s="240"/>
      <c r="LFQ43" s="240"/>
      <c r="LFR43" s="240"/>
      <c r="LFS43" s="240"/>
      <c r="LFT43" s="240"/>
      <c r="LFU43" s="240"/>
      <c r="LFV43" s="240"/>
      <c r="LFW43" s="240"/>
      <c r="LFX43" s="240"/>
      <c r="LFY43" s="240"/>
      <c r="LFZ43" s="240"/>
      <c r="LGA43" s="240"/>
      <c r="LGB43" s="240"/>
      <c r="LGC43" s="240"/>
      <c r="LGD43" s="240"/>
      <c r="LGE43" s="240"/>
      <c r="LGF43" s="240"/>
      <c r="LGG43" s="240"/>
      <c r="LGH43" s="240"/>
      <c r="LGI43" s="240"/>
      <c r="LGJ43" s="240"/>
      <c r="LGK43" s="240"/>
      <c r="LGL43" s="240"/>
      <c r="LGM43" s="240"/>
      <c r="LGN43" s="240"/>
      <c r="LGO43" s="240"/>
      <c r="LGP43" s="240"/>
      <c r="LGQ43" s="240"/>
      <c r="LGR43" s="240"/>
      <c r="LGS43" s="240"/>
      <c r="LGT43" s="240"/>
      <c r="LGU43" s="240"/>
      <c r="LGV43" s="240"/>
      <c r="LGW43" s="240"/>
      <c r="LGX43" s="240"/>
      <c r="LGY43" s="240"/>
      <c r="LGZ43" s="240"/>
      <c r="LHA43" s="240"/>
      <c r="LHB43" s="240"/>
      <c r="LHC43" s="240"/>
      <c r="LHD43" s="240"/>
      <c r="LHE43" s="240"/>
      <c r="LHF43" s="240"/>
      <c r="LHG43" s="240"/>
      <c r="LHH43" s="240"/>
      <c r="LHI43" s="240"/>
      <c r="LHJ43" s="240"/>
      <c r="LHK43" s="240"/>
      <c r="LHL43" s="240"/>
      <c r="LHM43" s="240"/>
      <c r="LHN43" s="240"/>
      <c r="LHO43" s="240"/>
      <c r="LHP43" s="240"/>
      <c r="LHQ43" s="240"/>
      <c r="LHR43" s="240"/>
      <c r="LHS43" s="240"/>
      <c r="LHT43" s="240"/>
      <c r="LHU43" s="240"/>
      <c r="LHV43" s="240"/>
      <c r="LHW43" s="240"/>
      <c r="LHX43" s="240"/>
      <c r="LHY43" s="240"/>
      <c r="LHZ43" s="240"/>
      <c r="LIA43" s="240"/>
      <c r="LIB43" s="240"/>
      <c r="LIC43" s="240"/>
      <c r="LID43" s="240"/>
      <c r="LIE43" s="240"/>
      <c r="LIF43" s="240"/>
      <c r="LIG43" s="240"/>
      <c r="LIH43" s="240"/>
      <c r="LII43" s="240"/>
      <c r="LIJ43" s="240"/>
      <c r="LIK43" s="240"/>
      <c r="LIL43" s="240"/>
      <c r="LIM43" s="240"/>
      <c r="LIN43" s="240"/>
      <c r="LIO43" s="240"/>
      <c r="LIP43" s="240"/>
      <c r="LIQ43" s="240"/>
      <c r="LIR43" s="240"/>
      <c r="LIS43" s="240"/>
      <c r="LIT43" s="240"/>
      <c r="LIU43" s="240"/>
      <c r="LIV43" s="240"/>
      <c r="LIW43" s="240"/>
      <c r="LIX43" s="240"/>
      <c r="LIY43" s="240"/>
      <c r="LIZ43" s="240"/>
      <c r="LJA43" s="240"/>
      <c r="LJB43" s="240"/>
      <c r="LJC43" s="240"/>
      <c r="LJD43" s="240"/>
      <c r="LJE43" s="240"/>
      <c r="LJF43" s="240"/>
      <c r="LJG43" s="240"/>
      <c r="LJH43" s="240"/>
      <c r="LJI43" s="240"/>
      <c r="LJJ43" s="240"/>
      <c r="LJK43" s="240"/>
      <c r="LJL43" s="240"/>
      <c r="LJM43" s="240"/>
      <c r="LJN43" s="240"/>
      <c r="LJO43" s="240"/>
      <c r="LJP43" s="240"/>
      <c r="LJQ43" s="240"/>
      <c r="LJR43" s="240"/>
      <c r="LJS43" s="240"/>
      <c r="LJT43" s="240"/>
      <c r="LJU43" s="240"/>
      <c r="LJV43" s="240"/>
      <c r="LJW43" s="240"/>
      <c r="LJX43" s="240"/>
      <c r="LJY43" s="240"/>
      <c r="LJZ43" s="240"/>
      <c r="LKA43" s="240"/>
      <c r="LKB43" s="240"/>
      <c r="LKC43" s="240"/>
      <c r="LKD43" s="240"/>
      <c r="LKE43" s="240"/>
      <c r="LKF43" s="240"/>
      <c r="LKG43" s="240"/>
      <c r="LKH43" s="240"/>
      <c r="LKI43" s="240"/>
      <c r="LKJ43" s="240"/>
      <c r="LKK43" s="240"/>
      <c r="LKL43" s="240"/>
      <c r="LKM43" s="240"/>
      <c r="LKN43" s="240"/>
      <c r="LKO43" s="240"/>
      <c r="LKP43" s="240"/>
      <c r="LKQ43" s="240"/>
      <c r="LKR43" s="240"/>
      <c r="LKS43" s="240"/>
      <c r="LKT43" s="240"/>
      <c r="LKU43" s="240"/>
      <c r="LKV43" s="240"/>
      <c r="LKW43" s="240"/>
      <c r="LKX43" s="240"/>
      <c r="LKY43" s="240"/>
      <c r="LKZ43" s="240"/>
      <c r="LLA43" s="240"/>
      <c r="LLB43" s="240"/>
      <c r="LLC43" s="240"/>
      <c r="LLD43" s="240"/>
      <c r="LLE43" s="240"/>
      <c r="LLF43" s="240"/>
      <c r="LLG43" s="240"/>
      <c r="LLH43" s="240"/>
      <c r="LLI43" s="240"/>
      <c r="LLJ43" s="240"/>
      <c r="LLK43" s="240"/>
      <c r="LLL43" s="240"/>
      <c r="LLM43" s="240"/>
      <c r="LLN43" s="240"/>
      <c r="LLO43" s="240"/>
      <c r="LLP43" s="240"/>
      <c r="LLQ43" s="240"/>
      <c r="LLR43" s="240"/>
      <c r="LLS43" s="240"/>
      <c r="LLT43" s="240"/>
      <c r="LLU43" s="240"/>
      <c r="LLV43" s="240"/>
      <c r="LLW43" s="240"/>
      <c r="LLX43" s="240"/>
      <c r="LLY43" s="240"/>
      <c r="LLZ43" s="240"/>
      <c r="LMA43" s="240"/>
      <c r="LMB43" s="240"/>
      <c r="LMC43" s="240"/>
      <c r="LMD43" s="240"/>
      <c r="LME43" s="240"/>
      <c r="LMF43" s="240"/>
      <c r="LMG43" s="240"/>
      <c r="LMH43" s="240"/>
      <c r="LMI43" s="240"/>
      <c r="LMJ43" s="240"/>
      <c r="LMK43" s="240"/>
      <c r="LML43" s="240"/>
      <c r="LMM43" s="240"/>
      <c r="LMN43" s="240"/>
      <c r="LMO43" s="240"/>
      <c r="LMP43" s="240"/>
      <c r="LMQ43" s="240"/>
      <c r="LMR43" s="240"/>
      <c r="LMS43" s="240"/>
      <c r="LMT43" s="240"/>
      <c r="LMU43" s="240"/>
      <c r="LMV43" s="240"/>
      <c r="LMW43" s="240"/>
      <c r="LMX43" s="240"/>
      <c r="LMY43" s="240"/>
      <c r="LMZ43" s="240"/>
      <c r="LNA43" s="240"/>
      <c r="LNB43" s="240"/>
      <c r="LNC43" s="240"/>
      <c r="LND43" s="240"/>
      <c r="LNE43" s="240"/>
      <c r="LNF43" s="240"/>
      <c r="LNG43" s="240"/>
      <c r="LNH43" s="240"/>
      <c r="LNI43" s="240"/>
      <c r="LNJ43" s="240"/>
      <c r="LNK43" s="240"/>
      <c r="LNL43" s="240"/>
      <c r="LNM43" s="240"/>
      <c r="LNN43" s="240"/>
      <c r="LNO43" s="240"/>
      <c r="LNP43" s="240"/>
      <c r="LNQ43" s="240"/>
      <c r="LNR43" s="240"/>
      <c r="LNS43" s="240"/>
      <c r="LNT43" s="240"/>
      <c r="LNU43" s="240"/>
      <c r="LNV43" s="240"/>
      <c r="LNW43" s="240"/>
      <c r="LNX43" s="240"/>
      <c r="LNY43" s="240"/>
      <c r="LNZ43" s="240"/>
      <c r="LOA43" s="240"/>
      <c r="LOB43" s="240"/>
      <c r="LOC43" s="240"/>
      <c r="LOD43" s="240"/>
      <c r="LOE43" s="240"/>
      <c r="LOF43" s="240"/>
      <c r="LOG43" s="240"/>
      <c r="LOH43" s="240"/>
      <c r="LOI43" s="240"/>
      <c r="LOJ43" s="240"/>
      <c r="LOK43" s="240"/>
      <c r="LOL43" s="240"/>
      <c r="LOM43" s="240"/>
      <c r="LON43" s="240"/>
      <c r="LOO43" s="240"/>
      <c r="LOP43" s="240"/>
      <c r="LOQ43" s="240"/>
      <c r="LOR43" s="240"/>
      <c r="LOS43" s="240"/>
      <c r="LOT43" s="240"/>
      <c r="LOU43" s="240"/>
      <c r="LOV43" s="240"/>
      <c r="LOW43" s="240"/>
      <c r="LOX43" s="240"/>
      <c r="LOY43" s="240"/>
      <c r="LOZ43" s="240"/>
      <c r="LPA43" s="240"/>
      <c r="LPB43" s="240"/>
      <c r="LPC43" s="240"/>
      <c r="LPD43" s="240"/>
      <c r="LPE43" s="240"/>
      <c r="LPF43" s="240"/>
      <c r="LPG43" s="240"/>
      <c r="LPH43" s="240"/>
      <c r="LPI43" s="240"/>
      <c r="LPJ43" s="240"/>
      <c r="LPK43" s="240"/>
      <c r="LPL43" s="240"/>
      <c r="LPM43" s="240"/>
      <c r="LPN43" s="240"/>
      <c r="LPO43" s="240"/>
      <c r="LPP43" s="240"/>
      <c r="LPQ43" s="240"/>
      <c r="LPR43" s="240"/>
      <c r="LPS43" s="240"/>
      <c r="LPT43" s="240"/>
      <c r="LPU43" s="240"/>
      <c r="LPV43" s="240"/>
      <c r="LPW43" s="240"/>
      <c r="LPX43" s="240"/>
      <c r="LPY43" s="240"/>
      <c r="LPZ43" s="240"/>
      <c r="LQA43" s="240"/>
      <c r="LQB43" s="240"/>
      <c r="LQC43" s="240"/>
      <c r="LQD43" s="240"/>
      <c r="LQE43" s="240"/>
      <c r="LQF43" s="240"/>
      <c r="LQG43" s="240"/>
      <c r="LQH43" s="240"/>
      <c r="LQI43" s="240"/>
      <c r="LQJ43" s="240"/>
      <c r="LQK43" s="240"/>
      <c r="LQL43" s="240"/>
      <c r="LQM43" s="240"/>
      <c r="LQN43" s="240"/>
      <c r="LQO43" s="240"/>
      <c r="LQP43" s="240"/>
      <c r="LQQ43" s="240"/>
      <c r="LQR43" s="240"/>
      <c r="LQS43" s="240"/>
      <c r="LQT43" s="240"/>
      <c r="LQU43" s="240"/>
      <c r="LQV43" s="240"/>
      <c r="LQW43" s="240"/>
      <c r="LQX43" s="240"/>
      <c r="LQY43" s="240"/>
      <c r="LQZ43" s="240"/>
      <c r="LRA43" s="240"/>
      <c r="LRB43" s="240"/>
      <c r="LRC43" s="240"/>
      <c r="LRD43" s="240"/>
      <c r="LRE43" s="240"/>
      <c r="LRF43" s="240"/>
      <c r="LRG43" s="240"/>
      <c r="LRH43" s="240"/>
      <c r="LRI43" s="240"/>
      <c r="LRJ43" s="240"/>
      <c r="LRK43" s="240"/>
      <c r="LRL43" s="240"/>
      <c r="LRM43" s="240"/>
      <c r="LRN43" s="240"/>
      <c r="LRO43" s="240"/>
      <c r="LRP43" s="240"/>
      <c r="LRQ43" s="240"/>
      <c r="LRR43" s="240"/>
      <c r="LRS43" s="240"/>
      <c r="LRT43" s="240"/>
      <c r="LRU43" s="240"/>
      <c r="LRV43" s="240"/>
      <c r="LRW43" s="240"/>
      <c r="LRX43" s="240"/>
      <c r="LRY43" s="240"/>
      <c r="LRZ43" s="240"/>
      <c r="LSA43" s="240"/>
      <c r="LSB43" s="240"/>
      <c r="LSC43" s="240"/>
      <c r="LSD43" s="240"/>
      <c r="LSE43" s="240"/>
      <c r="LSF43" s="240"/>
      <c r="LSG43" s="240"/>
      <c r="LSH43" s="240"/>
      <c r="LSI43" s="240"/>
      <c r="LSJ43" s="240"/>
      <c r="LSK43" s="240"/>
      <c r="LSL43" s="240"/>
      <c r="LSM43" s="240"/>
      <c r="LSN43" s="240"/>
      <c r="LSO43" s="240"/>
      <c r="LSP43" s="240"/>
      <c r="LSQ43" s="240"/>
      <c r="LSR43" s="240"/>
      <c r="LSS43" s="240"/>
      <c r="LST43" s="240"/>
      <c r="LSU43" s="240"/>
      <c r="LSV43" s="240"/>
      <c r="LSW43" s="240"/>
      <c r="LSX43" s="240"/>
      <c r="LSY43" s="240"/>
      <c r="LSZ43" s="240"/>
      <c r="LTA43" s="240"/>
      <c r="LTB43" s="240"/>
      <c r="LTC43" s="240"/>
      <c r="LTD43" s="240"/>
      <c r="LTE43" s="240"/>
      <c r="LTF43" s="240"/>
      <c r="LTG43" s="240"/>
      <c r="LTH43" s="240"/>
      <c r="LTI43" s="240"/>
      <c r="LTJ43" s="240"/>
      <c r="LTK43" s="240"/>
      <c r="LTL43" s="240"/>
      <c r="LTM43" s="240"/>
      <c r="LTN43" s="240"/>
      <c r="LTO43" s="240"/>
      <c r="LTP43" s="240"/>
      <c r="LTQ43" s="240"/>
      <c r="LTR43" s="240"/>
      <c r="LTS43" s="240"/>
      <c r="LTT43" s="240"/>
      <c r="LTU43" s="240"/>
      <c r="LTV43" s="240"/>
      <c r="LTW43" s="240"/>
      <c r="LTX43" s="240"/>
      <c r="LTY43" s="240"/>
      <c r="LTZ43" s="240"/>
      <c r="LUA43" s="240"/>
      <c r="LUB43" s="240"/>
      <c r="LUC43" s="240"/>
      <c r="LUD43" s="240"/>
      <c r="LUE43" s="240"/>
      <c r="LUF43" s="240"/>
      <c r="LUG43" s="240"/>
      <c r="LUH43" s="240"/>
      <c r="LUI43" s="240"/>
      <c r="LUJ43" s="240"/>
      <c r="LUK43" s="240"/>
      <c r="LUL43" s="240"/>
      <c r="LUM43" s="240"/>
      <c r="LUN43" s="240"/>
      <c r="LUO43" s="240"/>
      <c r="LUP43" s="240"/>
      <c r="LUQ43" s="240"/>
      <c r="LUR43" s="240"/>
      <c r="LUS43" s="240"/>
      <c r="LUT43" s="240"/>
      <c r="LUU43" s="240"/>
      <c r="LUV43" s="240"/>
      <c r="LUW43" s="240"/>
      <c r="LUX43" s="240"/>
      <c r="LUY43" s="240"/>
      <c r="LUZ43" s="240"/>
      <c r="LVA43" s="240"/>
      <c r="LVB43" s="240"/>
      <c r="LVC43" s="240"/>
      <c r="LVD43" s="240"/>
      <c r="LVE43" s="240"/>
      <c r="LVF43" s="240"/>
      <c r="LVG43" s="240"/>
      <c r="LVH43" s="240"/>
      <c r="LVI43" s="240"/>
      <c r="LVJ43" s="240"/>
      <c r="LVK43" s="240"/>
      <c r="LVL43" s="240"/>
      <c r="LVM43" s="240"/>
      <c r="LVN43" s="240"/>
      <c r="LVO43" s="240"/>
      <c r="LVP43" s="240"/>
      <c r="LVQ43" s="240"/>
      <c r="LVR43" s="240"/>
      <c r="LVS43" s="240"/>
      <c r="LVT43" s="240"/>
      <c r="LVU43" s="240"/>
      <c r="LVV43" s="240"/>
      <c r="LVW43" s="240"/>
      <c r="LVX43" s="240"/>
      <c r="LVY43" s="240"/>
      <c r="LVZ43" s="240"/>
      <c r="LWA43" s="240"/>
      <c r="LWB43" s="240"/>
      <c r="LWC43" s="240"/>
      <c r="LWD43" s="240"/>
      <c r="LWE43" s="240"/>
      <c r="LWF43" s="240"/>
      <c r="LWG43" s="240"/>
      <c r="LWH43" s="240"/>
      <c r="LWI43" s="240"/>
      <c r="LWJ43" s="240"/>
      <c r="LWK43" s="240"/>
      <c r="LWL43" s="240"/>
      <c r="LWM43" s="240"/>
      <c r="LWN43" s="240"/>
      <c r="LWO43" s="240"/>
      <c r="LWP43" s="240"/>
      <c r="LWQ43" s="240"/>
      <c r="LWR43" s="240"/>
      <c r="LWS43" s="240"/>
      <c r="LWT43" s="240"/>
      <c r="LWU43" s="240"/>
      <c r="LWV43" s="240"/>
      <c r="LWW43" s="240"/>
      <c r="LWX43" s="240"/>
      <c r="LWY43" s="240"/>
      <c r="LWZ43" s="240"/>
      <c r="LXA43" s="240"/>
      <c r="LXB43" s="240"/>
      <c r="LXC43" s="240"/>
      <c r="LXD43" s="240"/>
      <c r="LXE43" s="240"/>
      <c r="LXF43" s="240"/>
      <c r="LXG43" s="240"/>
      <c r="LXH43" s="240"/>
      <c r="LXI43" s="240"/>
      <c r="LXJ43" s="240"/>
      <c r="LXK43" s="240"/>
      <c r="LXL43" s="240"/>
      <c r="LXM43" s="240"/>
      <c r="LXN43" s="240"/>
      <c r="LXO43" s="240"/>
      <c r="LXP43" s="240"/>
      <c r="LXQ43" s="240"/>
      <c r="LXR43" s="240"/>
      <c r="LXS43" s="240"/>
      <c r="LXT43" s="240"/>
      <c r="LXU43" s="240"/>
      <c r="LXV43" s="240"/>
      <c r="LXW43" s="240"/>
      <c r="LXX43" s="240"/>
      <c r="LXY43" s="240"/>
      <c r="LXZ43" s="240"/>
      <c r="LYA43" s="240"/>
      <c r="LYB43" s="240"/>
      <c r="LYC43" s="240"/>
      <c r="LYD43" s="240"/>
      <c r="LYE43" s="240"/>
      <c r="LYF43" s="240"/>
      <c r="LYG43" s="240"/>
      <c r="LYH43" s="240"/>
      <c r="LYI43" s="240"/>
      <c r="LYJ43" s="240"/>
      <c r="LYK43" s="240"/>
      <c r="LYL43" s="240"/>
      <c r="LYM43" s="240"/>
      <c r="LYN43" s="240"/>
      <c r="LYO43" s="240"/>
      <c r="LYP43" s="240"/>
      <c r="LYQ43" s="240"/>
      <c r="LYR43" s="240"/>
      <c r="LYS43" s="240"/>
      <c r="LYT43" s="240"/>
      <c r="LYU43" s="240"/>
      <c r="LYV43" s="240"/>
      <c r="LYW43" s="240"/>
      <c r="LYX43" s="240"/>
      <c r="LYY43" s="240"/>
      <c r="LYZ43" s="240"/>
      <c r="LZA43" s="240"/>
      <c r="LZB43" s="240"/>
      <c r="LZC43" s="240"/>
      <c r="LZD43" s="240"/>
      <c r="LZE43" s="240"/>
      <c r="LZF43" s="240"/>
      <c r="LZG43" s="240"/>
      <c r="LZH43" s="240"/>
      <c r="LZI43" s="240"/>
      <c r="LZJ43" s="240"/>
      <c r="LZK43" s="240"/>
      <c r="LZL43" s="240"/>
      <c r="LZM43" s="240"/>
      <c r="LZN43" s="240"/>
      <c r="LZO43" s="240"/>
      <c r="LZP43" s="240"/>
      <c r="LZQ43" s="240"/>
      <c r="LZR43" s="240"/>
      <c r="LZS43" s="240"/>
      <c r="LZT43" s="240"/>
      <c r="LZU43" s="240"/>
      <c r="LZV43" s="240"/>
      <c r="LZW43" s="240"/>
      <c r="LZX43" s="240"/>
      <c r="LZY43" s="240"/>
      <c r="LZZ43" s="240"/>
      <c r="MAA43" s="240"/>
      <c r="MAB43" s="240"/>
      <c r="MAC43" s="240"/>
      <c r="MAD43" s="240"/>
      <c r="MAE43" s="240"/>
      <c r="MAF43" s="240"/>
      <c r="MAG43" s="240"/>
      <c r="MAH43" s="240"/>
      <c r="MAI43" s="240"/>
      <c r="MAJ43" s="240"/>
      <c r="MAK43" s="240"/>
      <c r="MAL43" s="240"/>
      <c r="MAM43" s="240"/>
      <c r="MAN43" s="240"/>
      <c r="MAO43" s="240"/>
      <c r="MAP43" s="240"/>
      <c r="MAQ43" s="240"/>
      <c r="MAR43" s="240"/>
      <c r="MAS43" s="240"/>
      <c r="MAT43" s="240"/>
      <c r="MAU43" s="240"/>
      <c r="MAV43" s="240"/>
      <c r="MAW43" s="240"/>
      <c r="MAX43" s="240"/>
      <c r="MAY43" s="240"/>
      <c r="MAZ43" s="240"/>
      <c r="MBA43" s="240"/>
      <c r="MBB43" s="240"/>
      <c r="MBC43" s="240"/>
      <c r="MBD43" s="240"/>
      <c r="MBE43" s="240"/>
      <c r="MBF43" s="240"/>
      <c r="MBG43" s="240"/>
      <c r="MBH43" s="240"/>
      <c r="MBI43" s="240"/>
      <c r="MBJ43" s="240"/>
      <c r="MBK43" s="240"/>
      <c r="MBL43" s="240"/>
      <c r="MBM43" s="240"/>
      <c r="MBN43" s="240"/>
      <c r="MBO43" s="240"/>
      <c r="MBP43" s="240"/>
      <c r="MBQ43" s="240"/>
      <c r="MBR43" s="240"/>
      <c r="MBS43" s="240"/>
      <c r="MBT43" s="240"/>
      <c r="MBU43" s="240"/>
      <c r="MBV43" s="240"/>
      <c r="MBW43" s="240"/>
      <c r="MBX43" s="240"/>
      <c r="MBY43" s="240"/>
      <c r="MBZ43" s="240"/>
      <c r="MCA43" s="240"/>
      <c r="MCB43" s="240"/>
      <c r="MCC43" s="240"/>
      <c r="MCD43" s="240"/>
      <c r="MCE43" s="240"/>
      <c r="MCF43" s="240"/>
      <c r="MCG43" s="240"/>
      <c r="MCH43" s="240"/>
      <c r="MCI43" s="240"/>
      <c r="MCJ43" s="240"/>
      <c r="MCK43" s="240"/>
      <c r="MCL43" s="240"/>
      <c r="MCM43" s="240"/>
      <c r="MCN43" s="240"/>
      <c r="MCO43" s="240"/>
      <c r="MCP43" s="240"/>
      <c r="MCQ43" s="240"/>
      <c r="MCR43" s="240"/>
      <c r="MCS43" s="240"/>
      <c r="MCT43" s="240"/>
      <c r="MCU43" s="240"/>
      <c r="MCV43" s="240"/>
      <c r="MCW43" s="240"/>
      <c r="MCX43" s="240"/>
      <c r="MCY43" s="240"/>
      <c r="MCZ43" s="240"/>
      <c r="MDA43" s="240"/>
      <c r="MDB43" s="240"/>
      <c r="MDC43" s="240"/>
      <c r="MDD43" s="240"/>
      <c r="MDE43" s="240"/>
      <c r="MDF43" s="240"/>
      <c r="MDG43" s="240"/>
      <c r="MDH43" s="240"/>
      <c r="MDI43" s="240"/>
      <c r="MDJ43" s="240"/>
      <c r="MDK43" s="240"/>
      <c r="MDL43" s="240"/>
      <c r="MDM43" s="240"/>
      <c r="MDN43" s="240"/>
      <c r="MDO43" s="240"/>
      <c r="MDP43" s="240"/>
      <c r="MDQ43" s="240"/>
      <c r="MDR43" s="240"/>
      <c r="MDS43" s="240"/>
      <c r="MDT43" s="240"/>
      <c r="MDU43" s="240"/>
      <c r="MDV43" s="240"/>
      <c r="MDW43" s="240"/>
      <c r="MDX43" s="240"/>
      <c r="MDY43" s="240"/>
      <c r="MDZ43" s="240"/>
      <c r="MEA43" s="240"/>
      <c r="MEB43" s="240"/>
      <c r="MEC43" s="240"/>
      <c r="MED43" s="240"/>
      <c r="MEE43" s="240"/>
      <c r="MEF43" s="240"/>
      <c r="MEG43" s="240"/>
      <c r="MEH43" s="240"/>
      <c r="MEI43" s="240"/>
      <c r="MEJ43" s="240"/>
      <c r="MEK43" s="240"/>
      <c r="MEL43" s="240"/>
      <c r="MEM43" s="240"/>
      <c r="MEN43" s="240"/>
      <c r="MEO43" s="240"/>
      <c r="MEP43" s="240"/>
      <c r="MEQ43" s="240"/>
      <c r="MER43" s="240"/>
      <c r="MES43" s="240"/>
      <c r="MET43" s="240"/>
      <c r="MEU43" s="240"/>
      <c r="MEV43" s="240"/>
      <c r="MEW43" s="240"/>
      <c r="MEX43" s="240"/>
      <c r="MEY43" s="240"/>
      <c r="MEZ43" s="240"/>
      <c r="MFA43" s="240"/>
      <c r="MFB43" s="240"/>
      <c r="MFC43" s="240"/>
      <c r="MFD43" s="240"/>
      <c r="MFE43" s="240"/>
      <c r="MFF43" s="240"/>
      <c r="MFG43" s="240"/>
      <c r="MFH43" s="240"/>
      <c r="MFI43" s="240"/>
      <c r="MFJ43" s="240"/>
      <c r="MFK43" s="240"/>
      <c r="MFL43" s="240"/>
      <c r="MFM43" s="240"/>
      <c r="MFN43" s="240"/>
      <c r="MFO43" s="240"/>
      <c r="MFP43" s="240"/>
      <c r="MFQ43" s="240"/>
      <c r="MFR43" s="240"/>
      <c r="MFS43" s="240"/>
      <c r="MFT43" s="240"/>
      <c r="MFU43" s="240"/>
      <c r="MFV43" s="240"/>
      <c r="MFW43" s="240"/>
      <c r="MFX43" s="240"/>
      <c r="MFY43" s="240"/>
      <c r="MFZ43" s="240"/>
      <c r="MGA43" s="240"/>
      <c r="MGB43" s="240"/>
      <c r="MGC43" s="240"/>
      <c r="MGD43" s="240"/>
      <c r="MGE43" s="240"/>
      <c r="MGF43" s="240"/>
      <c r="MGG43" s="240"/>
      <c r="MGH43" s="240"/>
      <c r="MGI43" s="240"/>
      <c r="MGJ43" s="240"/>
      <c r="MGK43" s="240"/>
      <c r="MGL43" s="240"/>
      <c r="MGM43" s="240"/>
      <c r="MGN43" s="240"/>
      <c r="MGO43" s="240"/>
      <c r="MGP43" s="240"/>
      <c r="MGQ43" s="240"/>
      <c r="MGR43" s="240"/>
      <c r="MGS43" s="240"/>
      <c r="MGT43" s="240"/>
      <c r="MGU43" s="240"/>
      <c r="MGV43" s="240"/>
      <c r="MGW43" s="240"/>
      <c r="MGX43" s="240"/>
      <c r="MGY43" s="240"/>
      <c r="MGZ43" s="240"/>
      <c r="MHA43" s="240"/>
      <c r="MHB43" s="240"/>
      <c r="MHC43" s="240"/>
      <c r="MHD43" s="240"/>
      <c r="MHE43" s="240"/>
      <c r="MHF43" s="240"/>
      <c r="MHG43" s="240"/>
      <c r="MHH43" s="240"/>
      <c r="MHI43" s="240"/>
      <c r="MHJ43" s="240"/>
      <c r="MHK43" s="240"/>
      <c r="MHL43" s="240"/>
      <c r="MHM43" s="240"/>
      <c r="MHN43" s="240"/>
      <c r="MHO43" s="240"/>
      <c r="MHP43" s="240"/>
      <c r="MHQ43" s="240"/>
      <c r="MHR43" s="240"/>
      <c r="MHS43" s="240"/>
      <c r="MHT43" s="240"/>
      <c r="MHU43" s="240"/>
      <c r="MHV43" s="240"/>
      <c r="MHW43" s="240"/>
      <c r="MHX43" s="240"/>
      <c r="MHY43" s="240"/>
      <c r="MHZ43" s="240"/>
      <c r="MIA43" s="240"/>
      <c r="MIB43" s="240"/>
      <c r="MIC43" s="240"/>
      <c r="MID43" s="240"/>
      <c r="MIE43" s="240"/>
      <c r="MIF43" s="240"/>
      <c r="MIG43" s="240"/>
      <c r="MIH43" s="240"/>
      <c r="MII43" s="240"/>
      <c r="MIJ43" s="240"/>
      <c r="MIK43" s="240"/>
      <c r="MIL43" s="240"/>
      <c r="MIM43" s="240"/>
      <c r="MIN43" s="240"/>
      <c r="MIO43" s="240"/>
      <c r="MIP43" s="240"/>
      <c r="MIQ43" s="240"/>
      <c r="MIR43" s="240"/>
      <c r="MIS43" s="240"/>
      <c r="MIT43" s="240"/>
      <c r="MIU43" s="240"/>
      <c r="MIV43" s="240"/>
      <c r="MIW43" s="240"/>
      <c r="MIX43" s="240"/>
      <c r="MIY43" s="240"/>
      <c r="MIZ43" s="240"/>
      <c r="MJA43" s="240"/>
      <c r="MJB43" s="240"/>
      <c r="MJC43" s="240"/>
      <c r="MJD43" s="240"/>
      <c r="MJE43" s="240"/>
      <c r="MJF43" s="240"/>
      <c r="MJG43" s="240"/>
      <c r="MJH43" s="240"/>
      <c r="MJI43" s="240"/>
      <c r="MJJ43" s="240"/>
      <c r="MJK43" s="240"/>
      <c r="MJL43" s="240"/>
      <c r="MJM43" s="240"/>
      <c r="MJN43" s="240"/>
      <c r="MJO43" s="240"/>
      <c r="MJP43" s="240"/>
      <c r="MJQ43" s="240"/>
      <c r="MJR43" s="240"/>
      <c r="MJS43" s="240"/>
      <c r="MJT43" s="240"/>
      <c r="MJU43" s="240"/>
      <c r="MJV43" s="240"/>
      <c r="MJW43" s="240"/>
      <c r="MJX43" s="240"/>
      <c r="MJY43" s="240"/>
      <c r="MJZ43" s="240"/>
      <c r="MKA43" s="240"/>
      <c r="MKB43" s="240"/>
      <c r="MKC43" s="240"/>
      <c r="MKD43" s="240"/>
      <c r="MKE43" s="240"/>
      <c r="MKF43" s="240"/>
      <c r="MKG43" s="240"/>
      <c r="MKH43" s="240"/>
      <c r="MKI43" s="240"/>
      <c r="MKJ43" s="240"/>
      <c r="MKK43" s="240"/>
      <c r="MKL43" s="240"/>
      <c r="MKM43" s="240"/>
      <c r="MKN43" s="240"/>
      <c r="MKO43" s="240"/>
      <c r="MKP43" s="240"/>
      <c r="MKQ43" s="240"/>
      <c r="MKR43" s="240"/>
      <c r="MKS43" s="240"/>
      <c r="MKT43" s="240"/>
      <c r="MKU43" s="240"/>
      <c r="MKV43" s="240"/>
      <c r="MKW43" s="240"/>
      <c r="MKX43" s="240"/>
      <c r="MKY43" s="240"/>
      <c r="MKZ43" s="240"/>
      <c r="MLA43" s="240"/>
      <c r="MLB43" s="240"/>
      <c r="MLC43" s="240"/>
      <c r="MLD43" s="240"/>
      <c r="MLE43" s="240"/>
      <c r="MLF43" s="240"/>
      <c r="MLG43" s="240"/>
      <c r="MLH43" s="240"/>
      <c r="MLI43" s="240"/>
      <c r="MLJ43" s="240"/>
      <c r="MLK43" s="240"/>
      <c r="MLL43" s="240"/>
      <c r="MLM43" s="240"/>
      <c r="MLN43" s="240"/>
      <c r="MLO43" s="240"/>
      <c r="MLP43" s="240"/>
      <c r="MLQ43" s="240"/>
      <c r="MLR43" s="240"/>
      <c r="MLS43" s="240"/>
      <c r="MLT43" s="240"/>
      <c r="MLU43" s="240"/>
      <c r="MLV43" s="240"/>
      <c r="MLW43" s="240"/>
      <c r="MLX43" s="240"/>
      <c r="MLY43" s="240"/>
      <c r="MLZ43" s="240"/>
      <c r="MMA43" s="240"/>
      <c r="MMB43" s="240"/>
      <c r="MMC43" s="240"/>
      <c r="MMD43" s="240"/>
      <c r="MME43" s="240"/>
      <c r="MMF43" s="240"/>
      <c r="MMG43" s="240"/>
      <c r="MMH43" s="240"/>
      <c r="MMI43" s="240"/>
      <c r="MMJ43" s="240"/>
      <c r="MMK43" s="240"/>
      <c r="MML43" s="240"/>
      <c r="MMM43" s="240"/>
      <c r="MMN43" s="240"/>
      <c r="MMO43" s="240"/>
      <c r="MMP43" s="240"/>
      <c r="MMQ43" s="240"/>
      <c r="MMR43" s="240"/>
      <c r="MMS43" s="240"/>
      <c r="MMT43" s="240"/>
      <c r="MMU43" s="240"/>
      <c r="MMV43" s="240"/>
      <c r="MMW43" s="240"/>
      <c r="MMX43" s="240"/>
      <c r="MMY43" s="240"/>
      <c r="MMZ43" s="240"/>
      <c r="MNA43" s="240"/>
      <c r="MNB43" s="240"/>
      <c r="MNC43" s="240"/>
      <c r="MND43" s="240"/>
      <c r="MNE43" s="240"/>
      <c r="MNF43" s="240"/>
      <c r="MNG43" s="240"/>
      <c r="MNH43" s="240"/>
      <c r="MNI43" s="240"/>
      <c r="MNJ43" s="240"/>
      <c r="MNK43" s="240"/>
      <c r="MNL43" s="240"/>
      <c r="MNM43" s="240"/>
      <c r="MNN43" s="240"/>
      <c r="MNO43" s="240"/>
      <c r="MNP43" s="240"/>
      <c r="MNQ43" s="240"/>
      <c r="MNR43" s="240"/>
      <c r="MNS43" s="240"/>
      <c r="MNT43" s="240"/>
      <c r="MNU43" s="240"/>
      <c r="MNV43" s="240"/>
      <c r="MNW43" s="240"/>
      <c r="MNX43" s="240"/>
      <c r="MNY43" s="240"/>
      <c r="MNZ43" s="240"/>
      <c r="MOA43" s="240"/>
      <c r="MOB43" s="240"/>
      <c r="MOC43" s="240"/>
      <c r="MOD43" s="240"/>
      <c r="MOE43" s="240"/>
      <c r="MOF43" s="240"/>
      <c r="MOG43" s="240"/>
      <c r="MOH43" s="240"/>
      <c r="MOI43" s="240"/>
      <c r="MOJ43" s="240"/>
      <c r="MOK43" s="240"/>
      <c r="MOL43" s="240"/>
      <c r="MOM43" s="240"/>
      <c r="MON43" s="240"/>
      <c r="MOO43" s="240"/>
      <c r="MOP43" s="240"/>
      <c r="MOQ43" s="240"/>
      <c r="MOR43" s="240"/>
      <c r="MOS43" s="240"/>
      <c r="MOT43" s="240"/>
      <c r="MOU43" s="240"/>
      <c r="MOV43" s="240"/>
      <c r="MOW43" s="240"/>
      <c r="MOX43" s="240"/>
      <c r="MOY43" s="240"/>
      <c r="MOZ43" s="240"/>
      <c r="MPA43" s="240"/>
      <c r="MPB43" s="240"/>
      <c r="MPC43" s="240"/>
      <c r="MPD43" s="240"/>
      <c r="MPE43" s="240"/>
      <c r="MPF43" s="240"/>
      <c r="MPG43" s="240"/>
      <c r="MPH43" s="240"/>
      <c r="MPI43" s="240"/>
      <c r="MPJ43" s="240"/>
      <c r="MPK43" s="240"/>
      <c r="MPL43" s="240"/>
      <c r="MPM43" s="240"/>
      <c r="MPN43" s="240"/>
      <c r="MPO43" s="240"/>
      <c r="MPP43" s="240"/>
      <c r="MPQ43" s="240"/>
      <c r="MPR43" s="240"/>
      <c r="MPS43" s="240"/>
      <c r="MPT43" s="240"/>
      <c r="MPU43" s="240"/>
      <c r="MPV43" s="240"/>
      <c r="MPW43" s="240"/>
      <c r="MPX43" s="240"/>
      <c r="MPY43" s="240"/>
      <c r="MPZ43" s="240"/>
      <c r="MQA43" s="240"/>
      <c r="MQB43" s="240"/>
      <c r="MQC43" s="240"/>
      <c r="MQD43" s="240"/>
      <c r="MQE43" s="240"/>
      <c r="MQF43" s="240"/>
      <c r="MQG43" s="240"/>
      <c r="MQH43" s="240"/>
      <c r="MQI43" s="240"/>
      <c r="MQJ43" s="240"/>
      <c r="MQK43" s="240"/>
      <c r="MQL43" s="240"/>
      <c r="MQM43" s="240"/>
      <c r="MQN43" s="240"/>
      <c r="MQO43" s="240"/>
      <c r="MQP43" s="240"/>
      <c r="MQQ43" s="240"/>
      <c r="MQR43" s="240"/>
      <c r="MQS43" s="240"/>
      <c r="MQT43" s="240"/>
      <c r="MQU43" s="240"/>
      <c r="MQV43" s="240"/>
      <c r="MQW43" s="240"/>
      <c r="MQX43" s="240"/>
      <c r="MQY43" s="240"/>
      <c r="MQZ43" s="240"/>
      <c r="MRA43" s="240"/>
      <c r="MRB43" s="240"/>
      <c r="MRC43" s="240"/>
      <c r="MRD43" s="240"/>
      <c r="MRE43" s="240"/>
      <c r="MRF43" s="240"/>
      <c r="MRG43" s="240"/>
      <c r="MRH43" s="240"/>
      <c r="MRI43" s="240"/>
      <c r="MRJ43" s="240"/>
      <c r="MRK43" s="240"/>
      <c r="MRL43" s="240"/>
      <c r="MRM43" s="240"/>
      <c r="MRN43" s="240"/>
      <c r="MRO43" s="240"/>
      <c r="MRP43" s="240"/>
      <c r="MRQ43" s="240"/>
      <c r="MRR43" s="240"/>
      <c r="MRS43" s="240"/>
      <c r="MRT43" s="240"/>
      <c r="MRU43" s="240"/>
      <c r="MRV43" s="240"/>
      <c r="MRW43" s="240"/>
      <c r="MRX43" s="240"/>
      <c r="MRY43" s="240"/>
      <c r="MRZ43" s="240"/>
      <c r="MSA43" s="240"/>
      <c r="MSB43" s="240"/>
      <c r="MSC43" s="240"/>
      <c r="MSD43" s="240"/>
      <c r="MSE43" s="240"/>
      <c r="MSF43" s="240"/>
      <c r="MSG43" s="240"/>
      <c r="MSH43" s="240"/>
      <c r="MSI43" s="240"/>
      <c r="MSJ43" s="240"/>
      <c r="MSK43" s="240"/>
      <c r="MSL43" s="240"/>
      <c r="MSM43" s="240"/>
      <c r="MSN43" s="240"/>
      <c r="MSO43" s="240"/>
      <c r="MSP43" s="240"/>
      <c r="MSQ43" s="240"/>
      <c r="MSR43" s="240"/>
      <c r="MSS43" s="240"/>
      <c r="MST43" s="240"/>
      <c r="MSU43" s="240"/>
      <c r="MSV43" s="240"/>
      <c r="MSW43" s="240"/>
      <c r="MSX43" s="240"/>
      <c r="MSY43" s="240"/>
      <c r="MSZ43" s="240"/>
      <c r="MTA43" s="240"/>
      <c r="MTB43" s="240"/>
      <c r="MTC43" s="240"/>
      <c r="MTD43" s="240"/>
      <c r="MTE43" s="240"/>
      <c r="MTF43" s="240"/>
      <c r="MTG43" s="240"/>
      <c r="MTH43" s="240"/>
      <c r="MTI43" s="240"/>
      <c r="MTJ43" s="240"/>
      <c r="MTK43" s="240"/>
      <c r="MTL43" s="240"/>
      <c r="MTM43" s="240"/>
      <c r="MTN43" s="240"/>
      <c r="MTO43" s="240"/>
      <c r="MTP43" s="240"/>
      <c r="MTQ43" s="240"/>
      <c r="MTR43" s="240"/>
      <c r="MTS43" s="240"/>
      <c r="MTT43" s="240"/>
      <c r="MTU43" s="240"/>
      <c r="MTV43" s="240"/>
      <c r="MTW43" s="240"/>
      <c r="MTX43" s="240"/>
      <c r="MTY43" s="240"/>
      <c r="MTZ43" s="240"/>
      <c r="MUA43" s="240"/>
      <c r="MUB43" s="240"/>
      <c r="MUC43" s="240"/>
      <c r="MUD43" s="240"/>
      <c r="MUE43" s="240"/>
      <c r="MUF43" s="240"/>
      <c r="MUG43" s="240"/>
      <c r="MUH43" s="240"/>
      <c r="MUI43" s="240"/>
      <c r="MUJ43" s="240"/>
      <c r="MUK43" s="240"/>
      <c r="MUL43" s="240"/>
      <c r="MUM43" s="240"/>
      <c r="MUN43" s="240"/>
      <c r="MUO43" s="240"/>
      <c r="MUP43" s="240"/>
      <c r="MUQ43" s="240"/>
      <c r="MUR43" s="240"/>
      <c r="MUS43" s="240"/>
      <c r="MUT43" s="240"/>
      <c r="MUU43" s="240"/>
      <c r="MUV43" s="240"/>
      <c r="MUW43" s="240"/>
      <c r="MUX43" s="240"/>
      <c r="MUY43" s="240"/>
      <c r="MUZ43" s="240"/>
      <c r="MVA43" s="240"/>
      <c r="MVB43" s="240"/>
      <c r="MVC43" s="240"/>
      <c r="MVD43" s="240"/>
      <c r="MVE43" s="240"/>
      <c r="MVF43" s="240"/>
      <c r="MVG43" s="240"/>
      <c r="MVH43" s="240"/>
      <c r="MVI43" s="240"/>
      <c r="MVJ43" s="240"/>
      <c r="MVK43" s="240"/>
      <c r="MVL43" s="240"/>
      <c r="MVM43" s="240"/>
      <c r="MVN43" s="240"/>
      <c r="MVO43" s="240"/>
      <c r="MVP43" s="240"/>
      <c r="MVQ43" s="240"/>
      <c r="MVR43" s="240"/>
      <c r="MVS43" s="240"/>
      <c r="MVT43" s="240"/>
      <c r="MVU43" s="240"/>
      <c r="MVV43" s="240"/>
      <c r="MVW43" s="240"/>
      <c r="MVX43" s="240"/>
      <c r="MVY43" s="240"/>
      <c r="MVZ43" s="240"/>
      <c r="MWA43" s="240"/>
      <c r="MWB43" s="240"/>
      <c r="MWC43" s="240"/>
      <c r="MWD43" s="240"/>
      <c r="MWE43" s="240"/>
      <c r="MWF43" s="240"/>
      <c r="MWG43" s="240"/>
      <c r="MWH43" s="240"/>
      <c r="MWI43" s="240"/>
      <c r="MWJ43" s="240"/>
      <c r="MWK43" s="240"/>
      <c r="MWL43" s="240"/>
      <c r="MWM43" s="240"/>
      <c r="MWN43" s="240"/>
      <c r="MWO43" s="240"/>
      <c r="MWP43" s="240"/>
      <c r="MWQ43" s="240"/>
      <c r="MWR43" s="240"/>
      <c r="MWS43" s="240"/>
      <c r="MWT43" s="240"/>
      <c r="MWU43" s="240"/>
      <c r="MWV43" s="240"/>
      <c r="MWW43" s="240"/>
      <c r="MWX43" s="240"/>
      <c r="MWY43" s="240"/>
      <c r="MWZ43" s="240"/>
      <c r="MXA43" s="240"/>
      <c r="MXB43" s="240"/>
      <c r="MXC43" s="240"/>
      <c r="MXD43" s="240"/>
      <c r="MXE43" s="240"/>
      <c r="MXF43" s="240"/>
      <c r="MXG43" s="240"/>
      <c r="MXH43" s="240"/>
      <c r="MXI43" s="240"/>
      <c r="MXJ43" s="240"/>
      <c r="MXK43" s="240"/>
      <c r="MXL43" s="240"/>
      <c r="MXM43" s="240"/>
      <c r="MXN43" s="240"/>
      <c r="MXO43" s="240"/>
      <c r="MXP43" s="240"/>
      <c r="MXQ43" s="240"/>
      <c r="MXR43" s="240"/>
      <c r="MXS43" s="240"/>
      <c r="MXT43" s="240"/>
      <c r="MXU43" s="240"/>
      <c r="MXV43" s="240"/>
      <c r="MXW43" s="240"/>
      <c r="MXX43" s="240"/>
      <c r="MXY43" s="240"/>
      <c r="MXZ43" s="240"/>
      <c r="MYA43" s="240"/>
      <c r="MYB43" s="240"/>
      <c r="MYC43" s="240"/>
      <c r="MYD43" s="240"/>
      <c r="MYE43" s="240"/>
      <c r="MYF43" s="240"/>
      <c r="MYG43" s="240"/>
      <c r="MYH43" s="240"/>
      <c r="MYI43" s="240"/>
      <c r="MYJ43" s="240"/>
      <c r="MYK43" s="240"/>
      <c r="MYL43" s="240"/>
      <c r="MYM43" s="240"/>
      <c r="MYN43" s="240"/>
      <c r="MYO43" s="240"/>
      <c r="MYP43" s="240"/>
      <c r="MYQ43" s="240"/>
      <c r="MYR43" s="240"/>
      <c r="MYS43" s="240"/>
      <c r="MYT43" s="240"/>
      <c r="MYU43" s="240"/>
      <c r="MYV43" s="240"/>
      <c r="MYW43" s="240"/>
      <c r="MYX43" s="240"/>
      <c r="MYY43" s="240"/>
      <c r="MYZ43" s="240"/>
      <c r="MZA43" s="240"/>
      <c r="MZB43" s="240"/>
      <c r="MZC43" s="240"/>
      <c r="MZD43" s="240"/>
      <c r="MZE43" s="240"/>
      <c r="MZF43" s="240"/>
      <c r="MZG43" s="240"/>
      <c r="MZH43" s="240"/>
      <c r="MZI43" s="240"/>
      <c r="MZJ43" s="240"/>
      <c r="MZK43" s="240"/>
      <c r="MZL43" s="240"/>
      <c r="MZM43" s="240"/>
      <c r="MZN43" s="240"/>
      <c r="MZO43" s="240"/>
      <c r="MZP43" s="240"/>
      <c r="MZQ43" s="240"/>
      <c r="MZR43" s="240"/>
      <c r="MZS43" s="240"/>
      <c r="MZT43" s="240"/>
      <c r="MZU43" s="240"/>
      <c r="MZV43" s="240"/>
      <c r="MZW43" s="240"/>
      <c r="MZX43" s="240"/>
      <c r="MZY43" s="240"/>
      <c r="MZZ43" s="240"/>
      <c r="NAA43" s="240"/>
      <c r="NAB43" s="240"/>
      <c r="NAC43" s="240"/>
      <c r="NAD43" s="240"/>
      <c r="NAE43" s="240"/>
      <c r="NAF43" s="240"/>
      <c r="NAG43" s="240"/>
      <c r="NAH43" s="240"/>
      <c r="NAI43" s="240"/>
      <c r="NAJ43" s="240"/>
      <c r="NAK43" s="240"/>
      <c r="NAL43" s="240"/>
      <c r="NAM43" s="240"/>
      <c r="NAN43" s="240"/>
      <c r="NAO43" s="240"/>
      <c r="NAP43" s="240"/>
      <c r="NAQ43" s="240"/>
      <c r="NAR43" s="240"/>
      <c r="NAS43" s="240"/>
      <c r="NAT43" s="240"/>
      <c r="NAU43" s="240"/>
      <c r="NAV43" s="240"/>
      <c r="NAW43" s="240"/>
      <c r="NAX43" s="240"/>
      <c r="NAY43" s="240"/>
      <c r="NAZ43" s="240"/>
      <c r="NBA43" s="240"/>
      <c r="NBB43" s="240"/>
      <c r="NBC43" s="240"/>
      <c r="NBD43" s="240"/>
      <c r="NBE43" s="240"/>
      <c r="NBF43" s="240"/>
      <c r="NBG43" s="240"/>
      <c r="NBH43" s="240"/>
      <c r="NBI43" s="240"/>
      <c r="NBJ43" s="240"/>
      <c r="NBK43" s="240"/>
      <c r="NBL43" s="240"/>
      <c r="NBM43" s="240"/>
      <c r="NBN43" s="240"/>
      <c r="NBO43" s="240"/>
      <c r="NBP43" s="240"/>
      <c r="NBQ43" s="240"/>
      <c r="NBR43" s="240"/>
      <c r="NBS43" s="240"/>
      <c r="NBT43" s="240"/>
      <c r="NBU43" s="240"/>
      <c r="NBV43" s="240"/>
      <c r="NBW43" s="240"/>
      <c r="NBX43" s="240"/>
      <c r="NBY43" s="240"/>
      <c r="NBZ43" s="240"/>
      <c r="NCA43" s="240"/>
      <c r="NCB43" s="240"/>
      <c r="NCC43" s="240"/>
      <c r="NCD43" s="240"/>
      <c r="NCE43" s="240"/>
      <c r="NCF43" s="240"/>
      <c r="NCG43" s="240"/>
      <c r="NCH43" s="240"/>
      <c r="NCI43" s="240"/>
      <c r="NCJ43" s="240"/>
      <c r="NCK43" s="240"/>
      <c r="NCL43" s="240"/>
      <c r="NCM43" s="240"/>
      <c r="NCN43" s="240"/>
      <c r="NCO43" s="240"/>
      <c r="NCP43" s="240"/>
      <c r="NCQ43" s="240"/>
      <c r="NCR43" s="240"/>
      <c r="NCS43" s="240"/>
      <c r="NCT43" s="240"/>
      <c r="NCU43" s="240"/>
      <c r="NCV43" s="240"/>
      <c r="NCW43" s="240"/>
      <c r="NCX43" s="240"/>
      <c r="NCY43" s="240"/>
      <c r="NCZ43" s="240"/>
      <c r="NDA43" s="240"/>
      <c r="NDB43" s="240"/>
      <c r="NDC43" s="240"/>
      <c r="NDD43" s="240"/>
      <c r="NDE43" s="240"/>
      <c r="NDF43" s="240"/>
      <c r="NDG43" s="240"/>
      <c r="NDH43" s="240"/>
      <c r="NDI43" s="240"/>
      <c r="NDJ43" s="240"/>
      <c r="NDK43" s="240"/>
      <c r="NDL43" s="240"/>
      <c r="NDM43" s="240"/>
      <c r="NDN43" s="240"/>
      <c r="NDO43" s="240"/>
      <c r="NDP43" s="240"/>
      <c r="NDQ43" s="240"/>
      <c r="NDR43" s="240"/>
      <c r="NDS43" s="240"/>
      <c r="NDT43" s="240"/>
      <c r="NDU43" s="240"/>
      <c r="NDV43" s="240"/>
      <c r="NDW43" s="240"/>
      <c r="NDX43" s="240"/>
      <c r="NDY43" s="240"/>
      <c r="NDZ43" s="240"/>
      <c r="NEA43" s="240"/>
      <c r="NEB43" s="240"/>
      <c r="NEC43" s="240"/>
      <c r="NED43" s="240"/>
      <c r="NEE43" s="240"/>
      <c r="NEF43" s="240"/>
      <c r="NEG43" s="240"/>
      <c r="NEH43" s="240"/>
      <c r="NEI43" s="240"/>
      <c r="NEJ43" s="240"/>
      <c r="NEK43" s="240"/>
      <c r="NEL43" s="240"/>
      <c r="NEM43" s="240"/>
      <c r="NEN43" s="240"/>
      <c r="NEO43" s="240"/>
      <c r="NEP43" s="240"/>
      <c r="NEQ43" s="240"/>
      <c r="NER43" s="240"/>
      <c r="NES43" s="240"/>
      <c r="NET43" s="240"/>
      <c r="NEU43" s="240"/>
      <c r="NEV43" s="240"/>
      <c r="NEW43" s="240"/>
      <c r="NEX43" s="240"/>
      <c r="NEY43" s="240"/>
      <c r="NEZ43" s="240"/>
      <c r="NFA43" s="240"/>
      <c r="NFB43" s="240"/>
      <c r="NFC43" s="240"/>
      <c r="NFD43" s="240"/>
      <c r="NFE43" s="240"/>
      <c r="NFF43" s="240"/>
      <c r="NFG43" s="240"/>
      <c r="NFH43" s="240"/>
      <c r="NFI43" s="240"/>
      <c r="NFJ43" s="240"/>
      <c r="NFK43" s="240"/>
      <c r="NFL43" s="240"/>
      <c r="NFM43" s="240"/>
      <c r="NFN43" s="240"/>
      <c r="NFO43" s="240"/>
      <c r="NFP43" s="240"/>
      <c r="NFQ43" s="240"/>
      <c r="NFR43" s="240"/>
      <c r="NFS43" s="240"/>
      <c r="NFT43" s="240"/>
      <c r="NFU43" s="240"/>
      <c r="NFV43" s="240"/>
      <c r="NFW43" s="240"/>
      <c r="NFX43" s="240"/>
      <c r="NFY43" s="240"/>
      <c r="NFZ43" s="240"/>
      <c r="NGA43" s="240"/>
      <c r="NGB43" s="240"/>
      <c r="NGC43" s="240"/>
      <c r="NGD43" s="240"/>
      <c r="NGE43" s="240"/>
      <c r="NGF43" s="240"/>
      <c r="NGG43" s="240"/>
      <c r="NGH43" s="240"/>
      <c r="NGI43" s="240"/>
      <c r="NGJ43" s="240"/>
      <c r="NGK43" s="240"/>
      <c r="NGL43" s="240"/>
      <c r="NGM43" s="240"/>
      <c r="NGN43" s="240"/>
      <c r="NGO43" s="240"/>
      <c r="NGP43" s="240"/>
      <c r="NGQ43" s="240"/>
      <c r="NGR43" s="240"/>
      <c r="NGS43" s="240"/>
      <c r="NGT43" s="240"/>
      <c r="NGU43" s="240"/>
      <c r="NGV43" s="240"/>
      <c r="NGW43" s="240"/>
      <c r="NGX43" s="240"/>
      <c r="NGY43" s="240"/>
      <c r="NGZ43" s="240"/>
      <c r="NHA43" s="240"/>
      <c r="NHB43" s="240"/>
      <c r="NHC43" s="240"/>
      <c r="NHD43" s="240"/>
      <c r="NHE43" s="240"/>
      <c r="NHF43" s="240"/>
      <c r="NHG43" s="240"/>
      <c r="NHH43" s="240"/>
      <c r="NHI43" s="240"/>
      <c r="NHJ43" s="240"/>
      <c r="NHK43" s="240"/>
      <c r="NHL43" s="240"/>
      <c r="NHM43" s="240"/>
      <c r="NHN43" s="240"/>
      <c r="NHO43" s="240"/>
      <c r="NHP43" s="240"/>
      <c r="NHQ43" s="240"/>
      <c r="NHR43" s="240"/>
      <c r="NHS43" s="240"/>
      <c r="NHT43" s="240"/>
      <c r="NHU43" s="240"/>
      <c r="NHV43" s="240"/>
      <c r="NHW43" s="240"/>
      <c r="NHX43" s="240"/>
      <c r="NHY43" s="240"/>
      <c r="NHZ43" s="240"/>
      <c r="NIA43" s="240"/>
      <c r="NIB43" s="240"/>
      <c r="NIC43" s="240"/>
      <c r="NID43" s="240"/>
      <c r="NIE43" s="240"/>
      <c r="NIF43" s="240"/>
      <c r="NIG43" s="240"/>
      <c r="NIH43" s="240"/>
      <c r="NII43" s="240"/>
      <c r="NIJ43" s="240"/>
      <c r="NIK43" s="240"/>
      <c r="NIL43" s="240"/>
      <c r="NIM43" s="240"/>
      <c r="NIN43" s="240"/>
      <c r="NIO43" s="240"/>
      <c r="NIP43" s="240"/>
      <c r="NIQ43" s="240"/>
      <c r="NIR43" s="240"/>
      <c r="NIS43" s="240"/>
      <c r="NIT43" s="240"/>
      <c r="NIU43" s="240"/>
      <c r="NIV43" s="240"/>
      <c r="NIW43" s="240"/>
      <c r="NIX43" s="240"/>
      <c r="NIY43" s="240"/>
      <c r="NIZ43" s="240"/>
      <c r="NJA43" s="240"/>
      <c r="NJB43" s="240"/>
      <c r="NJC43" s="240"/>
      <c r="NJD43" s="240"/>
      <c r="NJE43" s="240"/>
      <c r="NJF43" s="240"/>
      <c r="NJG43" s="240"/>
      <c r="NJH43" s="240"/>
      <c r="NJI43" s="240"/>
      <c r="NJJ43" s="240"/>
      <c r="NJK43" s="240"/>
      <c r="NJL43" s="240"/>
      <c r="NJM43" s="240"/>
      <c r="NJN43" s="240"/>
      <c r="NJO43" s="240"/>
      <c r="NJP43" s="240"/>
      <c r="NJQ43" s="240"/>
      <c r="NJR43" s="240"/>
      <c r="NJS43" s="240"/>
      <c r="NJT43" s="240"/>
      <c r="NJU43" s="240"/>
      <c r="NJV43" s="240"/>
      <c r="NJW43" s="240"/>
      <c r="NJX43" s="240"/>
      <c r="NJY43" s="240"/>
      <c r="NJZ43" s="240"/>
      <c r="NKA43" s="240"/>
      <c r="NKB43" s="240"/>
      <c r="NKC43" s="240"/>
      <c r="NKD43" s="240"/>
      <c r="NKE43" s="240"/>
      <c r="NKF43" s="240"/>
      <c r="NKG43" s="240"/>
      <c r="NKH43" s="240"/>
      <c r="NKI43" s="240"/>
      <c r="NKJ43" s="240"/>
      <c r="NKK43" s="240"/>
      <c r="NKL43" s="240"/>
      <c r="NKM43" s="240"/>
      <c r="NKN43" s="240"/>
      <c r="NKO43" s="240"/>
      <c r="NKP43" s="240"/>
      <c r="NKQ43" s="240"/>
      <c r="NKR43" s="240"/>
      <c r="NKS43" s="240"/>
      <c r="NKT43" s="240"/>
      <c r="NKU43" s="240"/>
      <c r="NKV43" s="240"/>
      <c r="NKW43" s="240"/>
      <c r="NKX43" s="240"/>
      <c r="NKY43" s="240"/>
      <c r="NKZ43" s="240"/>
      <c r="NLA43" s="240"/>
      <c r="NLB43" s="240"/>
      <c r="NLC43" s="240"/>
      <c r="NLD43" s="240"/>
      <c r="NLE43" s="240"/>
      <c r="NLF43" s="240"/>
      <c r="NLG43" s="240"/>
      <c r="NLH43" s="240"/>
      <c r="NLI43" s="240"/>
      <c r="NLJ43" s="240"/>
      <c r="NLK43" s="240"/>
      <c r="NLL43" s="240"/>
      <c r="NLM43" s="240"/>
      <c r="NLN43" s="240"/>
      <c r="NLO43" s="240"/>
      <c r="NLP43" s="240"/>
      <c r="NLQ43" s="240"/>
      <c r="NLR43" s="240"/>
      <c r="NLS43" s="240"/>
      <c r="NLT43" s="240"/>
      <c r="NLU43" s="240"/>
      <c r="NLV43" s="240"/>
      <c r="NLW43" s="240"/>
      <c r="NLX43" s="240"/>
      <c r="NLY43" s="240"/>
      <c r="NLZ43" s="240"/>
      <c r="NMA43" s="240"/>
      <c r="NMB43" s="240"/>
      <c r="NMC43" s="240"/>
      <c r="NMD43" s="240"/>
      <c r="NME43" s="240"/>
      <c r="NMF43" s="240"/>
      <c r="NMG43" s="240"/>
      <c r="NMH43" s="240"/>
      <c r="NMI43" s="240"/>
      <c r="NMJ43" s="240"/>
      <c r="NMK43" s="240"/>
      <c r="NML43" s="240"/>
      <c r="NMM43" s="240"/>
      <c r="NMN43" s="240"/>
      <c r="NMO43" s="240"/>
      <c r="NMP43" s="240"/>
      <c r="NMQ43" s="240"/>
      <c r="NMR43" s="240"/>
      <c r="NMS43" s="240"/>
      <c r="NMT43" s="240"/>
      <c r="NMU43" s="240"/>
      <c r="NMV43" s="240"/>
      <c r="NMW43" s="240"/>
      <c r="NMX43" s="240"/>
      <c r="NMY43" s="240"/>
      <c r="NMZ43" s="240"/>
      <c r="NNA43" s="240"/>
      <c r="NNB43" s="240"/>
      <c r="NNC43" s="240"/>
      <c r="NND43" s="240"/>
      <c r="NNE43" s="240"/>
      <c r="NNF43" s="240"/>
      <c r="NNG43" s="240"/>
      <c r="NNH43" s="240"/>
      <c r="NNI43" s="240"/>
      <c r="NNJ43" s="240"/>
      <c r="NNK43" s="240"/>
      <c r="NNL43" s="240"/>
      <c r="NNM43" s="240"/>
      <c r="NNN43" s="240"/>
      <c r="NNO43" s="240"/>
      <c r="NNP43" s="240"/>
      <c r="NNQ43" s="240"/>
      <c r="NNR43" s="240"/>
      <c r="NNS43" s="240"/>
      <c r="NNT43" s="240"/>
      <c r="NNU43" s="240"/>
      <c r="NNV43" s="240"/>
      <c r="NNW43" s="240"/>
      <c r="NNX43" s="240"/>
      <c r="NNY43" s="240"/>
      <c r="NNZ43" s="240"/>
      <c r="NOA43" s="240"/>
      <c r="NOB43" s="240"/>
      <c r="NOC43" s="240"/>
      <c r="NOD43" s="240"/>
      <c r="NOE43" s="240"/>
      <c r="NOF43" s="240"/>
      <c r="NOG43" s="240"/>
      <c r="NOH43" s="240"/>
      <c r="NOI43" s="240"/>
      <c r="NOJ43" s="240"/>
      <c r="NOK43" s="240"/>
      <c r="NOL43" s="240"/>
      <c r="NOM43" s="240"/>
      <c r="NON43" s="240"/>
      <c r="NOO43" s="240"/>
      <c r="NOP43" s="240"/>
      <c r="NOQ43" s="240"/>
      <c r="NOR43" s="240"/>
      <c r="NOS43" s="240"/>
      <c r="NOT43" s="240"/>
      <c r="NOU43" s="240"/>
      <c r="NOV43" s="240"/>
      <c r="NOW43" s="240"/>
      <c r="NOX43" s="240"/>
      <c r="NOY43" s="240"/>
      <c r="NOZ43" s="240"/>
      <c r="NPA43" s="240"/>
      <c r="NPB43" s="240"/>
      <c r="NPC43" s="240"/>
      <c r="NPD43" s="240"/>
      <c r="NPE43" s="240"/>
      <c r="NPF43" s="240"/>
      <c r="NPG43" s="240"/>
      <c r="NPH43" s="240"/>
      <c r="NPI43" s="240"/>
      <c r="NPJ43" s="240"/>
      <c r="NPK43" s="240"/>
      <c r="NPL43" s="240"/>
      <c r="NPM43" s="240"/>
      <c r="NPN43" s="240"/>
      <c r="NPO43" s="240"/>
      <c r="NPP43" s="240"/>
      <c r="NPQ43" s="240"/>
      <c r="NPR43" s="240"/>
      <c r="NPS43" s="240"/>
      <c r="NPT43" s="240"/>
      <c r="NPU43" s="240"/>
      <c r="NPV43" s="240"/>
      <c r="NPW43" s="240"/>
      <c r="NPX43" s="240"/>
      <c r="NPY43" s="240"/>
      <c r="NPZ43" s="240"/>
      <c r="NQA43" s="240"/>
      <c r="NQB43" s="240"/>
      <c r="NQC43" s="240"/>
      <c r="NQD43" s="240"/>
      <c r="NQE43" s="240"/>
      <c r="NQF43" s="240"/>
      <c r="NQG43" s="240"/>
      <c r="NQH43" s="240"/>
      <c r="NQI43" s="240"/>
      <c r="NQJ43" s="240"/>
      <c r="NQK43" s="240"/>
      <c r="NQL43" s="240"/>
      <c r="NQM43" s="240"/>
      <c r="NQN43" s="240"/>
      <c r="NQO43" s="240"/>
      <c r="NQP43" s="240"/>
      <c r="NQQ43" s="240"/>
      <c r="NQR43" s="240"/>
      <c r="NQS43" s="240"/>
      <c r="NQT43" s="240"/>
      <c r="NQU43" s="240"/>
      <c r="NQV43" s="240"/>
      <c r="NQW43" s="240"/>
      <c r="NQX43" s="240"/>
      <c r="NQY43" s="240"/>
      <c r="NQZ43" s="240"/>
      <c r="NRA43" s="240"/>
      <c r="NRB43" s="240"/>
      <c r="NRC43" s="240"/>
      <c r="NRD43" s="240"/>
      <c r="NRE43" s="240"/>
      <c r="NRF43" s="240"/>
      <c r="NRG43" s="240"/>
      <c r="NRH43" s="240"/>
      <c r="NRI43" s="240"/>
      <c r="NRJ43" s="240"/>
      <c r="NRK43" s="240"/>
      <c r="NRL43" s="240"/>
      <c r="NRM43" s="240"/>
      <c r="NRN43" s="240"/>
      <c r="NRO43" s="240"/>
      <c r="NRP43" s="240"/>
      <c r="NRQ43" s="240"/>
      <c r="NRR43" s="240"/>
      <c r="NRS43" s="240"/>
      <c r="NRT43" s="240"/>
      <c r="NRU43" s="240"/>
      <c r="NRV43" s="240"/>
      <c r="NRW43" s="240"/>
      <c r="NRX43" s="240"/>
      <c r="NRY43" s="240"/>
      <c r="NRZ43" s="240"/>
      <c r="NSA43" s="240"/>
      <c r="NSB43" s="240"/>
      <c r="NSC43" s="240"/>
      <c r="NSD43" s="240"/>
      <c r="NSE43" s="240"/>
      <c r="NSF43" s="240"/>
      <c r="NSG43" s="240"/>
      <c r="NSH43" s="240"/>
      <c r="NSI43" s="240"/>
      <c r="NSJ43" s="240"/>
      <c r="NSK43" s="240"/>
      <c r="NSL43" s="240"/>
      <c r="NSM43" s="240"/>
      <c r="NSN43" s="240"/>
      <c r="NSO43" s="240"/>
      <c r="NSP43" s="240"/>
      <c r="NSQ43" s="240"/>
      <c r="NSR43" s="240"/>
      <c r="NSS43" s="240"/>
      <c r="NST43" s="240"/>
      <c r="NSU43" s="240"/>
      <c r="NSV43" s="240"/>
      <c r="NSW43" s="240"/>
      <c r="NSX43" s="240"/>
      <c r="NSY43" s="240"/>
      <c r="NSZ43" s="240"/>
      <c r="NTA43" s="240"/>
      <c r="NTB43" s="240"/>
      <c r="NTC43" s="240"/>
      <c r="NTD43" s="240"/>
      <c r="NTE43" s="240"/>
      <c r="NTF43" s="240"/>
      <c r="NTG43" s="240"/>
      <c r="NTH43" s="240"/>
      <c r="NTI43" s="240"/>
      <c r="NTJ43" s="240"/>
      <c r="NTK43" s="240"/>
      <c r="NTL43" s="240"/>
      <c r="NTM43" s="240"/>
      <c r="NTN43" s="240"/>
      <c r="NTO43" s="240"/>
      <c r="NTP43" s="240"/>
      <c r="NTQ43" s="240"/>
      <c r="NTR43" s="240"/>
      <c r="NTS43" s="240"/>
      <c r="NTT43" s="240"/>
      <c r="NTU43" s="240"/>
      <c r="NTV43" s="240"/>
      <c r="NTW43" s="240"/>
      <c r="NTX43" s="240"/>
      <c r="NTY43" s="240"/>
      <c r="NTZ43" s="240"/>
      <c r="NUA43" s="240"/>
      <c r="NUB43" s="240"/>
      <c r="NUC43" s="240"/>
      <c r="NUD43" s="240"/>
      <c r="NUE43" s="240"/>
      <c r="NUF43" s="240"/>
      <c r="NUG43" s="240"/>
      <c r="NUH43" s="240"/>
      <c r="NUI43" s="240"/>
      <c r="NUJ43" s="240"/>
      <c r="NUK43" s="240"/>
      <c r="NUL43" s="240"/>
      <c r="NUM43" s="240"/>
      <c r="NUN43" s="240"/>
      <c r="NUO43" s="240"/>
      <c r="NUP43" s="240"/>
      <c r="NUQ43" s="240"/>
      <c r="NUR43" s="240"/>
      <c r="NUS43" s="240"/>
      <c r="NUT43" s="240"/>
      <c r="NUU43" s="240"/>
      <c r="NUV43" s="240"/>
      <c r="NUW43" s="240"/>
      <c r="NUX43" s="240"/>
      <c r="NUY43" s="240"/>
      <c r="NUZ43" s="240"/>
      <c r="NVA43" s="240"/>
      <c r="NVB43" s="240"/>
      <c r="NVC43" s="240"/>
      <c r="NVD43" s="240"/>
      <c r="NVE43" s="240"/>
      <c r="NVF43" s="240"/>
      <c r="NVG43" s="240"/>
      <c r="NVH43" s="240"/>
      <c r="NVI43" s="240"/>
      <c r="NVJ43" s="240"/>
      <c r="NVK43" s="240"/>
      <c r="NVL43" s="240"/>
      <c r="NVM43" s="240"/>
      <c r="NVN43" s="240"/>
      <c r="NVO43" s="240"/>
      <c r="NVP43" s="240"/>
      <c r="NVQ43" s="240"/>
      <c r="NVR43" s="240"/>
      <c r="NVS43" s="240"/>
      <c r="NVT43" s="240"/>
      <c r="NVU43" s="240"/>
      <c r="NVV43" s="240"/>
      <c r="NVW43" s="240"/>
      <c r="NVX43" s="240"/>
      <c r="NVY43" s="240"/>
      <c r="NVZ43" s="240"/>
      <c r="NWA43" s="240"/>
      <c r="NWB43" s="240"/>
      <c r="NWC43" s="240"/>
      <c r="NWD43" s="240"/>
      <c r="NWE43" s="240"/>
      <c r="NWF43" s="240"/>
      <c r="NWG43" s="240"/>
      <c r="NWH43" s="240"/>
      <c r="NWI43" s="240"/>
      <c r="NWJ43" s="240"/>
      <c r="NWK43" s="240"/>
      <c r="NWL43" s="240"/>
      <c r="NWM43" s="240"/>
      <c r="NWN43" s="240"/>
      <c r="NWO43" s="240"/>
      <c r="NWP43" s="240"/>
      <c r="NWQ43" s="240"/>
      <c r="NWR43" s="240"/>
      <c r="NWS43" s="240"/>
      <c r="NWT43" s="240"/>
      <c r="NWU43" s="240"/>
      <c r="NWV43" s="240"/>
      <c r="NWW43" s="240"/>
      <c r="NWX43" s="240"/>
      <c r="NWY43" s="240"/>
      <c r="NWZ43" s="240"/>
      <c r="NXA43" s="240"/>
      <c r="NXB43" s="240"/>
      <c r="NXC43" s="240"/>
      <c r="NXD43" s="240"/>
      <c r="NXE43" s="240"/>
      <c r="NXF43" s="240"/>
      <c r="NXG43" s="240"/>
      <c r="NXH43" s="240"/>
      <c r="NXI43" s="240"/>
      <c r="NXJ43" s="240"/>
      <c r="NXK43" s="240"/>
      <c r="NXL43" s="240"/>
      <c r="NXM43" s="240"/>
      <c r="NXN43" s="240"/>
      <c r="NXO43" s="240"/>
      <c r="NXP43" s="240"/>
      <c r="NXQ43" s="240"/>
      <c r="NXR43" s="240"/>
      <c r="NXS43" s="240"/>
      <c r="NXT43" s="240"/>
      <c r="NXU43" s="240"/>
      <c r="NXV43" s="240"/>
      <c r="NXW43" s="240"/>
      <c r="NXX43" s="240"/>
      <c r="NXY43" s="240"/>
      <c r="NXZ43" s="240"/>
      <c r="NYA43" s="240"/>
      <c r="NYB43" s="240"/>
      <c r="NYC43" s="240"/>
      <c r="NYD43" s="240"/>
      <c r="NYE43" s="240"/>
      <c r="NYF43" s="240"/>
      <c r="NYG43" s="240"/>
      <c r="NYH43" s="240"/>
      <c r="NYI43" s="240"/>
      <c r="NYJ43" s="240"/>
      <c r="NYK43" s="240"/>
      <c r="NYL43" s="240"/>
      <c r="NYM43" s="240"/>
      <c r="NYN43" s="240"/>
      <c r="NYO43" s="240"/>
      <c r="NYP43" s="240"/>
      <c r="NYQ43" s="240"/>
      <c r="NYR43" s="240"/>
      <c r="NYS43" s="240"/>
      <c r="NYT43" s="240"/>
      <c r="NYU43" s="240"/>
      <c r="NYV43" s="240"/>
      <c r="NYW43" s="240"/>
      <c r="NYX43" s="240"/>
      <c r="NYY43" s="240"/>
      <c r="NYZ43" s="240"/>
      <c r="NZA43" s="240"/>
      <c r="NZB43" s="240"/>
      <c r="NZC43" s="240"/>
      <c r="NZD43" s="240"/>
      <c r="NZE43" s="240"/>
      <c r="NZF43" s="240"/>
      <c r="NZG43" s="240"/>
      <c r="NZH43" s="240"/>
      <c r="NZI43" s="240"/>
      <c r="NZJ43" s="240"/>
      <c r="NZK43" s="240"/>
      <c r="NZL43" s="240"/>
      <c r="NZM43" s="240"/>
      <c r="NZN43" s="240"/>
      <c r="NZO43" s="240"/>
      <c r="NZP43" s="240"/>
      <c r="NZQ43" s="240"/>
      <c r="NZR43" s="240"/>
      <c r="NZS43" s="240"/>
      <c r="NZT43" s="240"/>
      <c r="NZU43" s="240"/>
      <c r="NZV43" s="240"/>
      <c r="NZW43" s="240"/>
      <c r="NZX43" s="240"/>
      <c r="NZY43" s="240"/>
      <c r="NZZ43" s="240"/>
      <c r="OAA43" s="240"/>
      <c r="OAB43" s="240"/>
      <c r="OAC43" s="240"/>
      <c r="OAD43" s="240"/>
      <c r="OAE43" s="240"/>
      <c r="OAF43" s="240"/>
      <c r="OAG43" s="240"/>
      <c r="OAH43" s="240"/>
      <c r="OAI43" s="240"/>
      <c r="OAJ43" s="240"/>
      <c r="OAK43" s="240"/>
      <c r="OAL43" s="240"/>
      <c r="OAM43" s="240"/>
      <c r="OAN43" s="240"/>
      <c r="OAO43" s="240"/>
      <c r="OAP43" s="240"/>
      <c r="OAQ43" s="240"/>
      <c r="OAR43" s="240"/>
      <c r="OAS43" s="240"/>
      <c r="OAT43" s="240"/>
      <c r="OAU43" s="240"/>
      <c r="OAV43" s="240"/>
      <c r="OAW43" s="240"/>
      <c r="OAX43" s="240"/>
      <c r="OAY43" s="240"/>
      <c r="OAZ43" s="240"/>
      <c r="OBA43" s="240"/>
      <c r="OBB43" s="240"/>
      <c r="OBC43" s="240"/>
      <c r="OBD43" s="240"/>
      <c r="OBE43" s="240"/>
      <c r="OBF43" s="240"/>
      <c r="OBG43" s="240"/>
      <c r="OBH43" s="240"/>
      <c r="OBI43" s="240"/>
      <c r="OBJ43" s="240"/>
      <c r="OBK43" s="240"/>
      <c r="OBL43" s="240"/>
      <c r="OBM43" s="240"/>
      <c r="OBN43" s="240"/>
      <c r="OBO43" s="240"/>
      <c r="OBP43" s="240"/>
      <c r="OBQ43" s="240"/>
      <c r="OBR43" s="240"/>
      <c r="OBS43" s="240"/>
      <c r="OBT43" s="240"/>
      <c r="OBU43" s="240"/>
      <c r="OBV43" s="240"/>
      <c r="OBW43" s="240"/>
      <c r="OBX43" s="240"/>
      <c r="OBY43" s="240"/>
      <c r="OBZ43" s="240"/>
      <c r="OCA43" s="240"/>
      <c r="OCB43" s="240"/>
      <c r="OCC43" s="240"/>
      <c r="OCD43" s="240"/>
      <c r="OCE43" s="240"/>
      <c r="OCF43" s="240"/>
      <c r="OCG43" s="240"/>
      <c r="OCH43" s="240"/>
      <c r="OCI43" s="240"/>
      <c r="OCJ43" s="240"/>
      <c r="OCK43" s="240"/>
      <c r="OCL43" s="240"/>
      <c r="OCM43" s="240"/>
      <c r="OCN43" s="240"/>
      <c r="OCO43" s="240"/>
      <c r="OCP43" s="240"/>
      <c r="OCQ43" s="240"/>
      <c r="OCR43" s="240"/>
      <c r="OCS43" s="240"/>
      <c r="OCT43" s="240"/>
      <c r="OCU43" s="240"/>
      <c r="OCV43" s="240"/>
      <c r="OCW43" s="240"/>
      <c r="OCX43" s="240"/>
      <c r="OCY43" s="240"/>
      <c r="OCZ43" s="240"/>
      <c r="ODA43" s="240"/>
      <c r="ODB43" s="240"/>
      <c r="ODC43" s="240"/>
      <c r="ODD43" s="240"/>
      <c r="ODE43" s="240"/>
      <c r="ODF43" s="240"/>
      <c r="ODG43" s="240"/>
      <c r="ODH43" s="240"/>
      <c r="ODI43" s="240"/>
      <c r="ODJ43" s="240"/>
      <c r="ODK43" s="240"/>
      <c r="ODL43" s="240"/>
      <c r="ODM43" s="240"/>
      <c r="ODN43" s="240"/>
      <c r="ODO43" s="240"/>
      <c r="ODP43" s="240"/>
      <c r="ODQ43" s="240"/>
      <c r="ODR43" s="240"/>
      <c r="ODS43" s="240"/>
      <c r="ODT43" s="240"/>
      <c r="ODU43" s="240"/>
      <c r="ODV43" s="240"/>
      <c r="ODW43" s="240"/>
      <c r="ODX43" s="240"/>
      <c r="ODY43" s="240"/>
      <c r="ODZ43" s="240"/>
      <c r="OEA43" s="240"/>
      <c r="OEB43" s="240"/>
      <c r="OEC43" s="240"/>
      <c r="OED43" s="240"/>
      <c r="OEE43" s="240"/>
      <c r="OEF43" s="240"/>
      <c r="OEG43" s="240"/>
      <c r="OEH43" s="240"/>
      <c r="OEI43" s="240"/>
      <c r="OEJ43" s="240"/>
      <c r="OEK43" s="240"/>
      <c r="OEL43" s="240"/>
      <c r="OEM43" s="240"/>
      <c r="OEN43" s="240"/>
      <c r="OEO43" s="240"/>
      <c r="OEP43" s="240"/>
      <c r="OEQ43" s="240"/>
      <c r="OER43" s="240"/>
      <c r="OES43" s="240"/>
      <c r="OET43" s="240"/>
      <c r="OEU43" s="240"/>
      <c r="OEV43" s="240"/>
      <c r="OEW43" s="240"/>
      <c r="OEX43" s="240"/>
      <c r="OEY43" s="240"/>
      <c r="OEZ43" s="240"/>
      <c r="OFA43" s="240"/>
      <c r="OFB43" s="240"/>
      <c r="OFC43" s="240"/>
      <c r="OFD43" s="240"/>
      <c r="OFE43" s="240"/>
      <c r="OFF43" s="240"/>
      <c r="OFG43" s="240"/>
      <c r="OFH43" s="240"/>
      <c r="OFI43" s="240"/>
      <c r="OFJ43" s="240"/>
      <c r="OFK43" s="240"/>
      <c r="OFL43" s="240"/>
      <c r="OFM43" s="240"/>
      <c r="OFN43" s="240"/>
      <c r="OFO43" s="240"/>
      <c r="OFP43" s="240"/>
      <c r="OFQ43" s="240"/>
      <c r="OFR43" s="240"/>
      <c r="OFS43" s="240"/>
      <c r="OFT43" s="240"/>
      <c r="OFU43" s="240"/>
      <c r="OFV43" s="240"/>
      <c r="OFW43" s="240"/>
      <c r="OFX43" s="240"/>
      <c r="OFY43" s="240"/>
      <c r="OFZ43" s="240"/>
      <c r="OGA43" s="240"/>
      <c r="OGB43" s="240"/>
      <c r="OGC43" s="240"/>
      <c r="OGD43" s="240"/>
      <c r="OGE43" s="240"/>
      <c r="OGF43" s="240"/>
      <c r="OGG43" s="240"/>
      <c r="OGH43" s="240"/>
      <c r="OGI43" s="240"/>
      <c r="OGJ43" s="240"/>
      <c r="OGK43" s="240"/>
      <c r="OGL43" s="240"/>
      <c r="OGM43" s="240"/>
      <c r="OGN43" s="240"/>
      <c r="OGO43" s="240"/>
      <c r="OGP43" s="240"/>
      <c r="OGQ43" s="240"/>
      <c r="OGR43" s="240"/>
      <c r="OGS43" s="240"/>
      <c r="OGT43" s="240"/>
      <c r="OGU43" s="240"/>
      <c r="OGV43" s="240"/>
      <c r="OGW43" s="240"/>
      <c r="OGX43" s="240"/>
      <c r="OGY43" s="240"/>
      <c r="OGZ43" s="240"/>
      <c r="OHA43" s="240"/>
      <c r="OHB43" s="240"/>
      <c r="OHC43" s="240"/>
      <c r="OHD43" s="240"/>
      <c r="OHE43" s="240"/>
      <c r="OHF43" s="240"/>
      <c r="OHG43" s="240"/>
      <c r="OHH43" s="240"/>
      <c r="OHI43" s="240"/>
      <c r="OHJ43" s="240"/>
      <c r="OHK43" s="240"/>
      <c r="OHL43" s="240"/>
      <c r="OHM43" s="240"/>
      <c r="OHN43" s="240"/>
      <c r="OHO43" s="240"/>
      <c r="OHP43" s="240"/>
      <c r="OHQ43" s="240"/>
      <c r="OHR43" s="240"/>
      <c r="OHS43" s="240"/>
      <c r="OHT43" s="240"/>
      <c r="OHU43" s="240"/>
      <c r="OHV43" s="240"/>
      <c r="OHW43" s="240"/>
      <c r="OHX43" s="240"/>
      <c r="OHY43" s="240"/>
      <c r="OHZ43" s="240"/>
      <c r="OIA43" s="240"/>
      <c r="OIB43" s="240"/>
      <c r="OIC43" s="240"/>
      <c r="OID43" s="240"/>
      <c r="OIE43" s="240"/>
      <c r="OIF43" s="240"/>
      <c r="OIG43" s="240"/>
      <c r="OIH43" s="240"/>
      <c r="OII43" s="240"/>
      <c r="OIJ43" s="240"/>
      <c r="OIK43" s="240"/>
      <c r="OIL43" s="240"/>
      <c r="OIM43" s="240"/>
      <c r="OIN43" s="240"/>
      <c r="OIO43" s="240"/>
      <c r="OIP43" s="240"/>
      <c r="OIQ43" s="240"/>
      <c r="OIR43" s="240"/>
      <c r="OIS43" s="240"/>
      <c r="OIT43" s="240"/>
      <c r="OIU43" s="240"/>
      <c r="OIV43" s="240"/>
      <c r="OIW43" s="240"/>
      <c r="OIX43" s="240"/>
      <c r="OIY43" s="240"/>
      <c r="OIZ43" s="240"/>
      <c r="OJA43" s="240"/>
      <c r="OJB43" s="240"/>
      <c r="OJC43" s="240"/>
      <c r="OJD43" s="240"/>
      <c r="OJE43" s="240"/>
      <c r="OJF43" s="240"/>
      <c r="OJG43" s="240"/>
      <c r="OJH43" s="240"/>
      <c r="OJI43" s="240"/>
      <c r="OJJ43" s="240"/>
      <c r="OJK43" s="240"/>
      <c r="OJL43" s="240"/>
      <c r="OJM43" s="240"/>
      <c r="OJN43" s="240"/>
      <c r="OJO43" s="240"/>
      <c r="OJP43" s="240"/>
      <c r="OJQ43" s="240"/>
      <c r="OJR43" s="240"/>
      <c r="OJS43" s="240"/>
      <c r="OJT43" s="240"/>
      <c r="OJU43" s="240"/>
      <c r="OJV43" s="240"/>
      <c r="OJW43" s="240"/>
      <c r="OJX43" s="240"/>
      <c r="OJY43" s="240"/>
      <c r="OJZ43" s="240"/>
      <c r="OKA43" s="240"/>
      <c r="OKB43" s="240"/>
      <c r="OKC43" s="240"/>
      <c r="OKD43" s="240"/>
      <c r="OKE43" s="240"/>
      <c r="OKF43" s="240"/>
      <c r="OKG43" s="240"/>
      <c r="OKH43" s="240"/>
      <c r="OKI43" s="240"/>
      <c r="OKJ43" s="240"/>
      <c r="OKK43" s="240"/>
      <c r="OKL43" s="240"/>
      <c r="OKM43" s="240"/>
      <c r="OKN43" s="240"/>
      <c r="OKO43" s="240"/>
      <c r="OKP43" s="240"/>
      <c r="OKQ43" s="240"/>
      <c r="OKR43" s="240"/>
      <c r="OKS43" s="240"/>
      <c r="OKT43" s="240"/>
      <c r="OKU43" s="240"/>
      <c r="OKV43" s="240"/>
      <c r="OKW43" s="240"/>
      <c r="OKX43" s="240"/>
      <c r="OKY43" s="240"/>
      <c r="OKZ43" s="240"/>
      <c r="OLA43" s="240"/>
      <c r="OLB43" s="240"/>
      <c r="OLC43" s="240"/>
      <c r="OLD43" s="240"/>
      <c r="OLE43" s="240"/>
      <c r="OLF43" s="240"/>
      <c r="OLG43" s="240"/>
      <c r="OLH43" s="240"/>
      <c r="OLI43" s="240"/>
      <c r="OLJ43" s="240"/>
      <c r="OLK43" s="240"/>
      <c r="OLL43" s="240"/>
      <c r="OLM43" s="240"/>
      <c r="OLN43" s="240"/>
      <c r="OLO43" s="240"/>
      <c r="OLP43" s="240"/>
      <c r="OLQ43" s="240"/>
      <c r="OLR43" s="240"/>
      <c r="OLS43" s="240"/>
      <c r="OLT43" s="240"/>
      <c r="OLU43" s="240"/>
      <c r="OLV43" s="240"/>
      <c r="OLW43" s="240"/>
      <c r="OLX43" s="240"/>
      <c r="OLY43" s="240"/>
      <c r="OLZ43" s="240"/>
      <c r="OMA43" s="240"/>
      <c r="OMB43" s="240"/>
      <c r="OMC43" s="240"/>
      <c r="OMD43" s="240"/>
      <c r="OME43" s="240"/>
      <c r="OMF43" s="240"/>
      <c r="OMG43" s="240"/>
      <c r="OMH43" s="240"/>
      <c r="OMI43" s="240"/>
      <c r="OMJ43" s="240"/>
      <c r="OMK43" s="240"/>
      <c r="OML43" s="240"/>
      <c r="OMM43" s="240"/>
      <c r="OMN43" s="240"/>
      <c r="OMO43" s="240"/>
      <c r="OMP43" s="240"/>
      <c r="OMQ43" s="240"/>
      <c r="OMR43" s="240"/>
      <c r="OMS43" s="240"/>
      <c r="OMT43" s="240"/>
      <c r="OMU43" s="240"/>
      <c r="OMV43" s="240"/>
      <c r="OMW43" s="240"/>
      <c r="OMX43" s="240"/>
      <c r="OMY43" s="240"/>
      <c r="OMZ43" s="240"/>
      <c r="ONA43" s="240"/>
      <c r="ONB43" s="240"/>
      <c r="ONC43" s="240"/>
      <c r="OND43" s="240"/>
      <c r="ONE43" s="240"/>
      <c r="ONF43" s="240"/>
      <c r="ONG43" s="240"/>
      <c r="ONH43" s="240"/>
      <c r="ONI43" s="240"/>
      <c r="ONJ43" s="240"/>
      <c r="ONK43" s="240"/>
      <c r="ONL43" s="240"/>
      <c r="ONM43" s="240"/>
      <c r="ONN43" s="240"/>
      <c r="ONO43" s="240"/>
      <c r="ONP43" s="240"/>
      <c r="ONQ43" s="240"/>
      <c r="ONR43" s="240"/>
      <c r="ONS43" s="240"/>
      <c r="ONT43" s="240"/>
      <c r="ONU43" s="240"/>
      <c r="ONV43" s="240"/>
      <c r="ONW43" s="240"/>
      <c r="ONX43" s="240"/>
      <c r="ONY43" s="240"/>
      <c r="ONZ43" s="240"/>
      <c r="OOA43" s="240"/>
      <c r="OOB43" s="240"/>
      <c r="OOC43" s="240"/>
      <c r="OOD43" s="240"/>
      <c r="OOE43" s="240"/>
      <c r="OOF43" s="240"/>
      <c r="OOG43" s="240"/>
      <c r="OOH43" s="240"/>
      <c r="OOI43" s="240"/>
      <c r="OOJ43" s="240"/>
      <c r="OOK43" s="240"/>
      <c r="OOL43" s="240"/>
      <c r="OOM43" s="240"/>
      <c r="OON43" s="240"/>
      <c r="OOO43" s="240"/>
      <c r="OOP43" s="240"/>
      <c r="OOQ43" s="240"/>
      <c r="OOR43" s="240"/>
      <c r="OOS43" s="240"/>
      <c r="OOT43" s="240"/>
      <c r="OOU43" s="240"/>
      <c r="OOV43" s="240"/>
      <c r="OOW43" s="240"/>
      <c r="OOX43" s="240"/>
      <c r="OOY43" s="240"/>
      <c r="OOZ43" s="240"/>
      <c r="OPA43" s="240"/>
      <c r="OPB43" s="240"/>
      <c r="OPC43" s="240"/>
      <c r="OPD43" s="240"/>
      <c r="OPE43" s="240"/>
      <c r="OPF43" s="240"/>
      <c r="OPG43" s="240"/>
      <c r="OPH43" s="240"/>
      <c r="OPI43" s="240"/>
      <c r="OPJ43" s="240"/>
      <c r="OPK43" s="240"/>
      <c r="OPL43" s="240"/>
      <c r="OPM43" s="240"/>
      <c r="OPN43" s="240"/>
      <c r="OPO43" s="240"/>
      <c r="OPP43" s="240"/>
      <c r="OPQ43" s="240"/>
      <c r="OPR43" s="240"/>
      <c r="OPS43" s="240"/>
      <c r="OPT43" s="240"/>
      <c r="OPU43" s="240"/>
      <c r="OPV43" s="240"/>
      <c r="OPW43" s="240"/>
      <c r="OPX43" s="240"/>
      <c r="OPY43" s="240"/>
      <c r="OPZ43" s="240"/>
      <c r="OQA43" s="240"/>
      <c r="OQB43" s="240"/>
      <c r="OQC43" s="240"/>
      <c r="OQD43" s="240"/>
      <c r="OQE43" s="240"/>
      <c r="OQF43" s="240"/>
      <c r="OQG43" s="240"/>
      <c r="OQH43" s="240"/>
      <c r="OQI43" s="240"/>
      <c r="OQJ43" s="240"/>
      <c r="OQK43" s="240"/>
      <c r="OQL43" s="240"/>
      <c r="OQM43" s="240"/>
      <c r="OQN43" s="240"/>
      <c r="OQO43" s="240"/>
      <c r="OQP43" s="240"/>
      <c r="OQQ43" s="240"/>
      <c r="OQR43" s="240"/>
      <c r="OQS43" s="240"/>
      <c r="OQT43" s="240"/>
      <c r="OQU43" s="240"/>
      <c r="OQV43" s="240"/>
      <c r="OQW43" s="240"/>
      <c r="OQX43" s="240"/>
      <c r="OQY43" s="240"/>
      <c r="OQZ43" s="240"/>
      <c r="ORA43" s="240"/>
      <c r="ORB43" s="240"/>
      <c r="ORC43" s="240"/>
      <c r="ORD43" s="240"/>
      <c r="ORE43" s="240"/>
      <c r="ORF43" s="240"/>
      <c r="ORG43" s="240"/>
      <c r="ORH43" s="240"/>
      <c r="ORI43" s="240"/>
      <c r="ORJ43" s="240"/>
      <c r="ORK43" s="240"/>
      <c r="ORL43" s="240"/>
      <c r="ORM43" s="240"/>
      <c r="ORN43" s="240"/>
      <c r="ORO43" s="240"/>
      <c r="ORP43" s="240"/>
      <c r="ORQ43" s="240"/>
      <c r="ORR43" s="240"/>
      <c r="ORS43" s="240"/>
      <c r="ORT43" s="240"/>
      <c r="ORU43" s="240"/>
      <c r="ORV43" s="240"/>
      <c r="ORW43" s="240"/>
      <c r="ORX43" s="240"/>
      <c r="ORY43" s="240"/>
      <c r="ORZ43" s="240"/>
      <c r="OSA43" s="240"/>
      <c r="OSB43" s="240"/>
      <c r="OSC43" s="240"/>
      <c r="OSD43" s="240"/>
      <c r="OSE43" s="240"/>
      <c r="OSF43" s="240"/>
      <c r="OSG43" s="240"/>
      <c r="OSH43" s="240"/>
      <c r="OSI43" s="240"/>
      <c r="OSJ43" s="240"/>
      <c r="OSK43" s="240"/>
      <c r="OSL43" s="240"/>
      <c r="OSM43" s="240"/>
      <c r="OSN43" s="240"/>
      <c r="OSO43" s="240"/>
      <c r="OSP43" s="240"/>
      <c r="OSQ43" s="240"/>
      <c r="OSR43" s="240"/>
      <c r="OSS43" s="240"/>
      <c r="OST43" s="240"/>
      <c r="OSU43" s="240"/>
      <c r="OSV43" s="240"/>
      <c r="OSW43" s="240"/>
      <c r="OSX43" s="240"/>
      <c r="OSY43" s="240"/>
      <c r="OSZ43" s="240"/>
      <c r="OTA43" s="240"/>
      <c r="OTB43" s="240"/>
      <c r="OTC43" s="240"/>
      <c r="OTD43" s="240"/>
      <c r="OTE43" s="240"/>
      <c r="OTF43" s="240"/>
      <c r="OTG43" s="240"/>
      <c r="OTH43" s="240"/>
      <c r="OTI43" s="240"/>
      <c r="OTJ43" s="240"/>
      <c r="OTK43" s="240"/>
      <c r="OTL43" s="240"/>
      <c r="OTM43" s="240"/>
      <c r="OTN43" s="240"/>
      <c r="OTO43" s="240"/>
      <c r="OTP43" s="240"/>
      <c r="OTQ43" s="240"/>
      <c r="OTR43" s="240"/>
      <c r="OTS43" s="240"/>
      <c r="OTT43" s="240"/>
      <c r="OTU43" s="240"/>
      <c r="OTV43" s="240"/>
      <c r="OTW43" s="240"/>
      <c r="OTX43" s="240"/>
      <c r="OTY43" s="240"/>
      <c r="OTZ43" s="240"/>
      <c r="OUA43" s="240"/>
      <c r="OUB43" s="240"/>
      <c r="OUC43" s="240"/>
      <c r="OUD43" s="240"/>
      <c r="OUE43" s="240"/>
      <c r="OUF43" s="240"/>
      <c r="OUG43" s="240"/>
      <c r="OUH43" s="240"/>
      <c r="OUI43" s="240"/>
      <c r="OUJ43" s="240"/>
      <c r="OUK43" s="240"/>
      <c r="OUL43" s="240"/>
      <c r="OUM43" s="240"/>
      <c r="OUN43" s="240"/>
      <c r="OUO43" s="240"/>
      <c r="OUP43" s="240"/>
      <c r="OUQ43" s="240"/>
      <c r="OUR43" s="240"/>
      <c r="OUS43" s="240"/>
      <c r="OUT43" s="240"/>
      <c r="OUU43" s="240"/>
      <c r="OUV43" s="240"/>
      <c r="OUW43" s="240"/>
      <c r="OUX43" s="240"/>
      <c r="OUY43" s="240"/>
      <c r="OUZ43" s="240"/>
      <c r="OVA43" s="240"/>
      <c r="OVB43" s="240"/>
      <c r="OVC43" s="240"/>
      <c r="OVD43" s="240"/>
      <c r="OVE43" s="240"/>
      <c r="OVF43" s="240"/>
      <c r="OVG43" s="240"/>
      <c r="OVH43" s="240"/>
      <c r="OVI43" s="240"/>
      <c r="OVJ43" s="240"/>
      <c r="OVK43" s="240"/>
      <c r="OVL43" s="240"/>
      <c r="OVM43" s="240"/>
      <c r="OVN43" s="240"/>
      <c r="OVO43" s="240"/>
      <c r="OVP43" s="240"/>
      <c r="OVQ43" s="240"/>
      <c r="OVR43" s="240"/>
      <c r="OVS43" s="240"/>
      <c r="OVT43" s="240"/>
      <c r="OVU43" s="240"/>
      <c r="OVV43" s="240"/>
      <c r="OVW43" s="240"/>
      <c r="OVX43" s="240"/>
      <c r="OVY43" s="240"/>
      <c r="OVZ43" s="240"/>
      <c r="OWA43" s="240"/>
      <c r="OWB43" s="240"/>
      <c r="OWC43" s="240"/>
      <c r="OWD43" s="240"/>
      <c r="OWE43" s="240"/>
      <c r="OWF43" s="240"/>
      <c r="OWG43" s="240"/>
      <c r="OWH43" s="240"/>
      <c r="OWI43" s="240"/>
      <c r="OWJ43" s="240"/>
      <c r="OWK43" s="240"/>
      <c r="OWL43" s="240"/>
      <c r="OWM43" s="240"/>
      <c r="OWN43" s="240"/>
      <c r="OWO43" s="240"/>
      <c r="OWP43" s="240"/>
      <c r="OWQ43" s="240"/>
      <c r="OWR43" s="240"/>
      <c r="OWS43" s="240"/>
      <c r="OWT43" s="240"/>
      <c r="OWU43" s="240"/>
      <c r="OWV43" s="240"/>
      <c r="OWW43" s="240"/>
      <c r="OWX43" s="240"/>
      <c r="OWY43" s="240"/>
      <c r="OWZ43" s="240"/>
      <c r="OXA43" s="240"/>
      <c r="OXB43" s="240"/>
      <c r="OXC43" s="240"/>
      <c r="OXD43" s="240"/>
      <c r="OXE43" s="240"/>
      <c r="OXF43" s="240"/>
      <c r="OXG43" s="240"/>
      <c r="OXH43" s="240"/>
      <c r="OXI43" s="240"/>
      <c r="OXJ43" s="240"/>
      <c r="OXK43" s="240"/>
      <c r="OXL43" s="240"/>
      <c r="OXM43" s="240"/>
      <c r="OXN43" s="240"/>
      <c r="OXO43" s="240"/>
      <c r="OXP43" s="240"/>
      <c r="OXQ43" s="240"/>
      <c r="OXR43" s="240"/>
      <c r="OXS43" s="240"/>
      <c r="OXT43" s="240"/>
      <c r="OXU43" s="240"/>
      <c r="OXV43" s="240"/>
      <c r="OXW43" s="240"/>
      <c r="OXX43" s="240"/>
      <c r="OXY43" s="240"/>
      <c r="OXZ43" s="240"/>
      <c r="OYA43" s="240"/>
      <c r="OYB43" s="240"/>
      <c r="OYC43" s="240"/>
      <c r="OYD43" s="240"/>
      <c r="OYE43" s="240"/>
      <c r="OYF43" s="240"/>
      <c r="OYG43" s="240"/>
      <c r="OYH43" s="240"/>
      <c r="OYI43" s="240"/>
      <c r="OYJ43" s="240"/>
      <c r="OYK43" s="240"/>
      <c r="OYL43" s="240"/>
      <c r="OYM43" s="240"/>
      <c r="OYN43" s="240"/>
      <c r="OYO43" s="240"/>
      <c r="OYP43" s="240"/>
      <c r="OYQ43" s="240"/>
      <c r="OYR43" s="240"/>
      <c r="OYS43" s="240"/>
      <c r="OYT43" s="240"/>
      <c r="OYU43" s="240"/>
      <c r="OYV43" s="240"/>
      <c r="OYW43" s="240"/>
      <c r="OYX43" s="240"/>
      <c r="OYY43" s="240"/>
      <c r="OYZ43" s="240"/>
      <c r="OZA43" s="240"/>
      <c r="OZB43" s="240"/>
      <c r="OZC43" s="240"/>
      <c r="OZD43" s="240"/>
      <c r="OZE43" s="240"/>
      <c r="OZF43" s="240"/>
      <c r="OZG43" s="240"/>
      <c r="OZH43" s="240"/>
      <c r="OZI43" s="240"/>
      <c r="OZJ43" s="240"/>
      <c r="OZK43" s="240"/>
      <c r="OZL43" s="240"/>
      <c r="OZM43" s="240"/>
      <c r="OZN43" s="240"/>
      <c r="OZO43" s="240"/>
      <c r="OZP43" s="240"/>
      <c r="OZQ43" s="240"/>
      <c r="OZR43" s="240"/>
      <c r="OZS43" s="240"/>
      <c r="OZT43" s="240"/>
      <c r="OZU43" s="240"/>
      <c r="OZV43" s="240"/>
      <c r="OZW43" s="240"/>
      <c r="OZX43" s="240"/>
      <c r="OZY43" s="240"/>
      <c r="OZZ43" s="240"/>
      <c r="PAA43" s="240"/>
      <c r="PAB43" s="240"/>
      <c r="PAC43" s="240"/>
      <c r="PAD43" s="240"/>
      <c r="PAE43" s="240"/>
      <c r="PAF43" s="240"/>
      <c r="PAG43" s="240"/>
      <c r="PAH43" s="240"/>
      <c r="PAI43" s="240"/>
      <c r="PAJ43" s="240"/>
      <c r="PAK43" s="240"/>
      <c r="PAL43" s="240"/>
      <c r="PAM43" s="240"/>
      <c r="PAN43" s="240"/>
      <c r="PAO43" s="240"/>
      <c r="PAP43" s="240"/>
      <c r="PAQ43" s="240"/>
      <c r="PAR43" s="240"/>
      <c r="PAS43" s="240"/>
      <c r="PAT43" s="240"/>
      <c r="PAU43" s="240"/>
      <c r="PAV43" s="240"/>
      <c r="PAW43" s="240"/>
      <c r="PAX43" s="240"/>
      <c r="PAY43" s="240"/>
      <c r="PAZ43" s="240"/>
      <c r="PBA43" s="240"/>
      <c r="PBB43" s="240"/>
      <c r="PBC43" s="240"/>
      <c r="PBD43" s="240"/>
      <c r="PBE43" s="240"/>
      <c r="PBF43" s="240"/>
      <c r="PBG43" s="240"/>
      <c r="PBH43" s="240"/>
      <c r="PBI43" s="240"/>
      <c r="PBJ43" s="240"/>
      <c r="PBK43" s="240"/>
      <c r="PBL43" s="240"/>
      <c r="PBM43" s="240"/>
      <c r="PBN43" s="240"/>
      <c r="PBO43" s="240"/>
      <c r="PBP43" s="240"/>
      <c r="PBQ43" s="240"/>
      <c r="PBR43" s="240"/>
      <c r="PBS43" s="240"/>
      <c r="PBT43" s="240"/>
      <c r="PBU43" s="240"/>
      <c r="PBV43" s="240"/>
      <c r="PBW43" s="240"/>
      <c r="PBX43" s="240"/>
      <c r="PBY43" s="240"/>
      <c r="PBZ43" s="240"/>
      <c r="PCA43" s="240"/>
      <c r="PCB43" s="240"/>
      <c r="PCC43" s="240"/>
      <c r="PCD43" s="240"/>
      <c r="PCE43" s="240"/>
      <c r="PCF43" s="240"/>
      <c r="PCG43" s="240"/>
      <c r="PCH43" s="240"/>
      <c r="PCI43" s="240"/>
      <c r="PCJ43" s="240"/>
      <c r="PCK43" s="240"/>
      <c r="PCL43" s="240"/>
      <c r="PCM43" s="240"/>
      <c r="PCN43" s="240"/>
      <c r="PCO43" s="240"/>
      <c r="PCP43" s="240"/>
      <c r="PCQ43" s="240"/>
      <c r="PCR43" s="240"/>
      <c r="PCS43" s="240"/>
      <c r="PCT43" s="240"/>
      <c r="PCU43" s="240"/>
      <c r="PCV43" s="240"/>
      <c r="PCW43" s="240"/>
      <c r="PCX43" s="240"/>
      <c r="PCY43" s="240"/>
      <c r="PCZ43" s="240"/>
      <c r="PDA43" s="240"/>
      <c r="PDB43" s="240"/>
      <c r="PDC43" s="240"/>
      <c r="PDD43" s="240"/>
      <c r="PDE43" s="240"/>
      <c r="PDF43" s="240"/>
      <c r="PDG43" s="240"/>
      <c r="PDH43" s="240"/>
      <c r="PDI43" s="240"/>
      <c r="PDJ43" s="240"/>
      <c r="PDK43" s="240"/>
      <c r="PDL43" s="240"/>
      <c r="PDM43" s="240"/>
      <c r="PDN43" s="240"/>
      <c r="PDO43" s="240"/>
      <c r="PDP43" s="240"/>
      <c r="PDQ43" s="240"/>
      <c r="PDR43" s="240"/>
      <c r="PDS43" s="240"/>
      <c r="PDT43" s="240"/>
      <c r="PDU43" s="240"/>
      <c r="PDV43" s="240"/>
      <c r="PDW43" s="240"/>
      <c r="PDX43" s="240"/>
      <c r="PDY43" s="240"/>
      <c r="PDZ43" s="240"/>
      <c r="PEA43" s="240"/>
      <c r="PEB43" s="240"/>
      <c r="PEC43" s="240"/>
      <c r="PED43" s="240"/>
      <c r="PEE43" s="240"/>
      <c r="PEF43" s="240"/>
      <c r="PEG43" s="240"/>
      <c r="PEH43" s="240"/>
      <c r="PEI43" s="240"/>
      <c r="PEJ43" s="240"/>
      <c r="PEK43" s="240"/>
      <c r="PEL43" s="240"/>
      <c r="PEM43" s="240"/>
      <c r="PEN43" s="240"/>
      <c r="PEO43" s="240"/>
      <c r="PEP43" s="240"/>
      <c r="PEQ43" s="240"/>
      <c r="PER43" s="240"/>
      <c r="PES43" s="240"/>
      <c r="PET43" s="240"/>
      <c r="PEU43" s="240"/>
      <c r="PEV43" s="240"/>
      <c r="PEW43" s="240"/>
      <c r="PEX43" s="240"/>
      <c r="PEY43" s="240"/>
      <c r="PEZ43" s="240"/>
      <c r="PFA43" s="240"/>
      <c r="PFB43" s="240"/>
      <c r="PFC43" s="240"/>
      <c r="PFD43" s="240"/>
      <c r="PFE43" s="240"/>
      <c r="PFF43" s="240"/>
      <c r="PFG43" s="240"/>
      <c r="PFH43" s="240"/>
      <c r="PFI43" s="240"/>
      <c r="PFJ43" s="240"/>
      <c r="PFK43" s="240"/>
      <c r="PFL43" s="240"/>
      <c r="PFM43" s="240"/>
      <c r="PFN43" s="240"/>
      <c r="PFO43" s="240"/>
      <c r="PFP43" s="240"/>
      <c r="PFQ43" s="240"/>
      <c r="PFR43" s="240"/>
      <c r="PFS43" s="240"/>
      <c r="PFT43" s="240"/>
      <c r="PFU43" s="240"/>
      <c r="PFV43" s="240"/>
      <c r="PFW43" s="240"/>
      <c r="PFX43" s="240"/>
      <c r="PFY43" s="240"/>
      <c r="PFZ43" s="240"/>
      <c r="PGA43" s="240"/>
      <c r="PGB43" s="240"/>
      <c r="PGC43" s="240"/>
      <c r="PGD43" s="240"/>
      <c r="PGE43" s="240"/>
      <c r="PGF43" s="240"/>
      <c r="PGG43" s="240"/>
      <c r="PGH43" s="240"/>
      <c r="PGI43" s="240"/>
      <c r="PGJ43" s="240"/>
      <c r="PGK43" s="240"/>
      <c r="PGL43" s="240"/>
      <c r="PGM43" s="240"/>
      <c r="PGN43" s="240"/>
      <c r="PGO43" s="240"/>
      <c r="PGP43" s="240"/>
      <c r="PGQ43" s="240"/>
      <c r="PGR43" s="240"/>
      <c r="PGS43" s="240"/>
      <c r="PGT43" s="240"/>
      <c r="PGU43" s="240"/>
      <c r="PGV43" s="240"/>
      <c r="PGW43" s="240"/>
      <c r="PGX43" s="240"/>
      <c r="PGY43" s="240"/>
      <c r="PGZ43" s="240"/>
      <c r="PHA43" s="240"/>
      <c r="PHB43" s="240"/>
      <c r="PHC43" s="240"/>
      <c r="PHD43" s="240"/>
      <c r="PHE43" s="240"/>
      <c r="PHF43" s="240"/>
      <c r="PHG43" s="240"/>
      <c r="PHH43" s="240"/>
      <c r="PHI43" s="240"/>
      <c r="PHJ43" s="240"/>
      <c r="PHK43" s="240"/>
      <c r="PHL43" s="240"/>
      <c r="PHM43" s="240"/>
      <c r="PHN43" s="240"/>
      <c r="PHO43" s="240"/>
      <c r="PHP43" s="240"/>
      <c r="PHQ43" s="240"/>
      <c r="PHR43" s="240"/>
      <c r="PHS43" s="240"/>
      <c r="PHT43" s="240"/>
      <c r="PHU43" s="240"/>
      <c r="PHV43" s="240"/>
      <c r="PHW43" s="240"/>
      <c r="PHX43" s="240"/>
      <c r="PHY43" s="240"/>
      <c r="PHZ43" s="240"/>
      <c r="PIA43" s="240"/>
      <c r="PIB43" s="240"/>
      <c r="PIC43" s="240"/>
      <c r="PID43" s="240"/>
      <c r="PIE43" s="240"/>
      <c r="PIF43" s="240"/>
      <c r="PIG43" s="240"/>
      <c r="PIH43" s="240"/>
      <c r="PII43" s="240"/>
      <c r="PIJ43" s="240"/>
      <c r="PIK43" s="240"/>
      <c r="PIL43" s="240"/>
      <c r="PIM43" s="240"/>
      <c r="PIN43" s="240"/>
      <c r="PIO43" s="240"/>
      <c r="PIP43" s="240"/>
      <c r="PIQ43" s="240"/>
      <c r="PIR43" s="240"/>
      <c r="PIS43" s="240"/>
      <c r="PIT43" s="240"/>
      <c r="PIU43" s="240"/>
      <c r="PIV43" s="240"/>
      <c r="PIW43" s="240"/>
      <c r="PIX43" s="240"/>
      <c r="PIY43" s="240"/>
      <c r="PIZ43" s="240"/>
      <c r="PJA43" s="240"/>
      <c r="PJB43" s="240"/>
      <c r="PJC43" s="240"/>
      <c r="PJD43" s="240"/>
      <c r="PJE43" s="240"/>
      <c r="PJF43" s="240"/>
      <c r="PJG43" s="240"/>
      <c r="PJH43" s="240"/>
      <c r="PJI43" s="240"/>
      <c r="PJJ43" s="240"/>
      <c r="PJK43" s="240"/>
      <c r="PJL43" s="240"/>
      <c r="PJM43" s="240"/>
      <c r="PJN43" s="240"/>
      <c r="PJO43" s="240"/>
      <c r="PJP43" s="240"/>
      <c r="PJQ43" s="240"/>
      <c r="PJR43" s="240"/>
      <c r="PJS43" s="240"/>
      <c r="PJT43" s="240"/>
      <c r="PJU43" s="240"/>
      <c r="PJV43" s="240"/>
      <c r="PJW43" s="240"/>
      <c r="PJX43" s="240"/>
      <c r="PJY43" s="240"/>
      <c r="PJZ43" s="240"/>
      <c r="PKA43" s="240"/>
      <c r="PKB43" s="240"/>
      <c r="PKC43" s="240"/>
      <c r="PKD43" s="240"/>
      <c r="PKE43" s="240"/>
      <c r="PKF43" s="240"/>
      <c r="PKG43" s="240"/>
      <c r="PKH43" s="240"/>
      <c r="PKI43" s="240"/>
      <c r="PKJ43" s="240"/>
      <c r="PKK43" s="240"/>
      <c r="PKL43" s="240"/>
      <c r="PKM43" s="240"/>
      <c r="PKN43" s="240"/>
      <c r="PKO43" s="240"/>
      <c r="PKP43" s="240"/>
      <c r="PKQ43" s="240"/>
      <c r="PKR43" s="240"/>
      <c r="PKS43" s="240"/>
      <c r="PKT43" s="240"/>
      <c r="PKU43" s="240"/>
      <c r="PKV43" s="240"/>
      <c r="PKW43" s="240"/>
      <c r="PKX43" s="240"/>
      <c r="PKY43" s="240"/>
      <c r="PKZ43" s="240"/>
      <c r="PLA43" s="240"/>
      <c r="PLB43" s="240"/>
      <c r="PLC43" s="240"/>
      <c r="PLD43" s="240"/>
      <c r="PLE43" s="240"/>
      <c r="PLF43" s="240"/>
      <c r="PLG43" s="240"/>
      <c r="PLH43" s="240"/>
      <c r="PLI43" s="240"/>
      <c r="PLJ43" s="240"/>
      <c r="PLK43" s="240"/>
      <c r="PLL43" s="240"/>
      <c r="PLM43" s="240"/>
      <c r="PLN43" s="240"/>
      <c r="PLO43" s="240"/>
      <c r="PLP43" s="240"/>
      <c r="PLQ43" s="240"/>
      <c r="PLR43" s="240"/>
      <c r="PLS43" s="240"/>
      <c r="PLT43" s="240"/>
      <c r="PLU43" s="240"/>
      <c r="PLV43" s="240"/>
      <c r="PLW43" s="240"/>
      <c r="PLX43" s="240"/>
      <c r="PLY43" s="240"/>
      <c r="PLZ43" s="240"/>
      <c r="PMA43" s="240"/>
      <c r="PMB43" s="240"/>
      <c r="PMC43" s="240"/>
      <c r="PMD43" s="240"/>
      <c r="PME43" s="240"/>
      <c r="PMF43" s="240"/>
      <c r="PMG43" s="240"/>
      <c r="PMH43" s="240"/>
      <c r="PMI43" s="240"/>
      <c r="PMJ43" s="240"/>
      <c r="PMK43" s="240"/>
      <c r="PML43" s="240"/>
      <c r="PMM43" s="240"/>
      <c r="PMN43" s="240"/>
      <c r="PMO43" s="240"/>
      <c r="PMP43" s="240"/>
      <c r="PMQ43" s="240"/>
      <c r="PMR43" s="240"/>
      <c r="PMS43" s="240"/>
      <c r="PMT43" s="240"/>
      <c r="PMU43" s="240"/>
      <c r="PMV43" s="240"/>
      <c r="PMW43" s="240"/>
      <c r="PMX43" s="240"/>
      <c r="PMY43" s="240"/>
      <c r="PMZ43" s="240"/>
      <c r="PNA43" s="240"/>
      <c r="PNB43" s="240"/>
      <c r="PNC43" s="240"/>
      <c r="PND43" s="240"/>
      <c r="PNE43" s="240"/>
      <c r="PNF43" s="240"/>
      <c r="PNG43" s="240"/>
      <c r="PNH43" s="240"/>
      <c r="PNI43" s="240"/>
      <c r="PNJ43" s="240"/>
      <c r="PNK43" s="240"/>
      <c r="PNL43" s="240"/>
      <c r="PNM43" s="240"/>
      <c r="PNN43" s="240"/>
      <c r="PNO43" s="240"/>
      <c r="PNP43" s="240"/>
      <c r="PNQ43" s="240"/>
      <c r="PNR43" s="240"/>
      <c r="PNS43" s="240"/>
      <c r="PNT43" s="240"/>
      <c r="PNU43" s="240"/>
      <c r="PNV43" s="240"/>
      <c r="PNW43" s="240"/>
      <c r="PNX43" s="240"/>
      <c r="PNY43" s="240"/>
      <c r="PNZ43" s="240"/>
      <c r="POA43" s="240"/>
      <c r="POB43" s="240"/>
      <c r="POC43" s="240"/>
      <c r="POD43" s="240"/>
      <c r="POE43" s="240"/>
      <c r="POF43" s="240"/>
      <c r="POG43" s="240"/>
      <c r="POH43" s="240"/>
      <c r="POI43" s="240"/>
      <c r="POJ43" s="240"/>
      <c r="POK43" s="240"/>
      <c r="POL43" s="240"/>
      <c r="POM43" s="240"/>
      <c r="PON43" s="240"/>
      <c r="POO43" s="240"/>
      <c r="POP43" s="240"/>
      <c r="POQ43" s="240"/>
      <c r="POR43" s="240"/>
      <c r="POS43" s="240"/>
      <c r="POT43" s="240"/>
      <c r="POU43" s="240"/>
      <c r="POV43" s="240"/>
      <c r="POW43" s="240"/>
      <c r="POX43" s="240"/>
      <c r="POY43" s="240"/>
      <c r="POZ43" s="240"/>
      <c r="PPA43" s="240"/>
      <c r="PPB43" s="240"/>
      <c r="PPC43" s="240"/>
      <c r="PPD43" s="240"/>
      <c r="PPE43" s="240"/>
      <c r="PPF43" s="240"/>
      <c r="PPG43" s="240"/>
      <c r="PPH43" s="240"/>
      <c r="PPI43" s="240"/>
      <c r="PPJ43" s="240"/>
      <c r="PPK43" s="240"/>
      <c r="PPL43" s="240"/>
      <c r="PPM43" s="240"/>
      <c r="PPN43" s="240"/>
      <c r="PPO43" s="240"/>
      <c r="PPP43" s="240"/>
      <c r="PPQ43" s="240"/>
      <c r="PPR43" s="240"/>
      <c r="PPS43" s="240"/>
      <c r="PPT43" s="240"/>
      <c r="PPU43" s="240"/>
      <c r="PPV43" s="240"/>
      <c r="PPW43" s="240"/>
      <c r="PPX43" s="240"/>
      <c r="PPY43" s="240"/>
      <c r="PPZ43" s="240"/>
      <c r="PQA43" s="240"/>
      <c r="PQB43" s="240"/>
      <c r="PQC43" s="240"/>
      <c r="PQD43" s="240"/>
      <c r="PQE43" s="240"/>
      <c r="PQF43" s="240"/>
      <c r="PQG43" s="240"/>
      <c r="PQH43" s="240"/>
      <c r="PQI43" s="240"/>
      <c r="PQJ43" s="240"/>
      <c r="PQK43" s="240"/>
      <c r="PQL43" s="240"/>
      <c r="PQM43" s="240"/>
      <c r="PQN43" s="240"/>
      <c r="PQO43" s="240"/>
      <c r="PQP43" s="240"/>
      <c r="PQQ43" s="240"/>
      <c r="PQR43" s="240"/>
      <c r="PQS43" s="240"/>
      <c r="PQT43" s="240"/>
      <c r="PQU43" s="240"/>
      <c r="PQV43" s="240"/>
      <c r="PQW43" s="240"/>
      <c r="PQX43" s="240"/>
      <c r="PQY43" s="240"/>
      <c r="PQZ43" s="240"/>
      <c r="PRA43" s="240"/>
      <c r="PRB43" s="240"/>
      <c r="PRC43" s="240"/>
      <c r="PRD43" s="240"/>
      <c r="PRE43" s="240"/>
      <c r="PRF43" s="240"/>
      <c r="PRG43" s="240"/>
      <c r="PRH43" s="240"/>
      <c r="PRI43" s="240"/>
      <c r="PRJ43" s="240"/>
      <c r="PRK43" s="240"/>
      <c r="PRL43" s="240"/>
      <c r="PRM43" s="240"/>
      <c r="PRN43" s="240"/>
      <c r="PRO43" s="240"/>
      <c r="PRP43" s="240"/>
      <c r="PRQ43" s="240"/>
      <c r="PRR43" s="240"/>
      <c r="PRS43" s="240"/>
      <c r="PRT43" s="240"/>
      <c r="PRU43" s="240"/>
      <c r="PRV43" s="240"/>
      <c r="PRW43" s="240"/>
      <c r="PRX43" s="240"/>
      <c r="PRY43" s="240"/>
      <c r="PRZ43" s="240"/>
      <c r="PSA43" s="240"/>
      <c r="PSB43" s="240"/>
      <c r="PSC43" s="240"/>
      <c r="PSD43" s="240"/>
      <c r="PSE43" s="240"/>
      <c r="PSF43" s="240"/>
      <c r="PSG43" s="240"/>
      <c r="PSH43" s="240"/>
      <c r="PSI43" s="240"/>
      <c r="PSJ43" s="240"/>
      <c r="PSK43" s="240"/>
      <c r="PSL43" s="240"/>
      <c r="PSM43" s="240"/>
      <c r="PSN43" s="240"/>
      <c r="PSO43" s="240"/>
      <c r="PSP43" s="240"/>
      <c r="PSQ43" s="240"/>
      <c r="PSR43" s="240"/>
      <c r="PSS43" s="240"/>
      <c r="PST43" s="240"/>
      <c r="PSU43" s="240"/>
      <c r="PSV43" s="240"/>
      <c r="PSW43" s="240"/>
      <c r="PSX43" s="240"/>
      <c r="PSY43" s="240"/>
      <c r="PSZ43" s="240"/>
      <c r="PTA43" s="240"/>
      <c r="PTB43" s="240"/>
      <c r="PTC43" s="240"/>
      <c r="PTD43" s="240"/>
      <c r="PTE43" s="240"/>
      <c r="PTF43" s="240"/>
      <c r="PTG43" s="240"/>
      <c r="PTH43" s="240"/>
      <c r="PTI43" s="240"/>
      <c r="PTJ43" s="240"/>
      <c r="PTK43" s="240"/>
      <c r="PTL43" s="240"/>
      <c r="PTM43" s="240"/>
      <c r="PTN43" s="240"/>
      <c r="PTO43" s="240"/>
      <c r="PTP43" s="240"/>
      <c r="PTQ43" s="240"/>
      <c r="PTR43" s="240"/>
      <c r="PTS43" s="240"/>
      <c r="PTT43" s="240"/>
      <c r="PTU43" s="240"/>
      <c r="PTV43" s="240"/>
      <c r="PTW43" s="240"/>
      <c r="PTX43" s="240"/>
      <c r="PTY43" s="240"/>
      <c r="PTZ43" s="240"/>
      <c r="PUA43" s="240"/>
      <c r="PUB43" s="240"/>
      <c r="PUC43" s="240"/>
      <c r="PUD43" s="240"/>
      <c r="PUE43" s="240"/>
      <c r="PUF43" s="240"/>
      <c r="PUG43" s="240"/>
      <c r="PUH43" s="240"/>
      <c r="PUI43" s="240"/>
      <c r="PUJ43" s="240"/>
      <c r="PUK43" s="240"/>
      <c r="PUL43" s="240"/>
      <c r="PUM43" s="240"/>
      <c r="PUN43" s="240"/>
      <c r="PUO43" s="240"/>
      <c r="PUP43" s="240"/>
      <c r="PUQ43" s="240"/>
      <c r="PUR43" s="240"/>
      <c r="PUS43" s="240"/>
      <c r="PUT43" s="240"/>
      <c r="PUU43" s="240"/>
      <c r="PUV43" s="240"/>
      <c r="PUW43" s="240"/>
      <c r="PUX43" s="240"/>
      <c r="PUY43" s="240"/>
      <c r="PUZ43" s="240"/>
      <c r="PVA43" s="240"/>
      <c r="PVB43" s="240"/>
      <c r="PVC43" s="240"/>
      <c r="PVD43" s="240"/>
      <c r="PVE43" s="240"/>
      <c r="PVF43" s="240"/>
      <c r="PVG43" s="240"/>
      <c r="PVH43" s="240"/>
      <c r="PVI43" s="240"/>
      <c r="PVJ43" s="240"/>
      <c r="PVK43" s="240"/>
      <c r="PVL43" s="240"/>
      <c r="PVM43" s="240"/>
      <c r="PVN43" s="240"/>
      <c r="PVO43" s="240"/>
      <c r="PVP43" s="240"/>
      <c r="PVQ43" s="240"/>
      <c r="PVR43" s="240"/>
      <c r="PVS43" s="240"/>
      <c r="PVT43" s="240"/>
      <c r="PVU43" s="240"/>
      <c r="PVV43" s="240"/>
      <c r="PVW43" s="240"/>
      <c r="PVX43" s="240"/>
      <c r="PVY43" s="240"/>
      <c r="PVZ43" s="240"/>
      <c r="PWA43" s="240"/>
      <c r="PWB43" s="240"/>
      <c r="PWC43" s="240"/>
      <c r="PWD43" s="240"/>
      <c r="PWE43" s="240"/>
      <c r="PWF43" s="240"/>
      <c r="PWG43" s="240"/>
      <c r="PWH43" s="240"/>
      <c r="PWI43" s="240"/>
      <c r="PWJ43" s="240"/>
      <c r="PWK43" s="240"/>
      <c r="PWL43" s="240"/>
      <c r="PWM43" s="240"/>
      <c r="PWN43" s="240"/>
      <c r="PWO43" s="240"/>
      <c r="PWP43" s="240"/>
      <c r="PWQ43" s="240"/>
      <c r="PWR43" s="240"/>
      <c r="PWS43" s="240"/>
      <c r="PWT43" s="240"/>
      <c r="PWU43" s="240"/>
      <c r="PWV43" s="240"/>
      <c r="PWW43" s="240"/>
      <c r="PWX43" s="240"/>
      <c r="PWY43" s="240"/>
      <c r="PWZ43" s="240"/>
      <c r="PXA43" s="240"/>
      <c r="PXB43" s="240"/>
      <c r="PXC43" s="240"/>
      <c r="PXD43" s="240"/>
      <c r="PXE43" s="240"/>
      <c r="PXF43" s="240"/>
      <c r="PXG43" s="240"/>
      <c r="PXH43" s="240"/>
      <c r="PXI43" s="240"/>
      <c r="PXJ43" s="240"/>
      <c r="PXK43" s="240"/>
      <c r="PXL43" s="240"/>
      <c r="PXM43" s="240"/>
      <c r="PXN43" s="240"/>
      <c r="PXO43" s="240"/>
      <c r="PXP43" s="240"/>
      <c r="PXQ43" s="240"/>
      <c r="PXR43" s="240"/>
      <c r="PXS43" s="240"/>
      <c r="PXT43" s="240"/>
      <c r="PXU43" s="240"/>
      <c r="PXV43" s="240"/>
      <c r="PXW43" s="240"/>
      <c r="PXX43" s="240"/>
      <c r="PXY43" s="240"/>
      <c r="PXZ43" s="240"/>
      <c r="PYA43" s="240"/>
      <c r="PYB43" s="240"/>
      <c r="PYC43" s="240"/>
      <c r="PYD43" s="240"/>
      <c r="PYE43" s="240"/>
      <c r="PYF43" s="240"/>
      <c r="PYG43" s="240"/>
      <c r="PYH43" s="240"/>
      <c r="PYI43" s="240"/>
      <c r="PYJ43" s="240"/>
      <c r="PYK43" s="240"/>
      <c r="PYL43" s="240"/>
      <c r="PYM43" s="240"/>
      <c r="PYN43" s="240"/>
      <c r="PYO43" s="240"/>
      <c r="PYP43" s="240"/>
      <c r="PYQ43" s="240"/>
      <c r="PYR43" s="240"/>
      <c r="PYS43" s="240"/>
      <c r="PYT43" s="240"/>
      <c r="PYU43" s="240"/>
      <c r="PYV43" s="240"/>
      <c r="PYW43" s="240"/>
      <c r="PYX43" s="240"/>
      <c r="PYY43" s="240"/>
      <c r="PYZ43" s="240"/>
      <c r="PZA43" s="240"/>
      <c r="PZB43" s="240"/>
      <c r="PZC43" s="240"/>
      <c r="PZD43" s="240"/>
      <c r="PZE43" s="240"/>
      <c r="PZF43" s="240"/>
      <c r="PZG43" s="240"/>
      <c r="PZH43" s="240"/>
      <c r="PZI43" s="240"/>
      <c r="PZJ43" s="240"/>
      <c r="PZK43" s="240"/>
      <c r="PZL43" s="240"/>
      <c r="PZM43" s="240"/>
      <c r="PZN43" s="240"/>
      <c r="PZO43" s="240"/>
      <c r="PZP43" s="240"/>
      <c r="PZQ43" s="240"/>
      <c r="PZR43" s="240"/>
      <c r="PZS43" s="240"/>
      <c r="PZT43" s="240"/>
      <c r="PZU43" s="240"/>
      <c r="PZV43" s="240"/>
      <c r="PZW43" s="240"/>
      <c r="PZX43" s="240"/>
      <c r="PZY43" s="240"/>
      <c r="PZZ43" s="240"/>
      <c r="QAA43" s="240"/>
      <c r="QAB43" s="240"/>
      <c r="QAC43" s="240"/>
      <c r="QAD43" s="240"/>
      <c r="QAE43" s="240"/>
      <c r="QAF43" s="240"/>
      <c r="QAG43" s="240"/>
      <c r="QAH43" s="240"/>
      <c r="QAI43" s="240"/>
      <c r="QAJ43" s="240"/>
      <c r="QAK43" s="240"/>
      <c r="QAL43" s="240"/>
      <c r="QAM43" s="240"/>
      <c r="QAN43" s="240"/>
      <c r="QAO43" s="240"/>
      <c r="QAP43" s="240"/>
      <c r="QAQ43" s="240"/>
      <c r="QAR43" s="240"/>
      <c r="QAS43" s="240"/>
      <c r="QAT43" s="240"/>
      <c r="QAU43" s="240"/>
      <c r="QAV43" s="240"/>
      <c r="QAW43" s="240"/>
      <c r="QAX43" s="240"/>
      <c r="QAY43" s="240"/>
      <c r="QAZ43" s="240"/>
      <c r="QBA43" s="240"/>
      <c r="QBB43" s="240"/>
      <c r="QBC43" s="240"/>
      <c r="QBD43" s="240"/>
      <c r="QBE43" s="240"/>
      <c r="QBF43" s="240"/>
      <c r="QBG43" s="240"/>
      <c r="QBH43" s="240"/>
      <c r="QBI43" s="240"/>
      <c r="QBJ43" s="240"/>
      <c r="QBK43" s="240"/>
      <c r="QBL43" s="240"/>
      <c r="QBM43" s="240"/>
      <c r="QBN43" s="240"/>
      <c r="QBO43" s="240"/>
      <c r="QBP43" s="240"/>
      <c r="QBQ43" s="240"/>
      <c r="QBR43" s="240"/>
      <c r="QBS43" s="240"/>
      <c r="QBT43" s="240"/>
      <c r="QBU43" s="240"/>
      <c r="QBV43" s="240"/>
      <c r="QBW43" s="240"/>
      <c r="QBX43" s="240"/>
      <c r="QBY43" s="240"/>
      <c r="QBZ43" s="240"/>
      <c r="QCA43" s="240"/>
      <c r="QCB43" s="240"/>
      <c r="QCC43" s="240"/>
      <c r="QCD43" s="240"/>
      <c r="QCE43" s="240"/>
      <c r="QCF43" s="240"/>
      <c r="QCG43" s="240"/>
      <c r="QCH43" s="240"/>
      <c r="QCI43" s="240"/>
      <c r="QCJ43" s="240"/>
      <c r="QCK43" s="240"/>
      <c r="QCL43" s="240"/>
      <c r="QCM43" s="240"/>
      <c r="QCN43" s="240"/>
      <c r="QCO43" s="240"/>
      <c r="QCP43" s="240"/>
      <c r="QCQ43" s="240"/>
      <c r="QCR43" s="240"/>
      <c r="QCS43" s="240"/>
      <c r="QCT43" s="240"/>
      <c r="QCU43" s="240"/>
      <c r="QCV43" s="240"/>
      <c r="QCW43" s="240"/>
      <c r="QCX43" s="240"/>
      <c r="QCY43" s="240"/>
      <c r="QCZ43" s="240"/>
      <c r="QDA43" s="240"/>
      <c r="QDB43" s="240"/>
      <c r="QDC43" s="240"/>
      <c r="QDD43" s="240"/>
      <c r="QDE43" s="240"/>
      <c r="QDF43" s="240"/>
      <c r="QDG43" s="240"/>
      <c r="QDH43" s="240"/>
      <c r="QDI43" s="240"/>
      <c r="QDJ43" s="240"/>
      <c r="QDK43" s="240"/>
      <c r="QDL43" s="240"/>
      <c r="QDM43" s="240"/>
      <c r="QDN43" s="240"/>
      <c r="QDO43" s="240"/>
      <c r="QDP43" s="240"/>
      <c r="QDQ43" s="240"/>
      <c r="QDR43" s="240"/>
      <c r="QDS43" s="240"/>
      <c r="QDT43" s="240"/>
      <c r="QDU43" s="240"/>
      <c r="QDV43" s="240"/>
      <c r="QDW43" s="240"/>
      <c r="QDX43" s="240"/>
      <c r="QDY43" s="240"/>
      <c r="QDZ43" s="240"/>
      <c r="QEA43" s="240"/>
      <c r="QEB43" s="240"/>
      <c r="QEC43" s="240"/>
      <c r="QED43" s="240"/>
      <c r="QEE43" s="240"/>
      <c r="QEF43" s="240"/>
      <c r="QEG43" s="240"/>
      <c r="QEH43" s="240"/>
      <c r="QEI43" s="240"/>
      <c r="QEJ43" s="240"/>
      <c r="QEK43" s="240"/>
      <c r="QEL43" s="240"/>
      <c r="QEM43" s="240"/>
      <c r="QEN43" s="240"/>
      <c r="QEO43" s="240"/>
      <c r="QEP43" s="240"/>
      <c r="QEQ43" s="240"/>
      <c r="QER43" s="240"/>
      <c r="QES43" s="240"/>
      <c r="QET43" s="240"/>
      <c r="QEU43" s="240"/>
      <c r="QEV43" s="240"/>
      <c r="QEW43" s="240"/>
      <c r="QEX43" s="240"/>
      <c r="QEY43" s="240"/>
      <c r="QEZ43" s="240"/>
      <c r="QFA43" s="240"/>
      <c r="QFB43" s="240"/>
      <c r="QFC43" s="240"/>
      <c r="QFD43" s="240"/>
      <c r="QFE43" s="240"/>
      <c r="QFF43" s="240"/>
      <c r="QFG43" s="240"/>
      <c r="QFH43" s="240"/>
      <c r="QFI43" s="240"/>
      <c r="QFJ43" s="240"/>
      <c r="QFK43" s="240"/>
      <c r="QFL43" s="240"/>
      <c r="QFM43" s="240"/>
      <c r="QFN43" s="240"/>
      <c r="QFO43" s="240"/>
      <c r="QFP43" s="240"/>
      <c r="QFQ43" s="240"/>
      <c r="QFR43" s="240"/>
      <c r="QFS43" s="240"/>
      <c r="QFT43" s="240"/>
      <c r="QFU43" s="240"/>
      <c r="QFV43" s="240"/>
      <c r="QFW43" s="240"/>
      <c r="QFX43" s="240"/>
      <c r="QFY43" s="240"/>
      <c r="QFZ43" s="240"/>
      <c r="QGA43" s="240"/>
      <c r="QGB43" s="240"/>
      <c r="QGC43" s="240"/>
      <c r="QGD43" s="240"/>
      <c r="QGE43" s="240"/>
      <c r="QGF43" s="240"/>
      <c r="QGG43" s="240"/>
      <c r="QGH43" s="240"/>
      <c r="QGI43" s="240"/>
      <c r="QGJ43" s="240"/>
      <c r="QGK43" s="240"/>
      <c r="QGL43" s="240"/>
      <c r="QGM43" s="240"/>
      <c r="QGN43" s="240"/>
      <c r="QGO43" s="240"/>
      <c r="QGP43" s="240"/>
      <c r="QGQ43" s="240"/>
      <c r="QGR43" s="240"/>
      <c r="QGS43" s="240"/>
      <c r="QGT43" s="240"/>
      <c r="QGU43" s="240"/>
      <c r="QGV43" s="240"/>
      <c r="QGW43" s="240"/>
      <c r="QGX43" s="240"/>
      <c r="QGY43" s="240"/>
      <c r="QGZ43" s="240"/>
      <c r="QHA43" s="240"/>
      <c r="QHB43" s="240"/>
      <c r="QHC43" s="240"/>
      <c r="QHD43" s="240"/>
      <c r="QHE43" s="240"/>
      <c r="QHF43" s="240"/>
      <c r="QHG43" s="240"/>
      <c r="QHH43" s="240"/>
      <c r="QHI43" s="240"/>
      <c r="QHJ43" s="240"/>
      <c r="QHK43" s="240"/>
      <c r="QHL43" s="240"/>
      <c r="QHM43" s="240"/>
      <c r="QHN43" s="240"/>
      <c r="QHO43" s="240"/>
      <c r="QHP43" s="240"/>
      <c r="QHQ43" s="240"/>
      <c r="QHR43" s="240"/>
      <c r="QHS43" s="240"/>
      <c r="QHT43" s="240"/>
      <c r="QHU43" s="240"/>
      <c r="QHV43" s="240"/>
      <c r="QHW43" s="240"/>
      <c r="QHX43" s="240"/>
      <c r="QHY43" s="240"/>
      <c r="QHZ43" s="240"/>
      <c r="QIA43" s="240"/>
      <c r="QIB43" s="240"/>
      <c r="QIC43" s="240"/>
      <c r="QID43" s="240"/>
      <c r="QIE43" s="240"/>
      <c r="QIF43" s="240"/>
      <c r="QIG43" s="240"/>
      <c r="QIH43" s="240"/>
      <c r="QII43" s="240"/>
      <c r="QIJ43" s="240"/>
      <c r="QIK43" s="240"/>
      <c r="QIL43" s="240"/>
      <c r="QIM43" s="240"/>
      <c r="QIN43" s="240"/>
      <c r="QIO43" s="240"/>
      <c r="QIP43" s="240"/>
      <c r="QIQ43" s="240"/>
      <c r="QIR43" s="240"/>
      <c r="QIS43" s="240"/>
      <c r="QIT43" s="240"/>
      <c r="QIU43" s="240"/>
      <c r="QIV43" s="240"/>
      <c r="QIW43" s="240"/>
      <c r="QIX43" s="240"/>
      <c r="QIY43" s="240"/>
      <c r="QIZ43" s="240"/>
      <c r="QJA43" s="240"/>
      <c r="QJB43" s="240"/>
      <c r="QJC43" s="240"/>
      <c r="QJD43" s="240"/>
      <c r="QJE43" s="240"/>
      <c r="QJF43" s="240"/>
      <c r="QJG43" s="240"/>
      <c r="QJH43" s="240"/>
      <c r="QJI43" s="240"/>
      <c r="QJJ43" s="240"/>
      <c r="QJK43" s="240"/>
      <c r="QJL43" s="240"/>
      <c r="QJM43" s="240"/>
      <c r="QJN43" s="240"/>
      <c r="QJO43" s="240"/>
      <c r="QJP43" s="240"/>
      <c r="QJQ43" s="240"/>
      <c r="QJR43" s="240"/>
      <c r="QJS43" s="240"/>
      <c r="QJT43" s="240"/>
      <c r="QJU43" s="240"/>
      <c r="QJV43" s="240"/>
      <c r="QJW43" s="240"/>
      <c r="QJX43" s="240"/>
      <c r="QJY43" s="240"/>
      <c r="QJZ43" s="240"/>
      <c r="QKA43" s="240"/>
      <c r="QKB43" s="240"/>
      <c r="QKC43" s="240"/>
      <c r="QKD43" s="240"/>
      <c r="QKE43" s="240"/>
      <c r="QKF43" s="240"/>
      <c r="QKG43" s="240"/>
      <c r="QKH43" s="240"/>
      <c r="QKI43" s="240"/>
      <c r="QKJ43" s="240"/>
      <c r="QKK43" s="240"/>
      <c r="QKL43" s="240"/>
      <c r="QKM43" s="240"/>
      <c r="QKN43" s="240"/>
      <c r="QKO43" s="240"/>
      <c r="QKP43" s="240"/>
      <c r="QKQ43" s="240"/>
      <c r="QKR43" s="240"/>
      <c r="QKS43" s="240"/>
      <c r="QKT43" s="240"/>
      <c r="QKU43" s="240"/>
      <c r="QKV43" s="240"/>
      <c r="QKW43" s="240"/>
      <c r="QKX43" s="240"/>
      <c r="QKY43" s="240"/>
      <c r="QKZ43" s="240"/>
      <c r="QLA43" s="240"/>
      <c r="QLB43" s="240"/>
      <c r="QLC43" s="240"/>
      <c r="QLD43" s="240"/>
      <c r="QLE43" s="240"/>
      <c r="QLF43" s="240"/>
      <c r="QLG43" s="240"/>
      <c r="QLH43" s="240"/>
      <c r="QLI43" s="240"/>
      <c r="QLJ43" s="240"/>
      <c r="QLK43" s="240"/>
      <c r="QLL43" s="240"/>
      <c r="QLM43" s="240"/>
      <c r="QLN43" s="240"/>
      <c r="QLO43" s="240"/>
      <c r="QLP43" s="240"/>
      <c r="QLQ43" s="240"/>
      <c r="QLR43" s="240"/>
      <c r="QLS43" s="240"/>
      <c r="QLT43" s="240"/>
      <c r="QLU43" s="240"/>
      <c r="QLV43" s="240"/>
      <c r="QLW43" s="240"/>
      <c r="QLX43" s="240"/>
      <c r="QLY43" s="240"/>
      <c r="QLZ43" s="240"/>
      <c r="QMA43" s="240"/>
      <c r="QMB43" s="240"/>
      <c r="QMC43" s="240"/>
      <c r="QMD43" s="240"/>
      <c r="QME43" s="240"/>
      <c r="QMF43" s="240"/>
      <c r="QMG43" s="240"/>
      <c r="QMH43" s="240"/>
      <c r="QMI43" s="240"/>
      <c r="QMJ43" s="240"/>
      <c r="QMK43" s="240"/>
      <c r="QML43" s="240"/>
      <c r="QMM43" s="240"/>
      <c r="QMN43" s="240"/>
      <c r="QMO43" s="240"/>
      <c r="QMP43" s="240"/>
      <c r="QMQ43" s="240"/>
      <c r="QMR43" s="240"/>
      <c r="QMS43" s="240"/>
      <c r="QMT43" s="240"/>
      <c r="QMU43" s="240"/>
      <c r="QMV43" s="240"/>
      <c r="QMW43" s="240"/>
      <c r="QMX43" s="240"/>
      <c r="QMY43" s="240"/>
      <c r="QMZ43" s="240"/>
      <c r="QNA43" s="240"/>
      <c r="QNB43" s="240"/>
      <c r="QNC43" s="240"/>
      <c r="QND43" s="240"/>
      <c r="QNE43" s="240"/>
      <c r="QNF43" s="240"/>
      <c r="QNG43" s="240"/>
      <c r="QNH43" s="240"/>
      <c r="QNI43" s="240"/>
      <c r="QNJ43" s="240"/>
      <c r="QNK43" s="240"/>
      <c r="QNL43" s="240"/>
      <c r="QNM43" s="240"/>
      <c r="QNN43" s="240"/>
      <c r="QNO43" s="240"/>
      <c r="QNP43" s="240"/>
      <c r="QNQ43" s="240"/>
      <c r="QNR43" s="240"/>
      <c r="QNS43" s="240"/>
      <c r="QNT43" s="240"/>
      <c r="QNU43" s="240"/>
      <c r="QNV43" s="240"/>
      <c r="QNW43" s="240"/>
      <c r="QNX43" s="240"/>
      <c r="QNY43" s="240"/>
      <c r="QNZ43" s="240"/>
      <c r="QOA43" s="240"/>
      <c r="QOB43" s="240"/>
      <c r="QOC43" s="240"/>
      <c r="QOD43" s="240"/>
      <c r="QOE43" s="240"/>
      <c r="QOF43" s="240"/>
      <c r="QOG43" s="240"/>
      <c r="QOH43" s="240"/>
      <c r="QOI43" s="240"/>
      <c r="QOJ43" s="240"/>
      <c r="QOK43" s="240"/>
      <c r="QOL43" s="240"/>
      <c r="QOM43" s="240"/>
      <c r="QON43" s="240"/>
      <c r="QOO43" s="240"/>
      <c r="QOP43" s="240"/>
      <c r="QOQ43" s="240"/>
      <c r="QOR43" s="240"/>
      <c r="QOS43" s="240"/>
      <c r="QOT43" s="240"/>
      <c r="QOU43" s="240"/>
      <c r="QOV43" s="240"/>
      <c r="QOW43" s="240"/>
      <c r="QOX43" s="240"/>
      <c r="QOY43" s="240"/>
      <c r="QOZ43" s="240"/>
      <c r="QPA43" s="240"/>
      <c r="QPB43" s="240"/>
      <c r="QPC43" s="240"/>
      <c r="QPD43" s="240"/>
      <c r="QPE43" s="240"/>
      <c r="QPF43" s="240"/>
      <c r="QPG43" s="240"/>
      <c r="QPH43" s="240"/>
      <c r="QPI43" s="240"/>
      <c r="QPJ43" s="240"/>
      <c r="QPK43" s="240"/>
      <c r="QPL43" s="240"/>
      <c r="QPM43" s="240"/>
      <c r="QPN43" s="240"/>
      <c r="QPO43" s="240"/>
      <c r="QPP43" s="240"/>
      <c r="QPQ43" s="240"/>
      <c r="QPR43" s="240"/>
      <c r="QPS43" s="240"/>
      <c r="QPT43" s="240"/>
      <c r="QPU43" s="240"/>
      <c r="QPV43" s="240"/>
      <c r="QPW43" s="240"/>
      <c r="QPX43" s="240"/>
      <c r="QPY43" s="240"/>
      <c r="QPZ43" s="240"/>
      <c r="QQA43" s="240"/>
      <c r="QQB43" s="240"/>
      <c r="QQC43" s="240"/>
      <c r="QQD43" s="240"/>
      <c r="QQE43" s="240"/>
      <c r="QQF43" s="240"/>
      <c r="QQG43" s="240"/>
      <c r="QQH43" s="240"/>
      <c r="QQI43" s="240"/>
      <c r="QQJ43" s="240"/>
      <c r="QQK43" s="240"/>
      <c r="QQL43" s="240"/>
      <c r="QQM43" s="240"/>
      <c r="QQN43" s="240"/>
      <c r="QQO43" s="240"/>
      <c r="QQP43" s="240"/>
      <c r="QQQ43" s="240"/>
      <c r="QQR43" s="240"/>
      <c r="QQS43" s="240"/>
      <c r="QQT43" s="240"/>
      <c r="QQU43" s="240"/>
      <c r="QQV43" s="240"/>
      <c r="QQW43" s="240"/>
      <c r="QQX43" s="240"/>
      <c r="QQY43" s="240"/>
      <c r="QQZ43" s="240"/>
      <c r="QRA43" s="240"/>
      <c r="QRB43" s="240"/>
      <c r="QRC43" s="240"/>
      <c r="QRD43" s="240"/>
      <c r="QRE43" s="240"/>
      <c r="QRF43" s="240"/>
      <c r="QRG43" s="240"/>
      <c r="QRH43" s="240"/>
      <c r="QRI43" s="240"/>
      <c r="QRJ43" s="240"/>
      <c r="QRK43" s="240"/>
      <c r="QRL43" s="240"/>
      <c r="QRM43" s="240"/>
      <c r="QRN43" s="240"/>
      <c r="QRO43" s="240"/>
      <c r="QRP43" s="240"/>
      <c r="QRQ43" s="240"/>
      <c r="QRR43" s="240"/>
      <c r="QRS43" s="240"/>
      <c r="QRT43" s="240"/>
      <c r="QRU43" s="240"/>
      <c r="QRV43" s="240"/>
      <c r="QRW43" s="240"/>
      <c r="QRX43" s="240"/>
      <c r="QRY43" s="240"/>
      <c r="QRZ43" s="240"/>
      <c r="QSA43" s="240"/>
      <c r="QSB43" s="240"/>
      <c r="QSC43" s="240"/>
      <c r="QSD43" s="240"/>
      <c r="QSE43" s="240"/>
      <c r="QSF43" s="240"/>
      <c r="QSG43" s="240"/>
      <c r="QSH43" s="240"/>
      <c r="QSI43" s="240"/>
      <c r="QSJ43" s="240"/>
      <c r="QSK43" s="240"/>
      <c r="QSL43" s="240"/>
      <c r="QSM43" s="240"/>
      <c r="QSN43" s="240"/>
      <c r="QSO43" s="240"/>
      <c r="QSP43" s="240"/>
      <c r="QSQ43" s="240"/>
      <c r="QSR43" s="240"/>
      <c r="QSS43" s="240"/>
      <c r="QST43" s="240"/>
      <c r="QSU43" s="240"/>
      <c r="QSV43" s="240"/>
      <c r="QSW43" s="240"/>
      <c r="QSX43" s="240"/>
      <c r="QSY43" s="240"/>
      <c r="QSZ43" s="240"/>
      <c r="QTA43" s="240"/>
      <c r="QTB43" s="240"/>
      <c r="QTC43" s="240"/>
      <c r="QTD43" s="240"/>
      <c r="QTE43" s="240"/>
      <c r="QTF43" s="240"/>
      <c r="QTG43" s="240"/>
      <c r="QTH43" s="240"/>
      <c r="QTI43" s="240"/>
      <c r="QTJ43" s="240"/>
      <c r="QTK43" s="240"/>
      <c r="QTL43" s="240"/>
      <c r="QTM43" s="240"/>
      <c r="QTN43" s="240"/>
      <c r="QTO43" s="240"/>
      <c r="QTP43" s="240"/>
      <c r="QTQ43" s="240"/>
      <c r="QTR43" s="240"/>
      <c r="QTS43" s="240"/>
      <c r="QTT43" s="240"/>
      <c r="QTU43" s="240"/>
      <c r="QTV43" s="240"/>
      <c r="QTW43" s="240"/>
      <c r="QTX43" s="240"/>
      <c r="QTY43" s="240"/>
      <c r="QTZ43" s="240"/>
      <c r="QUA43" s="240"/>
      <c r="QUB43" s="240"/>
      <c r="QUC43" s="240"/>
      <c r="QUD43" s="240"/>
      <c r="QUE43" s="240"/>
      <c r="QUF43" s="240"/>
      <c r="QUG43" s="240"/>
      <c r="QUH43" s="240"/>
      <c r="QUI43" s="240"/>
      <c r="QUJ43" s="240"/>
      <c r="QUK43" s="240"/>
      <c r="QUL43" s="240"/>
      <c r="QUM43" s="240"/>
      <c r="QUN43" s="240"/>
      <c r="QUO43" s="240"/>
      <c r="QUP43" s="240"/>
      <c r="QUQ43" s="240"/>
      <c r="QUR43" s="240"/>
      <c r="QUS43" s="240"/>
      <c r="QUT43" s="240"/>
      <c r="QUU43" s="240"/>
      <c r="QUV43" s="240"/>
      <c r="QUW43" s="240"/>
      <c r="QUX43" s="240"/>
      <c r="QUY43" s="240"/>
      <c r="QUZ43" s="240"/>
      <c r="QVA43" s="240"/>
      <c r="QVB43" s="240"/>
      <c r="QVC43" s="240"/>
      <c r="QVD43" s="240"/>
      <c r="QVE43" s="240"/>
      <c r="QVF43" s="240"/>
      <c r="QVG43" s="240"/>
      <c r="QVH43" s="240"/>
      <c r="QVI43" s="240"/>
      <c r="QVJ43" s="240"/>
      <c r="QVK43" s="240"/>
      <c r="QVL43" s="240"/>
      <c r="QVM43" s="240"/>
      <c r="QVN43" s="240"/>
      <c r="QVO43" s="240"/>
      <c r="QVP43" s="240"/>
      <c r="QVQ43" s="240"/>
      <c r="QVR43" s="240"/>
      <c r="QVS43" s="240"/>
      <c r="QVT43" s="240"/>
      <c r="QVU43" s="240"/>
      <c r="QVV43" s="240"/>
      <c r="QVW43" s="240"/>
      <c r="QVX43" s="240"/>
      <c r="QVY43" s="240"/>
      <c r="QVZ43" s="240"/>
      <c r="QWA43" s="240"/>
      <c r="QWB43" s="240"/>
      <c r="QWC43" s="240"/>
      <c r="QWD43" s="240"/>
      <c r="QWE43" s="240"/>
      <c r="QWF43" s="240"/>
      <c r="QWG43" s="240"/>
      <c r="QWH43" s="240"/>
      <c r="QWI43" s="240"/>
      <c r="QWJ43" s="240"/>
      <c r="QWK43" s="240"/>
      <c r="QWL43" s="240"/>
      <c r="QWM43" s="240"/>
      <c r="QWN43" s="240"/>
      <c r="QWO43" s="240"/>
      <c r="QWP43" s="240"/>
      <c r="QWQ43" s="240"/>
      <c r="QWR43" s="240"/>
      <c r="QWS43" s="240"/>
      <c r="QWT43" s="240"/>
      <c r="QWU43" s="240"/>
      <c r="QWV43" s="240"/>
      <c r="QWW43" s="240"/>
      <c r="QWX43" s="240"/>
      <c r="QWY43" s="240"/>
      <c r="QWZ43" s="240"/>
      <c r="QXA43" s="240"/>
      <c r="QXB43" s="240"/>
      <c r="QXC43" s="240"/>
      <c r="QXD43" s="240"/>
      <c r="QXE43" s="240"/>
      <c r="QXF43" s="240"/>
      <c r="QXG43" s="240"/>
      <c r="QXH43" s="240"/>
      <c r="QXI43" s="240"/>
      <c r="QXJ43" s="240"/>
      <c r="QXK43" s="240"/>
      <c r="QXL43" s="240"/>
      <c r="QXM43" s="240"/>
      <c r="QXN43" s="240"/>
      <c r="QXO43" s="240"/>
      <c r="QXP43" s="240"/>
      <c r="QXQ43" s="240"/>
      <c r="QXR43" s="240"/>
      <c r="QXS43" s="240"/>
      <c r="QXT43" s="240"/>
      <c r="QXU43" s="240"/>
      <c r="QXV43" s="240"/>
      <c r="QXW43" s="240"/>
      <c r="QXX43" s="240"/>
      <c r="QXY43" s="240"/>
      <c r="QXZ43" s="240"/>
      <c r="QYA43" s="240"/>
      <c r="QYB43" s="240"/>
      <c r="QYC43" s="240"/>
      <c r="QYD43" s="240"/>
      <c r="QYE43" s="240"/>
      <c r="QYF43" s="240"/>
      <c r="QYG43" s="240"/>
      <c r="QYH43" s="240"/>
      <c r="QYI43" s="240"/>
      <c r="QYJ43" s="240"/>
      <c r="QYK43" s="240"/>
      <c r="QYL43" s="240"/>
      <c r="QYM43" s="240"/>
      <c r="QYN43" s="240"/>
      <c r="QYO43" s="240"/>
      <c r="QYP43" s="240"/>
      <c r="QYQ43" s="240"/>
      <c r="QYR43" s="240"/>
      <c r="QYS43" s="240"/>
      <c r="QYT43" s="240"/>
      <c r="QYU43" s="240"/>
      <c r="QYV43" s="240"/>
      <c r="QYW43" s="240"/>
      <c r="QYX43" s="240"/>
      <c r="QYY43" s="240"/>
      <c r="QYZ43" s="240"/>
      <c r="QZA43" s="240"/>
      <c r="QZB43" s="240"/>
      <c r="QZC43" s="240"/>
      <c r="QZD43" s="240"/>
      <c r="QZE43" s="240"/>
      <c r="QZF43" s="240"/>
      <c r="QZG43" s="240"/>
      <c r="QZH43" s="240"/>
      <c r="QZI43" s="240"/>
      <c r="QZJ43" s="240"/>
      <c r="QZK43" s="240"/>
      <c r="QZL43" s="240"/>
      <c r="QZM43" s="240"/>
      <c r="QZN43" s="240"/>
      <c r="QZO43" s="240"/>
      <c r="QZP43" s="240"/>
      <c r="QZQ43" s="240"/>
      <c r="QZR43" s="240"/>
      <c r="QZS43" s="240"/>
      <c r="QZT43" s="240"/>
      <c r="QZU43" s="240"/>
      <c r="QZV43" s="240"/>
      <c r="QZW43" s="240"/>
      <c r="QZX43" s="240"/>
      <c r="QZY43" s="240"/>
      <c r="QZZ43" s="240"/>
      <c r="RAA43" s="240"/>
      <c r="RAB43" s="240"/>
      <c r="RAC43" s="240"/>
      <c r="RAD43" s="240"/>
      <c r="RAE43" s="240"/>
      <c r="RAF43" s="240"/>
      <c r="RAG43" s="240"/>
      <c r="RAH43" s="240"/>
      <c r="RAI43" s="240"/>
      <c r="RAJ43" s="240"/>
      <c r="RAK43" s="240"/>
      <c r="RAL43" s="240"/>
      <c r="RAM43" s="240"/>
      <c r="RAN43" s="240"/>
      <c r="RAO43" s="240"/>
      <c r="RAP43" s="240"/>
      <c r="RAQ43" s="240"/>
      <c r="RAR43" s="240"/>
      <c r="RAS43" s="240"/>
      <c r="RAT43" s="240"/>
      <c r="RAU43" s="240"/>
      <c r="RAV43" s="240"/>
      <c r="RAW43" s="240"/>
      <c r="RAX43" s="240"/>
      <c r="RAY43" s="240"/>
      <c r="RAZ43" s="240"/>
      <c r="RBA43" s="240"/>
      <c r="RBB43" s="240"/>
      <c r="RBC43" s="240"/>
      <c r="RBD43" s="240"/>
      <c r="RBE43" s="240"/>
      <c r="RBF43" s="240"/>
      <c r="RBG43" s="240"/>
      <c r="RBH43" s="240"/>
      <c r="RBI43" s="240"/>
      <c r="RBJ43" s="240"/>
      <c r="RBK43" s="240"/>
      <c r="RBL43" s="240"/>
      <c r="RBM43" s="240"/>
      <c r="RBN43" s="240"/>
      <c r="RBO43" s="240"/>
      <c r="RBP43" s="240"/>
      <c r="RBQ43" s="240"/>
      <c r="RBR43" s="240"/>
      <c r="RBS43" s="240"/>
      <c r="RBT43" s="240"/>
      <c r="RBU43" s="240"/>
      <c r="RBV43" s="240"/>
      <c r="RBW43" s="240"/>
      <c r="RBX43" s="240"/>
      <c r="RBY43" s="240"/>
      <c r="RBZ43" s="240"/>
      <c r="RCA43" s="240"/>
      <c r="RCB43" s="240"/>
      <c r="RCC43" s="240"/>
      <c r="RCD43" s="240"/>
      <c r="RCE43" s="240"/>
      <c r="RCF43" s="240"/>
      <c r="RCG43" s="240"/>
      <c r="RCH43" s="240"/>
      <c r="RCI43" s="240"/>
      <c r="RCJ43" s="240"/>
      <c r="RCK43" s="240"/>
      <c r="RCL43" s="240"/>
      <c r="RCM43" s="240"/>
      <c r="RCN43" s="240"/>
      <c r="RCO43" s="240"/>
      <c r="RCP43" s="240"/>
      <c r="RCQ43" s="240"/>
      <c r="RCR43" s="240"/>
      <c r="RCS43" s="240"/>
      <c r="RCT43" s="240"/>
      <c r="RCU43" s="240"/>
      <c r="RCV43" s="240"/>
      <c r="RCW43" s="240"/>
      <c r="RCX43" s="240"/>
      <c r="RCY43" s="240"/>
      <c r="RCZ43" s="240"/>
      <c r="RDA43" s="240"/>
      <c r="RDB43" s="240"/>
      <c r="RDC43" s="240"/>
      <c r="RDD43" s="240"/>
      <c r="RDE43" s="240"/>
      <c r="RDF43" s="240"/>
      <c r="RDG43" s="240"/>
      <c r="RDH43" s="240"/>
      <c r="RDI43" s="240"/>
      <c r="RDJ43" s="240"/>
      <c r="RDK43" s="240"/>
      <c r="RDL43" s="240"/>
      <c r="RDM43" s="240"/>
      <c r="RDN43" s="240"/>
      <c r="RDO43" s="240"/>
      <c r="RDP43" s="240"/>
      <c r="RDQ43" s="240"/>
      <c r="RDR43" s="240"/>
      <c r="RDS43" s="240"/>
      <c r="RDT43" s="240"/>
      <c r="RDU43" s="240"/>
      <c r="RDV43" s="240"/>
      <c r="RDW43" s="240"/>
      <c r="RDX43" s="240"/>
      <c r="RDY43" s="240"/>
      <c r="RDZ43" s="240"/>
      <c r="REA43" s="240"/>
      <c r="REB43" s="240"/>
      <c r="REC43" s="240"/>
      <c r="RED43" s="240"/>
      <c r="REE43" s="240"/>
      <c r="REF43" s="240"/>
      <c r="REG43" s="240"/>
      <c r="REH43" s="240"/>
      <c r="REI43" s="240"/>
      <c r="REJ43" s="240"/>
      <c r="REK43" s="240"/>
      <c r="REL43" s="240"/>
      <c r="REM43" s="240"/>
      <c r="REN43" s="240"/>
      <c r="REO43" s="240"/>
      <c r="REP43" s="240"/>
      <c r="REQ43" s="240"/>
      <c r="RER43" s="240"/>
      <c r="RES43" s="240"/>
      <c r="RET43" s="240"/>
      <c r="REU43" s="240"/>
      <c r="REV43" s="240"/>
      <c r="REW43" s="240"/>
      <c r="REX43" s="240"/>
      <c r="REY43" s="240"/>
      <c r="REZ43" s="240"/>
      <c r="RFA43" s="240"/>
      <c r="RFB43" s="240"/>
      <c r="RFC43" s="240"/>
      <c r="RFD43" s="240"/>
      <c r="RFE43" s="240"/>
      <c r="RFF43" s="240"/>
      <c r="RFG43" s="240"/>
      <c r="RFH43" s="240"/>
      <c r="RFI43" s="240"/>
      <c r="RFJ43" s="240"/>
      <c r="RFK43" s="240"/>
      <c r="RFL43" s="240"/>
      <c r="RFM43" s="240"/>
      <c r="RFN43" s="240"/>
      <c r="RFO43" s="240"/>
      <c r="RFP43" s="240"/>
      <c r="RFQ43" s="240"/>
      <c r="RFR43" s="240"/>
      <c r="RFS43" s="240"/>
      <c r="RFT43" s="240"/>
      <c r="RFU43" s="240"/>
      <c r="RFV43" s="240"/>
      <c r="RFW43" s="240"/>
      <c r="RFX43" s="240"/>
      <c r="RFY43" s="240"/>
      <c r="RFZ43" s="240"/>
      <c r="RGA43" s="240"/>
      <c r="RGB43" s="240"/>
      <c r="RGC43" s="240"/>
      <c r="RGD43" s="240"/>
      <c r="RGE43" s="240"/>
      <c r="RGF43" s="240"/>
      <c r="RGG43" s="240"/>
      <c r="RGH43" s="240"/>
      <c r="RGI43" s="240"/>
      <c r="RGJ43" s="240"/>
      <c r="RGK43" s="240"/>
      <c r="RGL43" s="240"/>
      <c r="RGM43" s="240"/>
      <c r="RGN43" s="240"/>
      <c r="RGO43" s="240"/>
      <c r="RGP43" s="240"/>
      <c r="RGQ43" s="240"/>
      <c r="RGR43" s="240"/>
      <c r="RGS43" s="240"/>
      <c r="RGT43" s="240"/>
      <c r="RGU43" s="240"/>
      <c r="RGV43" s="240"/>
      <c r="RGW43" s="240"/>
      <c r="RGX43" s="240"/>
      <c r="RGY43" s="240"/>
      <c r="RGZ43" s="240"/>
      <c r="RHA43" s="240"/>
      <c r="RHB43" s="240"/>
      <c r="RHC43" s="240"/>
      <c r="RHD43" s="240"/>
      <c r="RHE43" s="240"/>
      <c r="RHF43" s="240"/>
      <c r="RHG43" s="240"/>
      <c r="RHH43" s="240"/>
      <c r="RHI43" s="240"/>
      <c r="RHJ43" s="240"/>
      <c r="RHK43" s="240"/>
      <c r="RHL43" s="240"/>
      <c r="RHM43" s="240"/>
      <c r="RHN43" s="240"/>
      <c r="RHO43" s="240"/>
      <c r="RHP43" s="240"/>
      <c r="RHQ43" s="240"/>
      <c r="RHR43" s="240"/>
      <c r="RHS43" s="240"/>
      <c r="RHT43" s="240"/>
      <c r="RHU43" s="240"/>
      <c r="RHV43" s="240"/>
      <c r="RHW43" s="240"/>
      <c r="RHX43" s="240"/>
      <c r="RHY43" s="240"/>
      <c r="RHZ43" s="240"/>
      <c r="RIA43" s="240"/>
      <c r="RIB43" s="240"/>
      <c r="RIC43" s="240"/>
      <c r="RID43" s="240"/>
      <c r="RIE43" s="240"/>
      <c r="RIF43" s="240"/>
      <c r="RIG43" s="240"/>
      <c r="RIH43" s="240"/>
      <c r="RII43" s="240"/>
      <c r="RIJ43" s="240"/>
      <c r="RIK43" s="240"/>
      <c r="RIL43" s="240"/>
      <c r="RIM43" s="240"/>
      <c r="RIN43" s="240"/>
      <c r="RIO43" s="240"/>
      <c r="RIP43" s="240"/>
      <c r="RIQ43" s="240"/>
      <c r="RIR43" s="240"/>
      <c r="RIS43" s="240"/>
      <c r="RIT43" s="240"/>
      <c r="RIU43" s="240"/>
      <c r="RIV43" s="240"/>
      <c r="RIW43" s="240"/>
      <c r="RIX43" s="240"/>
      <c r="RIY43" s="240"/>
      <c r="RIZ43" s="240"/>
      <c r="RJA43" s="240"/>
      <c r="RJB43" s="240"/>
      <c r="RJC43" s="240"/>
      <c r="RJD43" s="240"/>
      <c r="RJE43" s="240"/>
      <c r="RJF43" s="240"/>
      <c r="RJG43" s="240"/>
      <c r="RJH43" s="240"/>
      <c r="RJI43" s="240"/>
      <c r="RJJ43" s="240"/>
      <c r="RJK43" s="240"/>
      <c r="RJL43" s="240"/>
      <c r="RJM43" s="240"/>
      <c r="RJN43" s="240"/>
      <c r="RJO43" s="240"/>
      <c r="RJP43" s="240"/>
      <c r="RJQ43" s="240"/>
      <c r="RJR43" s="240"/>
      <c r="RJS43" s="240"/>
      <c r="RJT43" s="240"/>
      <c r="RJU43" s="240"/>
      <c r="RJV43" s="240"/>
      <c r="RJW43" s="240"/>
      <c r="RJX43" s="240"/>
      <c r="RJY43" s="240"/>
      <c r="RJZ43" s="240"/>
      <c r="RKA43" s="240"/>
      <c r="RKB43" s="240"/>
      <c r="RKC43" s="240"/>
      <c r="RKD43" s="240"/>
      <c r="RKE43" s="240"/>
      <c r="RKF43" s="240"/>
      <c r="RKG43" s="240"/>
      <c r="RKH43" s="240"/>
      <c r="RKI43" s="240"/>
      <c r="RKJ43" s="240"/>
      <c r="RKK43" s="240"/>
      <c r="RKL43" s="240"/>
      <c r="RKM43" s="240"/>
      <c r="RKN43" s="240"/>
      <c r="RKO43" s="240"/>
      <c r="RKP43" s="240"/>
      <c r="RKQ43" s="240"/>
      <c r="RKR43" s="240"/>
      <c r="RKS43" s="240"/>
      <c r="RKT43" s="240"/>
      <c r="RKU43" s="240"/>
      <c r="RKV43" s="240"/>
      <c r="RKW43" s="240"/>
      <c r="RKX43" s="240"/>
      <c r="RKY43" s="240"/>
      <c r="RKZ43" s="240"/>
      <c r="RLA43" s="240"/>
      <c r="RLB43" s="240"/>
      <c r="RLC43" s="240"/>
      <c r="RLD43" s="240"/>
      <c r="RLE43" s="240"/>
      <c r="RLF43" s="240"/>
      <c r="RLG43" s="240"/>
      <c r="RLH43" s="240"/>
      <c r="RLI43" s="240"/>
      <c r="RLJ43" s="240"/>
      <c r="RLK43" s="240"/>
      <c r="RLL43" s="240"/>
      <c r="RLM43" s="240"/>
      <c r="RLN43" s="240"/>
      <c r="RLO43" s="240"/>
      <c r="RLP43" s="240"/>
      <c r="RLQ43" s="240"/>
      <c r="RLR43" s="240"/>
      <c r="RLS43" s="240"/>
      <c r="RLT43" s="240"/>
      <c r="RLU43" s="240"/>
      <c r="RLV43" s="240"/>
      <c r="RLW43" s="240"/>
      <c r="RLX43" s="240"/>
      <c r="RLY43" s="240"/>
      <c r="RLZ43" s="240"/>
      <c r="RMA43" s="240"/>
      <c r="RMB43" s="240"/>
      <c r="RMC43" s="240"/>
      <c r="RMD43" s="240"/>
      <c r="RME43" s="240"/>
      <c r="RMF43" s="240"/>
      <c r="RMG43" s="240"/>
      <c r="RMH43" s="240"/>
      <c r="RMI43" s="240"/>
      <c r="RMJ43" s="240"/>
      <c r="RMK43" s="240"/>
      <c r="RML43" s="240"/>
      <c r="RMM43" s="240"/>
      <c r="RMN43" s="240"/>
      <c r="RMO43" s="240"/>
      <c r="RMP43" s="240"/>
      <c r="RMQ43" s="240"/>
      <c r="RMR43" s="240"/>
      <c r="RMS43" s="240"/>
      <c r="RMT43" s="240"/>
      <c r="RMU43" s="240"/>
      <c r="RMV43" s="240"/>
      <c r="RMW43" s="240"/>
      <c r="RMX43" s="240"/>
      <c r="RMY43" s="240"/>
      <c r="RMZ43" s="240"/>
      <c r="RNA43" s="240"/>
      <c r="RNB43" s="240"/>
      <c r="RNC43" s="240"/>
      <c r="RND43" s="240"/>
      <c r="RNE43" s="240"/>
      <c r="RNF43" s="240"/>
      <c r="RNG43" s="240"/>
      <c r="RNH43" s="240"/>
      <c r="RNI43" s="240"/>
      <c r="RNJ43" s="240"/>
      <c r="RNK43" s="240"/>
      <c r="RNL43" s="240"/>
      <c r="RNM43" s="240"/>
      <c r="RNN43" s="240"/>
      <c r="RNO43" s="240"/>
      <c r="RNP43" s="240"/>
      <c r="RNQ43" s="240"/>
      <c r="RNR43" s="240"/>
      <c r="RNS43" s="240"/>
      <c r="RNT43" s="240"/>
      <c r="RNU43" s="240"/>
      <c r="RNV43" s="240"/>
      <c r="RNW43" s="240"/>
      <c r="RNX43" s="240"/>
      <c r="RNY43" s="240"/>
      <c r="RNZ43" s="240"/>
      <c r="ROA43" s="240"/>
      <c r="ROB43" s="240"/>
      <c r="ROC43" s="240"/>
      <c r="ROD43" s="240"/>
      <c r="ROE43" s="240"/>
      <c r="ROF43" s="240"/>
      <c r="ROG43" s="240"/>
      <c r="ROH43" s="240"/>
      <c r="ROI43" s="240"/>
      <c r="ROJ43" s="240"/>
      <c r="ROK43" s="240"/>
      <c r="ROL43" s="240"/>
      <c r="ROM43" s="240"/>
      <c r="RON43" s="240"/>
      <c r="ROO43" s="240"/>
      <c r="ROP43" s="240"/>
      <c r="ROQ43" s="240"/>
      <c r="ROR43" s="240"/>
      <c r="ROS43" s="240"/>
      <c r="ROT43" s="240"/>
      <c r="ROU43" s="240"/>
      <c r="ROV43" s="240"/>
      <c r="ROW43" s="240"/>
      <c r="ROX43" s="240"/>
      <c r="ROY43" s="240"/>
      <c r="ROZ43" s="240"/>
      <c r="RPA43" s="240"/>
      <c r="RPB43" s="240"/>
      <c r="RPC43" s="240"/>
      <c r="RPD43" s="240"/>
      <c r="RPE43" s="240"/>
      <c r="RPF43" s="240"/>
      <c r="RPG43" s="240"/>
      <c r="RPH43" s="240"/>
      <c r="RPI43" s="240"/>
      <c r="RPJ43" s="240"/>
      <c r="RPK43" s="240"/>
      <c r="RPL43" s="240"/>
      <c r="RPM43" s="240"/>
      <c r="RPN43" s="240"/>
      <c r="RPO43" s="240"/>
      <c r="RPP43" s="240"/>
      <c r="RPQ43" s="240"/>
      <c r="RPR43" s="240"/>
      <c r="RPS43" s="240"/>
      <c r="RPT43" s="240"/>
      <c r="RPU43" s="240"/>
      <c r="RPV43" s="240"/>
      <c r="RPW43" s="240"/>
      <c r="RPX43" s="240"/>
      <c r="RPY43" s="240"/>
      <c r="RPZ43" s="240"/>
      <c r="RQA43" s="240"/>
      <c r="RQB43" s="240"/>
      <c r="RQC43" s="240"/>
      <c r="RQD43" s="240"/>
      <c r="RQE43" s="240"/>
      <c r="RQF43" s="240"/>
      <c r="RQG43" s="240"/>
      <c r="RQH43" s="240"/>
      <c r="RQI43" s="240"/>
      <c r="RQJ43" s="240"/>
      <c r="RQK43" s="240"/>
      <c r="RQL43" s="240"/>
      <c r="RQM43" s="240"/>
      <c r="RQN43" s="240"/>
      <c r="RQO43" s="240"/>
      <c r="RQP43" s="240"/>
      <c r="RQQ43" s="240"/>
      <c r="RQR43" s="240"/>
      <c r="RQS43" s="240"/>
      <c r="RQT43" s="240"/>
      <c r="RQU43" s="240"/>
      <c r="RQV43" s="240"/>
      <c r="RQW43" s="240"/>
      <c r="RQX43" s="240"/>
      <c r="RQY43" s="240"/>
      <c r="RQZ43" s="240"/>
      <c r="RRA43" s="240"/>
      <c r="RRB43" s="240"/>
      <c r="RRC43" s="240"/>
      <c r="RRD43" s="240"/>
      <c r="RRE43" s="240"/>
      <c r="RRF43" s="240"/>
      <c r="RRG43" s="240"/>
      <c r="RRH43" s="240"/>
      <c r="RRI43" s="240"/>
      <c r="RRJ43" s="240"/>
      <c r="RRK43" s="240"/>
      <c r="RRL43" s="240"/>
      <c r="RRM43" s="240"/>
      <c r="RRN43" s="240"/>
      <c r="RRO43" s="240"/>
      <c r="RRP43" s="240"/>
      <c r="RRQ43" s="240"/>
      <c r="RRR43" s="240"/>
      <c r="RRS43" s="240"/>
      <c r="RRT43" s="240"/>
      <c r="RRU43" s="240"/>
      <c r="RRV43" s="240"/>
      <c r="RRW43" s="240"/>
      <c r="RRX43" s="240"/>
      <c r="RRY43" s="240"/>
      <c r="RRZ43" s="240"/>
      <c r="RSA43" s="240"/>
      <c r="RSB43" s="240"/>
      <c r="RSC43" s="240"/>
      <c r="RSD43" s="240"/>
      <c r="RSE43" s="240"/>
      <c r="RSF43" s="240"/>
      <c r="RSG43" s="240"/>
      <c r="RSH43" s="240"/>
      <c r="RSI43" s="240"/>
      <c r="RSJ43" s="240"/>
      <c r="RSK43" s="240"/>
      <c r="RSL43" s="240"/>
      <c r="RSM43" s="240"/>
      <c r="RSN43" s="240"/>
      <c r="RSO43" s="240"/>
      <c r="RSP43" s="240"/>
      <c r="RSQ43" s="240"/>
      <c r="RSR43" s="240"/>
      <c r="RSS43" s="240"/>
      <c r="RST43" s="240"/>
      <c r="RSU43" s="240"/>
      <c r="RSV43" s="240"/>
      <c r="RSW43" s="240"/>
      <c r="RSX43" s="240"/>
      <c r="RSY43" s="240"/>
      <c r="RSZ43" s="240"/>
      <c r="RTA43" s="240"/>
      <c r="RTB43" s="240"/>
      <c r="RTC43" s="240"/>
      <c r="RTD43" s="240"/>
      <c r="RTE43" s="240"/>
      <c r="RTF43" s="240"/>
      <c r="RTG43" s="240"/>
      <c r="RTH43" s="240"/>
      <c r="RTI43" s="240"/>
      <c r="RTJ43" s="240"/>
      <c r="RTK43" s="240"/>
      <c r="RTL43" s="240"/>
      <c r="RTM43" s="240"/>
      <c r="RTN43" s="240"/>
      <c r="RTO43" s="240"/>
      <c r="RTP43" s="240"/>
      <c r="RTQ43" s="240"/>
      <c r="RTR43" s="240"/>
      <c r="RTS43" s="240"/>
      <c r="RTT43" s="240"/>
      <c r="RTU43" s="240"/>
      <c r="RTV43" s="240"/>
      <c r="RTW43" s="240"/>
      <c r="RTX43" s="240"/>
      <c r="RTY43" s="240"/>
      <c r="RTZ43" s="240"/>
      <c r="RUA43" s="240"/>
      <c r="RUB43" s="240"/>
      <c r="RUC43" s="240"/>
      <c r="RUD43" s="240"/>
      <c r="RUE43" s="240"/>
      <c r="RUF43" s="240"/>
      <c r="RUG43" s="240"/>
      <c r="RUH43" s="240"/>
      <c r="RUI43" s="240"/>
      <c r="RUJ43" s="240"/>
      <c r="RUK43" s="240"/>
      <c r="RUL43" s="240"/>
      <c r="RUM43" s="240"/>
      <c r="RUN43" s="240"/>
      <c r="RUO43" s="240"/>
      <c r="RUP43" s="240"/>
      <c r="RUQ43" s="240"/>
      <c r="RUR43" s="240"/>
      <c r="RUS43" s="240"/>
      <c r="RUT43" s="240"/>
      <c r="RUU43" s="240"/>
      <c r="RUV43" s="240"/>
      <c r="RUW43" s="240"/>
      <c r="RUX43" s="240"/>
      <c r="RUY43" s="240"/>
      <c r="RUZ43" s="240"/>
      <c r="RVA43" s="240"/>
      <c r="RVB43" s="240"/>
      <c r="RVC43" s="240"/>
      <c r="RVD43" s="240"/>
      <c r="RVE43" s="240"/>
      <c r="RVF43" s="240"/>
      <c r="RVG43" s="240"/>
      <c r="RVH43" s="240"/>
      <c r="RVI43" s="240"/>
      <c r="RVJ43" s="240"/>
      <c r="RVK43" s="240"/>
      <c r="RVL43" s="240"/>
      <c r="RVM43" s="240"/>
      <c r="RVN43" s="240"/>
      <c r="RVO43" s="240"/>
      <c r="RVP43" s="240"/>
      <c r="RVQ43" s="240"/>
      <c r="RVR43" s="240"/>
      <c r="RVS43" s="240"/>
      <c r="RVT43" s="240"/>
      <c r="RVU43" s="240"/>
      <c r="RVV43" s="240"/>
      <c r="RVW43" s="240"/>
      <c r="RVX43" s="240"/>
      <c r="RVY43" s="240"/>
      <c r="RVZ43" s="240"/>
      <c r="RWA43" s="240"/>
      <c r="RWB43" s="240"/>
      <c r="RWC43" s="240"/>
      <c r="RWD43" s="240"/>
      <c r="RWE43" s="240"/>
      <c r="RWF43" s="240"/>
      <c r="RWG43" s="240"/>
      <c r="RWH43" s="240"/>
      <c r="RWI43" s="240"/>
      <c r="RWJ43" s="240"/>
      <c r="RWK43" s="240"/>
      <c r="RWL43" s="240"/>
      <c r="RWM43" s="240"/>
      <c r="RWN43" s="240"/>
      <c r="RWO43" s="240"/>
      <c r="RWP43" s="240"/>
      <c r="RWQ43" s="240"/>
      <c r="RWR43" s="240"/>
      <c r="RWS43" s="240"/>
      <c r="RWT43" s="240"/>
      <c r="RWU43" s="240"/>
      <c r="RWV43" s="240"/>
      <c r="RWW43" s="240"/>
      <c r="RWX43" s="240"/>
      <c r="RWY43" s="240"/>
      <c r="RWZ43" s="240"/>
      <c r="RXA43" s="240"/>
      <c r="RXB43" s="240"/>
      <c r="RXC43" s="240"/>
      <c r="RXD43" s="240"/>
      <c r="RXE43" s="240"/>
      <c r="RXF43" s="240"/>
      <c r="RXG43" s="240"/>
      <c r="RXH43" s="240"/>
      <c r="RXI43" s="240"/>
      <c r="RXJ43" s="240"/>
      <c r="RXK43" s="240"/>
      <c r="RXL43" s="240"/>
      <c r="RXM43" s="240"/>
      <c r="RXN43" s="240"/>
      <c r="RXO43" s="240"/>
      <c r="RXP43" s="240"/>
      <c r="RXQ43" s="240"/>
      <c r="RXR43" s="240"/>
      <c r="RXS43" s="240"/>
      <c r="RXT43" s="240"/>
      <c r="RXU43" s="240"/>
      <c r="RXV43" s="240"/>
      <c r="RXW43" s="240"/>
      <c r="RXX43" s="240"/>
      <c r="RXY43" s="240"/>
      <c r="RXZ43" s="240"/>
      <c r="RYA43" s="240"/>
      <c r="RYB43" s="240"/>
      <c r="RYC43" s="240"/>
      <c r="RYD43" s="240"/>
      <c r="RYE43" s="240"/>
      <c r="RYF43" s="240"/>
      <c r="RYG43" s="240"/>
      <c r="RYH43" s="240"/>
      <c r="RYI43" s="240"/>
      <c r="RYJ43" s="240"/>
      <c r="RYK43" s="240"/>
      <c r="RYL43" s="240"/>
      <c r="RYM43" s="240"/>
      <c r="RYN43" s="240"/>
      <c r="RYO43" s="240"/>
      <c r="RYP43" s="240"/>
      <c r="RYQ43" s="240"/>
      <c r="RYR43" s="240"/>
      <c r="RYS43" s="240"/>
      <c r="RYT43" s="240"/>
      <c r="RYU43" s="240"/>
      <c r="RYV43" s="240"/>
      <c r="RYW43" s="240"/>
      <c r="RYX43" s="240"/>
      <c r="RYY43" s="240"/>
      <c r="RYZ43" s="240"/>
      <c r="RZA43" s="240"/>
      <c r="RZB43" s="240"/>
      <c r="RZC43" s="240"/>
      <c r="RZD43" s="240"/>
      <c r="RZE43" s="240"/>
      <c r="RZF43" s="240"/>
      <c r="RZG43" s="240"/>
      <c r="RZH43" s="240"/>
      <c r="RZI43" s="240"/>
      <c r="RZJ43" s="240"/>
      <c r="RZK43" s="240"/>
      <c r="RZL43" s="240"/>
      <c r="RZM43" s="240"/>
      <c r="RZN43" s="240"/>
      <c r="RZO43" s="240"/>
      <c r="RZP43" s="240"/>
      <c r="RZQ43" s="240"/>
      <c r="RZR43" s="240"/>
      <c r="RZS43" s="240"/>
      <c r="RZT43" s="240"/>
      <c r="RZU43" s="240"/>
      <c r="RZV43" s="240"/>
      <c r="RZW43" s="240"/>
      <c r="RZX43" s="240"/>
      <c r="RZY43" s="240"/>
      <c r="RZZ43" s="240"/>
      <c r="SAA43" s="240"/>
      <c r="SAB43" s="240"/>
      <c r="SAC43" s="240"/>
      <c r="SAD43" s="240"/>
      <c r="SAE43" s="240"/>
      <c r="SAF43" s="240"/>
      <c r="SAG43" s="240"/>
      <c r="SAH43" s="240"/>
      <c r="SAI43" s="240"/>
      <c r="SAJ43" s="240"/>
      <c r="SAK43" s="240"/>
      <c r="SAL43" s="240"/>
      <c r="SAM43" s="240"/>
      <c r="SAN43" s="240"/>
      <c r="SAO43" s="240"/>
      <c r="SAP43" s="240"/>
      <c r="SAQ43" s="240"/>
      <c r="SAR43" s="240"/>
      <c r="SAS43" s="240"/>
      <c r="SAT43" s="240"/>
      <c r="SAU43" s="240"/>
      <c r="SAV43" s="240"/>
      <c r="SAW43" s="240"/>
      <c r="SAX43" s="240"/>
      <c r="SAY43" s="240"/>
      <c r="SAZ43" s="240"/>
      <c r="SBA43" s="240"/>
      <c r="SBB43" s="240"/>
      <c r="SBC43" s="240"/>
      <c r="SBD43" s="240"/>
      <c r="SBE43" s="240"/>
      <c r="SBF43" s="240"/>
      <c r="SBG43" s="240"/>
      <c r="SBH43" s="240"/>
      <c r="SBI43" s="240"/>
      <c r="SBJ43" s="240"/>
      <c r="SBK43" s="240"/>
      <c r="SBL43" s="240"/>
      <c r="SBM43" s="240"/>
      <c r="SBN43" s="240"/>
      <c r="SBO43" s="240"/>
      <c r="SBP43" s="240"/>
      <c r="SBQ43" s="240"/>
      <c r="SBR43" s="240"/>
      <c r="SBS43" s="240"/>
      <c r="SBT43" s="240"/>
      <c r="SBU43" s="240"/>
      <c r="SBV43" s="240"/>
      <c r="SBW43" s="240"/>
      <c r="SBX43" s="240"/>
      <c r="SBY43" s="240"/>
      <c r="SBZ43" s="240"/>
      <c r="SCA43" s="240"/>
      <c r="SCB43" s="240"/>
      <c r="SCC43" s="240"/>
      <c r="SCD43" s="240"/>
      <c r="SCE43" s="240"/>
      <c r="SCF43" s="240"/>
      <c r="SCG43" s="240"/>
      <c r="SCH43" s="240"/>
      <c r="SCI43" s="240"/>
      <c r="SCJ43" s="240"/>
      <c r="SCK43" s="240"/>
      <c r="SCL43" s="240"/>
      <c r="SCM43" s="240"/>
      <c r="SCN43" s="240"/>
      <c r="SCO43" s="240"/>
      <c r="SCP43" s="240"/>
      <c r="SCQ43" s="240"/>
      <c r="SCR43" s="240"/>
      <c r="SCS43" s="240"/>
      <c r="SCT43" s="240"/>
      <c r="SCU43" s="240"/>
      <c r="SCV43" s="240"/>
      <c r="SCW43" s="240"/>
      <c r="SCX43" s="240"/>
      <c r="SCY43" s="240"/>
      <c r="SCZ43" s="240"/>
      <c r="SDA43" s="240"/>
      <c r="SDB43" s="240"/>
      <c r="SDC43" s="240"/>
      <c r="SDD43" s="240"/>
      <c r="SDE43" s="240"/>
      <c r="SDF43" s="240"/>
      <c r="SDG43" s="240"/>
      <c r="SDH43" s="240"/>
      <c r="SDI43" s="240"/>
      <c r="SDJ43" s="240"/>
      <c r="SDK43" s="240"/>
      <c r="SDL43" s="240"/>
      <c r="SDM43" s="240"/>
      <c r="SDN43" s="240"/>
      <c r="SDO43" s="240"/>
      <c r="SDP43" s="240"/>
      <c r="SDQ43" s="240"/>
      <c r="SDR43" s="240"/>
      <c r="SDS43" s="240"/>
      <c r="SDT43" s="240"/>
      <c r="SDU43" s="240"/>
      <c r="SDV43" s="240"/>
      <c r="SDW43" s="240"/>
      <c r="SDX43" s="240"/>
      <c r="SDY43" s="240"/>
      <c r="SDZ43" s="240"/>
      <c r="SEA43" s="240"/>
      <c r="SEB43" s="240"/>
      <c r="SEC43" s="240"/>
      <c r="SED43" s="240"/>
      <c r="SEE43" s="240"/>
      <c r="SEF43" s="240"/>
      <c r="SEG43" s="240"/>
      <c r="SEH43" s="240"/>
      <c r="SEI43" s="240"/>
      <c r="SEJ43" s="240"/>
      <c r="SEK43" s="240"/>
      <c r="SEL43" s="240"/>
      <c r="SEM43" s="240"/>
      <c r="SEN43" s="240"/>
      <c r="SEO43" s="240"/>
      <c r="SEP43" s="240"/>
      <c r="SEQ43" s="240"/>
      <c r="SER43" s="240"/>
      <c r="SES43" s="240"/>
      <c r="SET43" s="240"/>
      <c r="SEU43" s="240"/>
      <c r="SEV43" s="240"/>
      <c r="SEW43" s="240"/>
      <c r="SEX43" s="240"/>
      <c r="SEY43" s="240"/>
      <c r="SEZ43" s="240"/>
      <c r="SFA43" s="240"/>
      <c r="SFB43" s="240"/>
      <c r="SFC43" s="240"/>
      <c r="SFD43" s="240"/>
      <c r="SFE43" s="240"/>
      <c r="SFF43" s="240"/>
      <c r="SFG43" s="240"/>
      <c r="SFH43" s="240"/>
      <c r="SFI43" s="240"/>
      <c r="SFJ43" s="240"/>
      <c r="SFK43" s="240"/>
      <c r="SFL43" s="240"/>
      <c r="SFM43" s="240"/>
      <c r="SFN43" s="240"/>
      <c r="SFO43" s="240"/>
      <c r="SFP43" s="240"/>
      <c r="SFQ43" s="240"/>
      <c r="SFR43" s="240"/>
      <c r="SFS43" s="240"/>
      <c r="SFT43" s="240"/>
      <c r="SFU43" s="240"/>
      <c r="SFV43" s="240"/>
      <c r="SFW43" s="240"/>
      <c r="SFX43" s="240"/>
      <c r="SFY43" s="240"/>
      <c r="SFZ43" s="240"/>
      <c r="SGA43" s="240"/>
      <c r="SGB43" s="240"/>
      <c r="SGC43" s="240"/>
      <c r="SGD43" s="240"/>
      <c r="SGE43" s="240"/>
      <c r="SGF43" s="240"/>
      <c r="SGG43" s="240"/>
      <c r="SGH43" s="240"/>
      <c r="SGI43" s="240"/>
      <c r="SGJ43" s="240"/>
      <c r="SGK43" s="240"/>
      <c r="SGL43" s="240"/>
      <c r="SGM43" s="240"/>
      <c r="SGN43" s="240"/>
      <c r="SGO43" s="240"/>
      <c r="SGP43" s="240"/>
      <c r="SGQ43" s="240"/>
      <c r="SGR43" s="240"/>
      <c r="SGS43" s="240"/>
      <c r="SGT43" s="240"/>
      <c r="SGU43" s="240"/>
      <c r="SGV43" s="240"/>
      <c r="SGW43" s="240"/>
      <c r="SGX43" s="240"/>
      <c r="SGY43" s="240"/>
      <c r="SGZ43" s="240"/>
      <c r="SHA43" s="240"/>
      <c r="SHB43" s="240"/>
      <c r="SHC43" s="240"/>
      <c r="SHD43" s="240"/>
      <c r="SHE43" s="240"/>
      <c r="SHF43" s="240"/>
      <c r="SHG43" s="240"/>
      <c r="SHH43" s="240"/>
      <c r="SHI43" s="240"/>
      <c r="SHJ43" s="240"/>
      <c r="SHK43" s="240"/>
      <c r="SHL43" s="240"/>
      <c r="SHM43" s="240"/>
      <c r="SHN43" s="240"/>
      <c r="SHO43" s="240"/>
      <c r="SHP43" s="240"/>
      <c r="SHQ43" s="240"/>
      <c r="SHR43" s="240"/>
      <c r="SHS43" s="240"/>
      <c r="SHT43" s="240"/>
      <c r="SHU43" s="240"/>
      <c r="SHV43" s="240"/>
      <c r="SHW43" s="240"/>
      <c r="SHX43" s="240"/>
      <c r="SHY43" s="240"/>
      <c r="SHZ43" s="240"/>
      <c r="SIA43" s="240"/>
      <c r="SIB43" s="240"/>
      <c r="SIC43" s="240"/>
      <c r="SID43" s="240"/>
      <c r="SIE43" s="240"/>
      <c r="SIF43" s="240"/>
      <c r="SIG43" s="240"/>
      <c r="SIH43" s="240"/>
      <c r="SII43" s="240"/>
      <c r="SIJ43" s="240"/>
      <c r="SIK43" s="240"/>
      <c r="SIL43" s="240"/>
      <c r="SIM43" s="240"/>
      <c r="SIN43" s="240"/>
      <c r="SIO43" s="240"/>
      <c r="SIP43" s="240"/>
      <c r="SIQ43" s="240"/>
      <c r="SIR43" s="240"/>
      <c r="SIS43" s="240"/>
      <c r="SIT43" s="240"/>
      <c r="SIU43" s="240"/>
      <c r="SIV43" s="240"/>
      <c r="SIW43" s="240"/>
      <c r="SIX43" s="240"/>
      <c r="SIY43" s="240"/>
      <c r="SIZ43" s="240"/>
      <c r="SJA43" s="240"/>
      <c r="SJB43" s="240"/>
      <c r="SJC43" s="240"/>
      <c r="SJD43" s="240"/>
      <c r="SJE43" s="240"/>
      <c r="SJF43" s="240"/>
      <c r="SJG43" s="240"/>
      <c r="SJH43" s="240"/>
      <c r="SJI43" s="240"/>
      <c r="SJJ43" s="240"/>
      <c r="SJK43" s="240"/>
      <c r="SJL43" s="240"/>
      <c r="SJM43" s="240"/>
      <c r="SJN43" s="240"/>
      <c r="SJO43" s="240"/>
      <c r="SJP43" s="240"/>
      <c r="SJQ43" s="240"/>
      <c r="SJR43" s="240"/>
      <c r="SJS43" s="240"/>
      <c r="SJT43" s="240"/>
      <c r="SJU43" s="240"/>
      <c r="SJV43" s="240"/>
      <c r="SJW43" s="240"/>
      <c r="SJX43" s="240"/>
      <c r="SJY43" s="240"/>
      <c r="SJZ43" s="240"/>
      <c r="SKA43" s="240"/>
      <c r="SKB43" s="240"/>
      <c r="SKC43" s="240"/>
      <c r="SKD43" s="240"/>
      <c r="SKE43" s="240"/>
      <c r="SKF43" s="240"/>
      <c r="SKG43" s="240"/>
      <c r="SKH43" s="240"/>
      <c r="SKI43" s="240"/>
      <c r="SKJ43" s="240"/>
      <c r="SKK43" s="240"/>
      <c r="SKL43" s="240"/>
      <c r="SKM43" s="240"/>
      <c r="SKN43" s="240"/>
      <c r="SKO43" s="240"/>
      <c r="SKP43" s="240"/>
      <c r="SKQ43" s="240"/>
      <c r="SKR43" s="240"/>
      <c r="SKS43" s="240"/>
      <c r="SKT43" s="240"/>
      <c r="SKU43" s="240"/>
      <c r="SKV43" s="240"/>
      <c r="SKW43" s="240"/>
      <c r="SKX43" s="240"/>
      <c r="SKY43" s="240"/>
      <c r="SKZ43" s="240"/>
      <c r="SLA43" s="240"/>
      <c r="SLB43" s="240"/>
      <c r="SLC43" s="240"/>
      <c r="SLD43" s="240"/>
      <c r="SLE43" s="240"/>
      <c r="SLF43" s="240"/>
      <c r="SLG43" s="240"/>
      <c r="SLH43" s="240"/>
      <c r="SLI43" s="240"/>
      <c r="SLJ43" s="240"/>
      <c r="SLK43" s="240"/>
      <c r="SLL43" s="240"/>
      <c r="SLM43" s="240"/>
      <c r="SLN43" s="240"/>
      <c r="SLO43" s="240"/>
      <c r="SLP43" s="240"/>
      <c r="SLQ43" s="240"/>
      <c r="SLR43" s="240"/>
      <c r="SLS43" s="240"/>
      <c r="SLT43" s="240"/>
      <c r="SLU43" s="240"/>
      <c r="SLV43" s="240"/>
      <c r="SLW43" s="240"/>
      <c r="SLX43" s="240"/>
      <c r="SLY43" s="240"/>
      <c r="SLZ43" s="240"/>
      <c r="SMA43" s="240"/>
      <c r="SMB43" s="240"/>
      <c r="SMC43" s="240"/>
      <c r="SMD43" s="240"/>
      <c r="SME43" s="240"/>
      <c r="SMF43" s="240"/>
      <c r="SMG43" s="240"/>
      <c r="SMH43" s="240"/>
      <c r="SMI43" s="240"/>
      <c r="SMJ43" s="240"/>
      <c r="SMK43" s="240"/>
      <c r="SML43" s="240"/>
      <c r="SMM43" s="240"/>
      <c r="SMN43" s="240"/>
      <c r="SMO43" s="240"/>
      <c r="SMP43" s="240"/>
      <c r="SMQ43" s="240"/>
      <c r="SMR43" s="240"/>
      <c r="SMS43" s="240"/>
      <c r="SMT43" s="240"/>
      <c r="SMU43" s="240"/>
      <c r="SMV43" s="240"/>
      <c r="SMW43" s="240"/>
      <c r="SMX43" s="240"/>
      <c r="SMY43" s="240"/>
      <c r="SMZ43" s="240"/>
      <c r="SNA43" s="240"/>
      <c r="SNB43" s="240"/>
      <c r="SNC43" s="240"/>
      <c r="SND43" s="240"/>
      <c r="SNE43" s="240"/>
      <c r="SNF43" s="240"/>
      <c r="SNG43" s="240"/>
      <c r="SNH43" s="240"/>
      <c r="SNI43" s="240"/>
      <c r="SNJ43" s="240"/>
      <c r="SNK43" s="240"/>
      <c r="SNL43" s="240"/>
      <c r="SNM43" s="240"/>
      <c r="SNN43" s="240"/>
      <c r="SNO43" s="240"/>
      <c r="SNP43" s="240"/>
      <c r="SNQ43" s="240"/>
      <c r="SNR43" s="240"/>
      <c r="SNS43" s="240"/>
      <c r="SNT43" s="240"/>
      <c r="SNU43" s="240"/>
      <c r="SNV43" s="240"/>
      <c r="SNW43" s="240"/>
      <c r="SNX43" s="240"/>
      <c r="SNY43" s="240"/>
      <c r="SNZ43" s="240"/>
      <c r="SOA43" s="240"/>
      <c r="SOB43" s="240"/>
      <c r="SOC43" s="240"/>
      <c r="SOD43" s="240"/>
      <c r="SOE43" s="240"/>
      <c r="SOF43" s="240"/>
      <c r="SOG43" s="240"/>
      <c r="SOH43" s="240"/>
      <c r="SOI43" s="240"/>
      <c r="SOJ43" s="240"/>
      <c r="SOK43" s="240"/>
      <c r="SOL43" s="240"/>
      <c r="SOM43" s="240"/>
      <c r="SON43" s="240"/>
      <c r="SOO43" s="240"/>
      <c r="SOP43" s="240"/>
      <c r="SOQ43" s="240"/>
      <c r="SOR43" s="240"/>
      <c r="SOS43" s="240"/>
      <c r="SOT43" s="240"/>
      <c r="SOU43" s="240"/>
      <c r="SOV43" s="240"/>
      <c r="SOW43" s="240"/>
      <c r="SOX43" s="240"/>
      <c r="SOY43" s="240"/>
      <c r="SOZ43" s="240"/>
      <c r="SPA43" s="240"/>
      <c r="SPB43" s="240"/>
      <c r="SPC43" s="240"/>
      <c r="SPD43" s="240"/>
      <c r="SPE43" s="240"/>
      <c r="SPF43" s="240"/>
      <c r="SPG43" s="240"/>
      <c r="SPH43" s="240"/>
      <c r="SPI43" s="240"/>
      <c r="SPJ43" s="240"/>
      <c r="SPK43" s="240"/>
      <c r="SPL43" s="240"/>
      <c r="SPM43" s="240"/>
      <c r="SPN43" s="240"/>
      <c r="SPO43" s="240"/>
      <c r="SPP43" s="240"/>
      <c r="SPQ43" s="240"/>
      <c r="SPR43" s="240"/>
      <c r="SPS43" s="240"/>
      <c r="SPT43" s="240"/>
      <c r="SPU43" s="240"/>
      <c r="SPV43" s="240"/>
      <c r="SPW43" s="240"/>
      <c r="SPX43" s="240"/>
      <c r="SPY43" s="240"/>
      <c r="SPZ43" s="240"/>
      <c r="SQA43" s="240"/>
      <c r="SQB43" s="240"/>
      <c r="SQC43" s="240"/>
      <c r="SQD43" s="240"/>
      <c r="SQE43" s="240"/>
      <c r="SQF43" s="240"/>
      <c r="SQG43" s="240"/>
      <c r="SQH43" s="240"/>
      <c r="SQI43" s="240"/>
      <c r="SQJ43" s="240"/>
      <c r="SQK43" s="240"/>
      <c r="SQL43" s="240"/>
      <c r="SQM43" s="240"/>
      <c r="SQN43" s="240"/>
      <c r="SQO43" s="240"/>
      <c r="SQP43" s="240"/>
      <c r="SQQ43" s="240"/>
      <c r="SQR43" s="240"/>
      <c r="SQS43" s="240"/>
      <c r="SQT43" s="240"/>
      <c r="SQU43" s="240"/>
      <c r="SQV43" s="240"/>
      <c r="SQW43" s="240"/>
      <c r="SQX43" s="240"/>
      <c r="SQY43" s="240"/>
      <c r="SQZ43" s="240"/>
      <c r="SRA43" s="240"/>
      <c r="SRB43" s="240"/>
      <c r="SRC43" s="240"/>
      <c r="SRD43" s="240"/>
      <c r="SRE43" s="240"/>
      <c r="SRF43" s="240"/>
      <c r="SRG43" s="240"/>
      <c r="SRH43" s="240"/>
      <c r="SRI43" s="240"/>
      <c r="SRJ43" s="240"/>
      <c r="SRK43" s="240"/>
      <c r="SRL43" s="240"/>
      <c r="SRM43" s="240"/>
      <c r="SRN43" s="240"/>
      <c r="SRO43" s="240"/>
      <c r="SRP43" s="240"/>
      <c r="SRQ43" s="240"/>
      <c r="SRR43" s="240"/>
      <c r="SRS43" s="240"/>
      <c r="SRT43" s="240"/>
      <c r="SRU43" s="240"/>
      <c r="SRV43" s="240"/>
      <c r="SRW43" s="240"/>
      <c r="SRX43" s="240"/>
      <c r="SRY43" s="240"/>
      <c r="SRZ43" s="240"/>
      <c r="SSA43" s="240"/>
      <c r="SSB43" s="240"/>
      <c r="SSC43" s="240"/>
      <c r="SSD43" s="240"/>
      <c r="SSE43" s="240"/>
      <c r="SSF43" s="240"/>
      <c r="SSG43" s="240"/>
      <c r="SSH43" s="240"/>
      <c r="SSI43" s="240"/>
      <c r="SSJ43" s="240"/>
      <c r="SSK43" s="240"/>
      <c r="SSL43" s="240"/>
      <c r="SSM43" s="240"/>
      <c r="SSN43" s="240"/>
      <c r="SSO43" s="240"/>
      <c r="SSP43" s="240"/>
      <c r="SSQ43" s="240"/>
      <c r="SSR43" s="240"/>
      <c r="SSS43" s="240"/>
      <c r="SST43" s="240"/>
      <c r="SSU43" s="240"/>
      <c r="SSV43" s="240"/>
      <c r="SSW43" s="240"/>
      <c r="SSX43" s="240"/>
      <c r="SSY43" s="240"/>
      <c r="SSZ43" s="240"/>
      <c r="STA43" s="240"/>
      <c r="STB43" s="240"/>
      <c r="STC43" s="240"/>
      <c r="STD43" s="240"/>
      <c r="STE43" s="240"/>
      <c r="STF43" s="240"/>
      <c r="STG43" s="240"/>
      <c r="STH43" s="240"/>
      <c r="STI43" s="240"/>
      <c r="STJ43" s="240"/>
      <c r="STK43" s="240"/>
      <c r="STL43" s="240"/>
      <c r="STM43" s="240"/>
      <c r="STN43" s="240"/>
      <c r="STO43" s="240"/>
      <c r="STP43" s="240"/>
      <c r="STQ43" s="240"/>
      <c r="STR43" s="240"/>
      <c r="STS43" s="240"/>
      <c r="STT43" s="240"/>
      <c r="STU43" s="240"/>
      <c r="STV43" s="240"/>
      <c r="STW43" s="240"/>
      <c r="STX43" s="240"/>
      <c r="STY43" s="240"/>
      <c r="STZ43" s="240"/>
      <c r="SUA43" s="240"/>
      <c r="SUB43" s="240"/>
      <c r="SUC43" s="240"/>
      <c r="SUD43" s="240"/>
      <c r="SUE43" s="240"/>
      <c r="SUF43" s="240"/>
      <c r="SUG43" s="240"/>
      <c r="SUH43" s="240"/>
      <c r="SUI43" s="240"/>
      <c r="SUJ43" s="240"/>
      <c r="SUK43" s="240"/>
      <c r="SUL43" s="240"/>
      <c r="SUM43" s="240"/>
      <c r="SUN43" s="240"/>
      <c r="SUO43" s="240"/>
      <c r="SUP43" s="240"/>
      <c r="SUQ43" s="240"/>
      <c r="SUR43" s="240"/>
      <c r="SUS43" s="240"/>
      <c r="SUT43" s="240"/>
      <c r="SUU43" s="240"/>
      <c r="SUV43" s="240"/>
      <c r="SUW43" s="240"/>
      <c r="SUX43" s="240"/>
      <c r="SUY43" s="240"/>
      <c r="SUZ43" s="240"/>
      <c r="SVA43" s="240"/>
      <c r="SVB43" s="240"/>
      <c r="SVC43" s="240"/>
      <c r="SVD43" s="240"/>
      <c r="SVE43" s="240"/>
      <c r="SVF43" s="240"/>
      <c r="SVG43" s="240"/>
      <c r="SVH43" s="240"/>
      <c r="SVI43" s="240"/>
      <c r="SVJ43" s="240"/>
      <c r="SVK43" s="240"/>
      <c r="SVL43" s="240"/>
      <c r="SVM43" s="240"/>
      <c r="SVN43" s="240"/>
      <c r="SVO43" s="240"/>
      <c r="SVP43" s="240"/>
      <c r="SVQ43" s="240"/>
      <c r="SVR43" s="240"/>
      <c r="SVS43" s="240"/>
      <c r="SVT43" s="240"/>
      <c r="SVU43" s="240"/>
      <c r="SVV43" s="240"/>
      <c r="SVW43" s="240"/>
      <c r="SVX43" s="240"/>
      <c r="SVY43" s="240"/>
      <c r="SVZ43" s="240"/>
      <c r="SWA43" s="240"/>
      <c r="SWB43" s="240"/>
      <c r="SWC43" s="240"/>
      <c r="SWD43" s="240"/>
      <c r="SWE43" s="240"/>
      <c r="SWF43" s="240"/>
      <c r="SWG43" s="240"/>
      <c r="SWH43" s="240"/>
      <c r="SWI43" s="240"/>
      <c r="SWJ43" s="240"/>
      <c r="SWK43" s="240"/>
      <c r="SWL43" s="240"/>
      <c r="SWM43" s="240"/>
      <c r="SWN43" s="240"/>
      <c r="SWO43" s="240"/>
      <c r="SWP43" s="240"/>
      <c r="SWQ43" s="240"/>
      <c r="SWR43" s="240"/>
      <c r="SWS43" s="240"/>
      <c r="SWT43" s="240"/>
      <c r="SWU43" s="240"/>
      <c r="SWV43" s="240"/>
      <c r="SWW43" s="240"/>
      <c r="SWX43" s="240"/>
      <c r="SWY43" s="240"/>
      <c r="SWZ43" s="240"/>
      <c r="SXA43" s="240"/>
      <c r="SXB43" s="240"/>
      <c r="SXC43" s="240"/>
      <c r="SXD43" s="240"/>
      <c r="SXE43" s="240"/>
      <c r="SXF43" s="240"/>
      <c r="SXG43" s="240"/>
      <c r="SXH43" s="240"/>
      <c r="SXI43" s="240"/>
      <c r="SXJ43" s="240"/>
      <c r="SXK43" s="240"/>
      <c r="SXL43" s="240"/>
      <c r="SXM43" s="240"/>
      <c r="SXN43" s="240"/>
      <c r="SXO43" s="240"/>
      <c r="SXP43" s="240"/>
      <c r="SXQ43" s="240"/>
      <c r="SXR43" s="240"/>
      <c r="SXS43" s="240"/>
      <c r="SXT43" s="240"/>
      <c r="SXU43" s="240"/>
      <c r="SXV43" s="240"/>
      <c r="SXW43" s="240"/>
      <c r="SXX43" s="240"/>
      <c r="SXY43" s="240"/>
      <c r="SXZ43" s="240"/>
      <c r="SYA43" s="240"/>
      <c r="SYB43" s="240"/>
      <c r="SYC43" s="240"/>
      <c r="SYD43" s="240"/>
      <c r="SYE43" s="240"/>
      <c r="SYF43" s="240"/>
      <c r="SYG43" s="240"/>
      <c r="SYH43" s="240"/>
      <c r="SYI43" s="240"/>
      <c r="SYJ43" s="240"/>
      <c r="SYK43" s="240"/>
      <c r="SYL43" s="240"/>
      <c r="SYM43" s="240"/>
      <c r="SYN43" s="240"/>
      <c r="SYO43" s="240"/>
      <c r="SYP43" s="240"/>
      <c r="SYQ43" s="240"/>
      <c r="SYR43" s="240"/>
      <c r="SYS43" s="240"/>
      <c r="SYT43" s="240"/>
      <c r="SYU43" s="240"/>
      <c r="SYV43" s="240"/>
      <c r="SYW43" s="240"/>
      <c r="SYX43" s="240"/>
      <c r="SYY43" s="240"/>
      <c r="SYZ43" s="240"/>
      <c r="SZA43" s="240"/>
      <c r="SZB43" s="240"/>
      <c r="SZC43" s="240"/>
      <c r="SZD43" s="240"/>
      <c r="SZE43" s="240"/>
      <c r="SZF43" s="240"/>
      <c r="SZG43" s="240"/>
      <c r="SZH43" s="240"/>
      <c r="SZI43" s="240"/>
      <c r="SZJ43" s="240"/>
      <c r="SZK43" s="240"/>
      <c r="SZL43" s="240"/>
      <c r="SZM43" s="240"/>
      <c r="SZN43" s="240"/>
      <c r="SZO43" s="240"/>
      <c r="SZP43" s="240"/>
      <c r="SZQ43" s="240"/>
      <c r="SZR43" s="240"/>
      <c r="SZS43" s="240"/>
      <c r="SZT43" s="240"/>
      <c r="SZU43" s="240"/>
      <c r="SZV43" s="240"/>
      <c r="SZW43" s="240"/>
      <c r="SZX43" s="240"/>
      <c r="SZY43" s="240"/>
      <c r="SZZ43" s="240"/>
      <c r="TAA43" s="240"/>
      <c r="TAB43" s="240"/>
      <c r="TAC43" s="240"/>
      <c r="TAD43" s="240"/>
      <c r="TAE43" s="240"/>
      <c r="TAF43" s="240"/>
      <c r="TAG43" s="240"/>
      <c r="TAH43" s="240"/>
      <c r="TAI43" s="240"/>
      <c r="TAJ43" s="240"/>
      <c r="TAK43" s="240"/>
      <c r="TAL43" s="240"/>
      <c r="TAM43" s="240"/>
      <c r="TAN43" s="240"/>
      <c r="TAO43" s="240"/>
      <c r="TAP43" s="240"/>
      <c r="TAQ43" s="240"/>
      <c r="TAR43" s="240"/>
      <c r="TAS43" s="240"/>
      <c r="TAT43" s="240"/>
      <c r="TAU43" s="240"/>
      <c r="TAV43" s="240"/>
      <c r="TAW43" s="240"/>
      <c r="TAX43" s="240"/>
      <c r="TAY43" s="240"/>
      <c r="TAZ43" s="240"/>
      <c r="TBA43" s="240"/>
      <c r="TBB43" s="240"/>
      <c r="TBC43" s="240"/>
      <c r="TBD43" s="240"/>
      <c r="TBE43" s="240"/>
      <c r="TBF43" s="240"/>
      <c r="TBG43" s="240"/>
      <c r="TBH43" s="240"/>
      <c r="TBI43" s="240"/>
      <c r="TBJ43" s="240"/>
      <c r="TBK43" s="240"/>
      <c r="TBL43" s="240"/>
      <c r="TBM43" s="240"/>
      <c r="TBN43" s="240"/>
      <c r="TBO43" s="240"/>
      <c r="TBP43" s="240"/>
      <c r="TBQ43" s="240"/>
      <c r="TBR43" s="240"/>
      <c r="TBS43" s="240"/>
      <c r="TBT43" s="240"/>
      <c r="TBU43" s="240"/>
      <c r="TBV43" s="240"/>
      <c r="TBW43" s="240"/>
      <c r="TBX43" s="240"/>
      <c r="TBY43" s="240"/>
      <c r="TBZ43" s="240"/>
      <c r="TCA43" s="240"/>
      <c r="TCB43" s="240"/>
      <c r="TCC43" s="240"/>
      <c r="TCD43" s="240"/>
      <c r="TCE43" s="240"/>
      <c r="TCF43" s="240"/>
      <c r="TCG43" s="240"/>
      <c r="TCH43" s="240"/>
      <c r="TCI43" s="240"/>
      <c r="TCJ43" s="240"/>
      <c r="TCK43" s="240"/>
      <c r="TCL43" s="240"/>
      <c r="TCM43" s="240"/>
      <c r="TCN43" s="240"/>
      <c r="TCO43" s="240"/>
      <c r="TCP43" s="240"/>
      <c r="TCQ43" s="240"/>
      <c r="TCR43" s="240"/>
      <c r="TCS43" s="240"/>
      <c r="TCT43" s="240"/>
      <c r="TCU43" s="240"/>
      <c r="TCV43" s="240"/>
      <c r="TCW43" s="240"/>
      <c r="TCX43" s="240"/>
      <c r="TCY43" s="240"/>
      <c r="TCZ43" s="240"/>
      <c r="TDA43" s="240"/>
      <c r="TDB43" s="240"/>
      <c r="TDC43" s="240"/>
      <c r="TDD43" s="240"/>
      <c r="TDE43" s="240"/>
      <c r="TDF43" s="240"/>
      <c r="TDG43" s="240"/>
      <c r="TDH43" s="240"/>
      <c r="TDI43" s="240"/>
      <c r="TDJ43" s="240"/>
      <c r="TDK43" s="240"/>
      <c r="TDL43" s="240"/>
      <c r="TDM43" s="240"/>
      <c r="TDN43" s="240"/>
      <c r="TDO43" s="240"/>
      <c r="TDP43" s="240"/>
      <c r="TDQ43" s="240"/>
      <c r="TDR43" s="240"/>
      <c r="TDS43" s="240"/>
      <c r="TDT43" s="240"/>
      <c r="TDU43" s="240"/>
      <c r="TDV43" s="240"/>
      <c r="TDW43" s="240"/>
      <c r="TDX43" s="240"/>
      <c r="TDY43" s="240"/>
      <c r="TDZ43" s="240"/>
      <c r="TEA43" s="240"/>
      <c r="TEB43" s="240"/>
      <c r="TEC43" s="240"/>
      <c r="TED43" s="240"/>
      <c r="TEE43" s="240"/>
      <c r="TEF43" s="240"/>
      <c r="TEG43" s="240"/>
      <c r="TEH43" s="240"/>
      <c r="TEI43" s="240"/>
      <c r="TEJ43" s="240"/>
      <c r="TEK43" s="240"/>
      <c r="TEL43" s="240"/>
      <c r="TEM43" s="240"/>
      <c r="TEN43" s="240"/>
      <c r="TEO43" s="240"/>
      <c r="TEP43" s="240"/>
      <c r="TEQ43" s="240"/>
      <c r="TER43" s="240"/>
      <c r="TES43" s="240"/>
      <c r="TET43" s="240"/>
      <c r="TEU43" s="240"/>
      <c r="TEV43" s="240"/>
      <c r="TEW43" s="240"/>
      <c r="TEX43" s="240"/>
      <c r="TEY43" s="240"/>
      <c r="TEZ43" s="240"/>
      <c r="TFA43" s="240"/>
      <c r="TFB43" s="240"/>
      <c r="TFC43" s="240"/>
      <c r="TFD43" s="240"/>
      <c r="TFE43" s="240"/>
      <c r="TFF43" s="240"/>
      <c r="TFG43" s="240"/>
      <c r="TFH43" s="240"/>
      <c r="TFI43" s="240"/>
      <c r="TFJ43" s="240"/>
      <c r="TFK43" s="240"/>
      <c r="TFL43" s="240"/>
      <c r="TFM43" s="240"/>
      <c r="TFN43" s="240"/>
      <c r="TFO43" s="240"/>
      <c r="TFP43" s="240"/>
      <c r="TFQ43" s="240"/>
      <c r="TFR43" s="240"/>
      <c r="TFS43" s="240"/>
      <c r="TFT43" s="240"/>
      <c r="TFU43" s="240"/>
      <c r="TFV43" s="240"/>
      <c r="TFW43" s="240"/>
      <c r="TFX43" s="240"/>
      <c r="TFY43" s="240"/>
      <c r="TFZ43" s="240"/>
      <c r="TGA43" s="240"/>
      <c r="TGB43" s="240"/>
      <c r="TGC43" s="240"/>
      <c r="TGD43" s="240"/>
      <c r="TGE43" s="240"/>
      <c r="TGF43" s="240"/>
      <c r="TGG43" s="240"/>
      <c r="TGH43" s="240"/>
      <c r="TGI43" s="240"/>
      <c r="TGJ43" s="240"/>
      <c r="TGK43" s="240"/>
      <c r="TGL43" s="240"/>
      <c r="TGM43" s="240"/>
      <c r="TGN43" s="240"/>
      <c r="TGO43" s="240"/>
      <c r="TGP43" s="240"/>
      <c r="TGQ43" s="240"/>
      <c r="TGR43" s="240"/>
      <c r="TGS43" s="240"/>
      <c r="TGT43" s="240"/>
      <c r="TGU43" s="240"/>
      <c r="TGV43" s="240"/>
      <c r="TGW43" s="240"/>
      <c r="TGX43" s="240"/>
      <c r="TGY43" s="240"/>
      <c r="TGZ43" s="240"/>
      <c r="THA43" s="240"/>
      <c r="THB43" s="240"/>
      <c r="THC43" s="240"/>
      <c r="THD43" s="240"/>
      <c r="THE43" s="240"/>
      <c r="THF43" s="240"/>
      <c r="THG43" s="240"/>
      <c r="THH43" s="240"/>
      <c r="THI43" s="240"/>
      <c r="THJ43" s="240"/>
      <c r="THK43" s="240"/>
      <c r="THL43" s="240"/>
      <c r="THM43" s="240"/>
      <c r="THN43" s="240"/>
      <c r="THO43" s="240"/>
      <c r="THP43" s="240"/>
      <c r="THQ43" s="240"/>
      <c r="THR43" s="240"/>
      <c r="THS43" s="240"/>
      <c r="THT43" s="240"/>
      <c r="THU43" s="240"/>
      <c r="THV43" s="240"/>
      <c r="THW43" s="240"/>
      <c r="THX43" s="240"/>
      <c r="THY43" s="240"/>
      <c r="THZ43" s="240"/>
      <c r="TIA43" s="240"/>
      <c r="TIB43" s="240"/>
      <c r="TIC43" s="240"/>
      <c r="TID43" s="240"/>
      <c r="TIE43" s="240"/>
      <c r="TIF43" s="240"/>
      <c r="TIG43" s="240"/>
      <c r="TIH43" s="240"/>
      <c r="TII43" s="240"/>
      <c r="TIJ43" s="240"/>
      <c r="TIK43" s="240"/>
      <c r="TIL43" s="240"/>
      <c r="TIM43" s="240"/>
      <c r="TIN43" s="240"/>
      <c r="TIO43" s="240"/>
      <c r="TIP43" s="240"/>
      <c r="TIQ43" s="240"/>
      <c r="TIR43" s="240"/>
      <c r="TIS43" s="240"/>
      <c r="TIT43" s="240"/>
      <c r="TIU43" s="240"/>
      <c r="TIV43" s="240"/>
      <c r="TIW43" s="240"/>
      <c r="TIX43" s="240"/>
      <c r="TIY43" s="240"/>
      <c r="TIZ43" s="240"/>
      <c r="TJA43" s="240"/>
      <c r="TJB43" s="240"/>
      <c r="TJC43" s="240"/>
      <c r="TJD43" s="240"/>
      <c r="TJE43" s="240"/>
      <c r="TJF43" s="240"/>
      <c r="TJG43" s="240"/>
      <c r="TJH43" s="240"/>
      <c r="TJI43" s="240"/>
      <c r="TJJ43" s="240"/>
      <c r="TJK43" s="240"/>
      <c r="TJL43" s="240"/>
      <c r="TJM43" s="240"/>
      <c r="TJN43" s="240"/>
      <c r="TJO43" s="240"/>
      <c r="TJP43" s="240"/>
      <c r="TJQ43" s="240"/>
      <c r="TJR43" s="240"/>
      <c r="TJS43" s="240"/>
      <c r="TJT43" s="240"/>
      <c r="TJU43" s="240"/>
      <c r="TJV43" s="240"/>
      <c r="TJW43" s="240"/>
      <c r="TJX43" s="240"/>
      <c r="TJY43" s="240"/>
      <c r="TJZ43" s="240"/>
      <c r="TKA43" s="240"/>
      <c r="TKB43" s="240"/>
      <c r="TKC43" s="240"/>
      <c r="TKD43" s="240"/>
      <c r="TKE43" s="240"/>
      <c r="TKF43" s="240"/>
      <c r="TKG43" s="240"/>
      <c r="TKH43" s="240"/>
      <c r="TKI43" s="240"/>
      <c r="TKJ43" s="240"/>
      <c r="TKK43" s="240"/>
      <c r="TKL43" s="240"/>
      <c r="TKM43" s="240"/>
      <c r="TKN43" s="240"/>
      <c r="TKO43" s="240"/>
      <c r="TKP43" s="240"/>
      <c r="TKQ43" s="240"/>
      <c r="TKR43" s="240"/>
      <c r="TKS43" s="240"/>
      <c r="TKT43" s="240"/>
      <c r="TKU43" s="240"/>
      <c r="TKV43" s="240"/>
      <c r="TKW43" s="240"/>
      <c r="TKX43" s="240"/>
      <c r="TKY43" s="240"/>
      <c r="TKZ43" s="240"/>
      <c r="TLA43" s="240"/>
      <c r="TLB43" s="240"/>
      <c r="TLC43" s="240"/>
      <c r="TLD43" s="240"/>
      <c r="TLE43" s="240"/>
      <c r="TLF43" s="240"/>
      <c r="TLG43" s="240"/>
      <c r="TLH43" s="240"/>
      <c r="TLI43" s="240"/>
      <c r="TLJ43" s="240"/>
      <c r="TLK43" s="240"/>
      <c r="TLL43" s="240"/>
      <c r="TLM43" s="240"/>
      <c r="TLN43" s="240"/>
      <c r="TLO43" s="240"/>
      <c r="TLP43" s="240"/>
      <c r="TLQ43" s="240"/>
      <c r="TLR43" s="240"/>
      <c r="TLS43" s="240"/>
      <c r="TLT43" s="240"/>
      <c r="TLU43" s="240"/>
      <c r="TLV43" s="240"/>
      <c r="TLW43" s="240"/>
      <c r="TLX43" s="240"/>
      <c r="TLY43" s="240"/>
      <c r="TLZ43" s="240"/>
      <c r="TMA43" s="240"/>
      <c r="TMB43" s="240"/>
      <c r="TMC43" s="240"/>
      <c r="TMD43" s="240"/>
      <c r="TME43" s="240"/>
      <c r="TMF43" s="240"/>
      <c r="TMG43" s="240"/>
      <c r="TMH43" s="240"/>
      <c r="TMI43" s="240"/>
      <c r="TMJ43" s="240"/>
      <c r="TMK43" s="240"/>
      <c r="TML43" s="240"/>
      <c r="TMM43" s="240"/>
      <c r="TMN43" s="240"/>
      <c r="TMO43" s="240"/>
      <c r="TMP43" s="240"/>
      <c r="TMQ43" s="240"/>
      <c r="TMR43" s="240"/>
      <c r="TMS43" s="240"/>
      <c r="TMT43" s="240"/>
      <c r="TMU43" s="240"/>
      <c r="TMV43" s="240"/>
      <c r="TMW43" s="240"/>
      <c r="TMX43" s="240"/>
      <c r="TMY43" s="240"/>
      <c r="TMZ43" s="240"/>
      <c r="TNA43" s="240"/>
      <c r="TNB43" s="240"/>
      <c r="TNC43" s="240"/>
      <c r="TND43" s="240"/>
      <c r="TNE43" s="240"/>
      <c r="TNF43" s="240"/>
      <c r="TNG43" s="240"/>
      <c r="TNH43" s="240"/>
      <c r="TNI43" s="240"/>
      <c r="TNJ43" s="240"/>
      <c r="TNK43" s="240"/>
      <c r="TNL43" s="240"/>
      <c r="TNM43" s="240"/>
      <c r="TNN43" s="240"/>
      <c r="TNO43" s="240"/>
      <c r="TNP43" s="240"/>
      <c r="TNQ43" s="240"/>
      <c r="TNR43" s="240"/>
      <c r="TNS43" s="240"/>
      <c r="TNT43" s="240"/>
      <c r="TNU43" s="240"/>
      <c r="TNV43" s="240"/>
      <c r="TNW43" s="240"/>
      <c r="TNX43" s="240"/>
      <c r="TNY43" s="240"/>
      <c r="TNZ43" s="240"/>
      <c r="TOA43" s="240"/>
      <c r="TOB43" s="240"/>
      <c r="TOC43" s="240"/>
      <c r="TOD43" s="240"/>
      <c r="TOE43" s="240"/>
      <c r="TOF43" s="240"/>
      <c r="TOG43" s="240"/>
      <c r="TOH43" s="240"/>
      <c r="TOI43" s="240"/>
      <c r="TOJ43" s="240"/>
      <c r="TOK43" s="240"/>
      <c r="TOL43" s="240"/>
      <c r="TOM43" s="240"/>
      <c r="TON43" s="240"/>
      <c r="TOO43" s="240"/>
      <c r="TOP43" s="240"/>
      <c r="TOQ43" s="240"/>
      <c r="TOR43" s="240"/>
      <c r="TOS43" s="240"/>
      <c r="TOT43" s="240"/>
      <c r="TOU43" s="240"/>
      <c r="TOV43" s="240"/>
      <c r="TOW43" s="240"/>
      <c r="TOX43" s="240"/>
      <c r="TOY43" s="240"/>
      <c r="TOZ43" s="240"/>
      <c r="TPA43" s="240"/>
      <c r="TPB43" s="240"/>
      <c r="TPC43" s="240"/>
      <c r="TPD43" s="240"/>
      <c r="TPE43" s="240"/>
      <c r="TPF43" s="240"/>
      <c r="TPG43" s="240"/>
      <c r="TPH43" s="240"/>
      <c r="TPI43" s="240"/>
      <c r="TPJ43" s="240"/>
      <c r="TPK43" s="240"/>
      <c r="TPL43" s="240"/>
      <c r="TPM43" s="240"/>
      <c r="TPN43" s="240"/>
      <c r="TPO43" s="240"/>
      <c r="TPP43" s="240"/>
      <c r="TPQ43" s="240"/>
      <c r="TPR43" s="240"/>
      <c r="TPS43" s="240"/>
      <c r="TPT43" s="240"/>
      <c r="TPU43" s="240"/>
      <c r="TPV43" s="240"/>
      <c r="TPW43" s="240"/>
      <c r="TPX43" s="240"/>
      <c r="TPY43" s="240"/>
      <c r="TPZ43" s="240"/>
      <c r="TQA43" s="240"/>
      <c r="TQB43" s="240"/>
      <c r="TQC43" s="240"/>
      <c r="TQD43" s="240"/>
      <c r="TQE43" s="240"/>
      <c r="TQF43" s="240"/>
      <c r="TQG43" s="240"/>
      <c r="TQH43" s="240"/>
      <c r="TQI43" s="240"/>
      <c r="TQJ43" s="240"/>
      <c r="TQK43" s="240"/>
      <c r="TQL43" s="240"/>
      <c r="TQM43" s="240"/>
      <c r="TQN43" s="240"/>
      <c r="TQO43" s="240"/>
      <c r="TQP43" s="240"/>
      <c r="TQQ43" s="240"/>
      <c r="TQR43" s="240"/>
      <c r="TQS43" s="240"/>
      <c r="TQT43" s="240"/>
      <c r="TQU43" s="240"/>
      <c r="TQV43" s="240"/>
      <c r="TQW43" s="240"/>
      <c r="TQX43" s="240"/>
      <c r="TQY43" s="240"/>
      <c r="TQZ43" s="240"/>
      <c r="TRA43" s="240"/>
      <c r="TRB43" s="240"/>
      <c r="TRC43" s="240"/>
      <c r="TRD43" s="240"/>
      <c r="TRE43" s="240"/>
      <c r="TRF43" s="240"/>
      <c r="TRG43" s="240"/>
      <c r="TRH43" s="240"/>
      <c r="TRI43" s="240"/>
      <c r="TRJ43" s="240"/>
      <c r="TRK43" s="240"/>
      <c r="TRL43" s="240"/>
      <c r="TRM43" s="240"/>
      <c r="TRN43" s="240"/>
      <c r="TRO43" s="240"/>
      <c r="TRP43" s="240"/>
      <c r="TRQ43" s="240"/>
      <c r="TRR43" s="240"/>
      <c r="TRS43" s="240"/>
      <c r="TRT43" s="240"/>
      <c r="TRU43" s="240"/>
      <c r="TRV43" s="240"/>
      <c r="TRW43" s="240"/>
      <c r="TRX43" s="240"/>
      <c r="TRY43" s="240"/>
      <c r="TRZ43" s="240"/>
      <c r="TSA43" s="240"/>
      <c r="TSB43" s="240"/>
      <c r="TSC43" s="240"/>
      <c r="TSD43" s="240"/>
      <c r="TSE43" s="240"/>
      <c r="TSF43" s="240"/>
      <c r="TSG43" s="240"/>
      <c r="TSH43" s="240"/>
      <c r="TSI43" s="240"/>
      <c r="TSJ43" s="240"/>
      <c r="TSK43" s="240"/>
      <c r="TSL43" s="240"/>
      <c r="TSM43" s="240"/>
      <c r="TSN43" s="240"/>
      <c r="TSO43" s="240"/>
      <c r="TSP43" s="240"/>
      <c r="TSQ43" s="240"/>
      <c r="TSR43" s="240"/>
      <c r="TSS43" s="240"/>
      <c r="TST43" s="240"/>
      <c r="TSU43" s="240"/>
      <c r="TSV43" s="240"/>
      <c r="TSW43" s="240"/>
      <c r="TSX43" s="240"/>
      <c r="TSY43" s="240"/>
      <c r="TSZ43" s="240"/>
      <c r="TTA43" s="240"/>
      <c r="TTB43" s="240"/>
      <c r="TTC43" s="240"/>
      <c r="TTD43" s="240"/>
      <c r="TTE43" s="240"/>
      <c r="TTF43" s="240"/>
      <c r="TTG43" s="240"/>
      <c r="TTH43" s="240"/>
      <c r="TTI43" s="240"/>
      <c r="TTJ43" s="240"/>
      <c r="TTK43" s="240"/>
      <c r="TTL43" s="240"/>
      <c r="TTM43" s="240"/>
      <c r="TTN43" s="240"/>
      <c r="TTO43" s="240"/>
      <c r="TTP43" s="240"/>
      <c r="TTQ43" s="240"/>
      <c r="TTR43" s="240"/>
      <c r="TTS43" s="240"/>
      <c r="TTT43" s="240"/>
      <c r="TTU43" s="240"/>
      <c r="TTV43" s="240"/>
      <c r="TTW43" s="240"/>
      <c r="TTX43" s="240"/>
      <c r="TTY43" s="240"/>
      <c r="TTZ43" s="240"/>
      <c r="TUA43" s="240"/>
      <c r="TUB43" s="240"/>
      <c r="TUC43" s="240"/>
      <c r="TUD43" s="240"/>
      <c r="TUE43" s="240"/>
      <c r="TUF43" s="240"/>
      <c r="TUG43" s="240"/>
      <c r="TUH43" s="240"/>
      <c r="TUI43" s="240"/>
      <c r="TUJ43" s="240"/>
      <c r="TUK43" s="240"/>
      <c r="TUL43" s="240"/>
      <c r="TUM43" s="240"/>
      <c r="TUN43" s="240"/>
      <c r="TUO43" s="240"/>
      <c r="TUP43" s="240"/>
      <c r="TUQ43" s="240"/>
      <c r="TUR43" s="240"/>
      <c r="TUS43" s="240"/>
      <c r="TUT43" s="240"/>
      <c r="TUU43" s="240"/>
      <c r="TUV43" s="240"/>
      <c r="TUW43" s="240"/>
      <c r="TUX43" s="240"/>
      <c r="TUY43" s="240"/>
      <c r="TUZ43" s="240"/>
      <c r="TVA43" s="240"/>
      <c r="TVB43" s="240"/>
      <c r="TVC43" s="240"/>
      <c r="TVD43" s="240"/>
      <c r="TVE43" s="240"/>
      <c r="TVF43" s="240"/>
      <c r="TVG43" s="240"/>
      <c r="TVH43" s="240"/>
      <c r="TVI43" s="240"/>
      <c r="TVJ43" s="240"/>
      <c r="TVK43" s="240"/>
      <c r="TVL43" s="240"/>
      <c r="TVM43" s="240"/>
      <c r="TVN43" s="240"/>
      <c r="TVO43" s="240"/>
      <c r="TVP43" s="240"/>
      <c r="TVQ43" s="240"/>
      <c r="TVR43" s="240"/>
      <c r="TVS43" s="240"/>
      <c r="TVT43" s="240"/>
      <c r="TVU43" s="240"/>
      <c r="TVV43" s="240"/>
      <c r="TVW43" s="240"/>
      <c r="TVX43" s="240"/>
      <c r="TVY43" s="240"/>
      <c r="TVZ43" s="240"/>
      <c r="TWA43" s="240"/>
      <c r="TWB43" s="240"/>
      <c r="TWC43" s="240"/>
      <c r="TWD43" s="240"/>
      <c r="TWE43" s="240"/>
      <c r="TWF43" s="240"/>
      <c r="TWG43" s="240"/>
      <c r="TWH43" s="240"/>
      <c r="TWI43" s="240"/>
      <c r="TWJ43" s="240"/>
      <c r="TWK43" s="240"/>
      <c r="TWL43" s="240"/>
      <c r="TWM43" s="240"/>
      <c r="TWN43" s="240"/>
      <c r="TWO43" s="240"/>
      <c r="TWP43" s="240"/>
      <c r="TWQ43" s="240"/>
      <c r="TWR43" s="240"/>
      <c r="TWS43" s="240"/>
      <c r="TWT43" s="240"/>
      <c r="TWU43" s="240"/>
      <c r="TWV43" s="240"/>
      <c r="TWW43" s="240"/>
      <c r="TWX43" s="240"/>
      <c r="TWY43" s="240"/>
      <c r="TWZ43" s="240"/>
      <c r="TXA43" s="240"/>
      <c r="TXB43" s="240"/>
      <c r="TXC43" s="240"/>
      <c r="TXD43" s="240"/>
      <c r="TXE43" s="240"/>
      <c r="TXF43" s="240"/>
      <c r="TXG43" s="240"/>
      <c r="TXH43" s="240"/>
      <c r="TXI43" s="240"/>
      <c r="TXJ43" s="240"/>
      <c r="TXK43" s="240"/>
      <c r="TXL43" s="240"/>
      <c r="TXM43" s="240"/>
      <c r="TXN43" s="240"/>
      <c r="TXO43" s="240"/>
      <c r="TXP43" s="240"/>
      <c r="TXQ43" s="240"/>
      <c r="TXR43" s="240"/>
      <c r="TXS43" s="240"/>
      <c r="TXT43" s="240"/>
      <c r="TXU43" s="240"/>
      <c r="TXV43" s="240"/>
      <c r="TXW43" s="240"/>
      <c r="TXX43" s="240"/>
      <c r="TXY43" s="240"/>
      <c r="TXZ43" s="240"/>
      <c r="TYA43" s="240"/>
      <c r="TYB43" s="240"/>
      <c r="TYC43" s="240"/>
      <c r="TYD43" s="240"/>
      <c r="TYE43" s="240"/>
      <c r="TYF43" s="240"/>
      <c r="TYG43" s="240"/>
      <c r="TYH43" s="240"/>
      <c r="TYI43" s="240"/>
      <c r="TYJ43" s="240"/>
      <c r="TYK43" s="240"/>
      <c r="TYL43" s="240"/>
      <c r="TYM43" s="240"/>
      <c r="TYN43" s="240"/>
      <c r="TYO43" s="240"/>
      <c r="TYP43" s="240"/>
      <c r="TYQ43" s="240"/>
      <c r="TYR43" s="240"/>
      <c r="TYS43" s="240"/>
      <c r="TYT43" s="240"/>
      <c r="TYU43" s="240"/>
      <c r="TYV43" s="240"/>
      <c r="TYW43" s="240"/>
      <c r="TYX43" s="240"/>
      <c r="TYY43" s="240"/>
      <c r="TYZ43" s="240"/>
      <c r="TZA43" s="240"/>
      <c r="TZB43" s="240"/>
      <c r="TZC43" s="240"/>
      <c r="TZD43" s="240"/>
      <c r="TZE43" s="240"/>
      <c r="TZF43" s="240"/>
      <c r="TZG43" s="240"/>
      <c r="TZH43" s="240"/>
      <c r="TZI43" s="240"/>
      <c r="TZJ43" s="240"/>
      <c r="TZK43" s="240"/>
      <c r="TZL43" s="240"/>
      <c r="TZM43" s="240"/>
      <c r="TZN43" s="240"/>
      <c r="TZO43" s="240"/>
      <c r="TZP43" s="240"/>
      <c r="TZQ43" s="240"/>
      <c r="TZR43" s="240"/>
      <c r="TZS43" s="240"/>
      <c r="TZT43" s="240"/>
      <c r="TZU43" s="240"/>
      <c r="TZV43" s="240"/>
      <c r="TZW43" s="240"/>
      <c r="TZX43" s="240"/>
      <c r="TZY43" s="240"/>
      <c r="TZZ43" s="240"/>
      <c r="UAA43" s="240"/>
      <c r="UAB43" s="240"/>
      <c r="UAC43" s="240"/>
      <c r="UAD43" s="240"/>
      <c r="UAE43" s="240"/>
      <c r="UAF43" s="240"/>
      <c r="UAG43" s="240"/>
      <c r="UAH43" s="240"/>
      <c r="UAI43" s="240"/>
      <c r="UAJ43" s="240"/>
      <c r="UAK43" s="240"/>
      <c r="UAL43" s="240"/>
      <c r="UAM43" s="240"/>
      <c r="UAN43" s="240"/>
      <c r="UAO43" s="240"/>
      <c r="UAP43" s="240"/>
      <c r="UAQ43" s="240"/>
      <c r="UAR43" s="240"/>
      <c r="UAS43" s="240"/>
      <c r="UAT43" s="240"/>
      <c r="UAU43" s="240"/>
      <c r="UAV43" s="240"/>
      <c r="UAW43" s="240"/>
      <c r="UAX43" s="240"/>
      <c r="UAY43" s="240"/>
      <c r="UAZ43" s="240"/>
      <c r="UBA43" s="240"/>
      <c r="UBB43" s="240"/>
      <c r="UBC43" s="240"/>
      <c r="UBD43" s="240"/>
      <c r="UBE43" s="240"/>
      <c r="UBF43" s="240"/>
      <c r="UBG43" s="240"/>
      <c r="UBH43" s="240"/>
      <c r="UBI43" s="240"/>
      <c r="UBJ43" s="240"/>
      <c r="UBK43" s="240"/>
      <c r="UBL43" s="240"/>
      <c r="UBM43" s="240"/>
      <c r="UBN43" s="240"/>
      <c r="UBO43" s="240"/>
      <c r="UBP43" s="240"/>
      <c r="UBQ43" s="240"/>
      <c r="UBR43" s="240"/>
      <c r="UBS43" s="240"/>
      <c r="UBT43" s="240"/>
      <c r="UBU43" s="240"/>
      <c r="UBV43" s="240"/>
      <c r="UBW43" s="240"/>
      <c r="UBX43" s="240"/>
      <c r="UBY43" s="240"/>
      <c r="UBZ43" s="240"/>
      <c r="UCA43" s="240"/>
      <c r="UCB43" s="240"/>
      <c r="UCC43" s="240"/>
      <c r="UCD43" s="240"/>
      <c r="UCE43" s="240"/>
      <c r="UCF43" s="240"/>
      <c r="UCG43" s="240"/>
      <c r="UCH43" s="240"/>
      <c r="UCI43" s="240"/>
      <c r="UCJ43" s="240"/>
      <c r="UCK43" s="240"/>
      <c r="UCL43" s="240"/>
      <c r="UCM43" s="240"/>
      <c r="UCN43" s="240"/>
      <c r="UCO43" s="240"/>
      <c r="UCP43" s="240"/>
      <c r="UCQ43" s="240"/>
      <c r="UCR43" s="240"/>
      <c r="UCS43" s="240"/>
      <c r="UCT43" s="240"/>
      <c r="UCU43" s="240"/>
      <c r="UCV43" s="240"/>
      <c r="UCW43" s="240"/>
      <c r="UCX43" s="240"/>
      <c r="UCY43" s="240"/>
      <c r="UCZ43" s="240"/>
      <c r="UDA43" s="240"/>
      <c r="UDB43" s="240"/>
      <c r="UDC43" s="240"/>
      <c r="UDD43" s="240"/>
      <c r="UDE43" s="240"/>
      <c r="UDF43" s="240"/>
      <c r="UDG43" s="240"/>
      <c r="UDH43" s="240"/>
      <c r="UDI43" s="240"/>
      <c r="UDJ43" s="240"/>
      <c r="UDK43" s="240"/>
      <c r="UDL43" s="240"/>
      <c r="UDM43" s="240"/>
      <c r="UDN43" s="240"/>
      <c r="UDO43" s="240"/>
      <c r="UDP43" s="240"/>
      <c r="UDQ43" s="240"/>
      <c r="UDR43" s="240"/>
      <c r="UDS43" s="240"/>
      <c r="UDT43" s="240"/>
      <c r="UDU43" s="240"/>
      <c r="UDV43" s="240"/>
      <c r="UDW43" s="240"/>
      <c r="UDX43" s="240"/>
      <c r="UDY43" s="240"/>
      <c r="UDZ43" s="240"/>
      <c r="UEA43" s="240"/>
      <c r="UEB43" s="240"/>
      <c r="UEC43" s="240"/>
      <c r="UED43" s="240"/>
      <c r="UEE43" s="240"/>
      <c r="UEF43" s="240"/>
      <c r="UEG43" s="240"/>
      <c r="UEH43" s="240"/>
      <c r="UEI43" s="240"/>
      <c r="UEJ43" s="240"/>
      <c r="UEK43" s="240"/>
      <c r="UEL43" s="240"/>
      <c r="UEM43" s="240"/>
      <c r="UEN43" s="240"/>
      <c r="UEO43" s="240"/>
      <c r="UEP43" s="240"/>
      <c r="UEQ43" s="240"/>
      <c r="UER43" s="240"/>
      <c r="UES43" s="240"/>
      <c r="UET43" s="240"/>
      <c r="UEU43" s="240"/>
      <c r="UEV43" s="240"/>
      <c r="UEW43" s="240"/>
      <c r="UEX43" s="240"/>
      <c r="UEY43" s="240"/>
      <c r="UEZ43" s="240"/>
      <c r="UFA43" s="240"/>
      <c r="UFB43" s="240"/>
      <c r="UFC43" s="240"/>
      <c r="UFD43" s="240"/>
      <c r="UFE43" s="240"/>
      <c r="UFF43" s="240"/>
      <c r="UFG43" s="240"/>
      <c r="UFH43" s="240"/>
      <c r="UFI43" s="240"/>
      <c r="UFJ43" s="240"/>
      <c r="UFK43" s="240"/>
      <c r="UFL43" s="240"/>
      <c r="UFM43" s="240"/>
      <c r="UFN43" s="240"/>
      <c r="UFO43" s="240"/>
      <c r="UFP43" s="240"/>
      <c r="UFQ43" s="240"/>
      <c r="UFR43" s="240"/>
      <c r="UFS43" s="240"/>
      <c r="UFT43" s="240"/>
      <c r="UFU43" s="240"/>
      <c r="UFV43" s="240"/>
      <c r="UFW43" s="240"/>
      <c r="UFX43" s="240"/>
      <c r="UFY43" s="240"/>
      <c r="UFZ43" s="240"/>
      <c r="UGA43" s="240"/>
      <c r="UGB43" s="240"/>
      <c r="UGC43" s="240"/>
      <c r="UGD43" s="240"/>
      <c r="UGE43" s="240"/>
      <c r="UGF43" s="240"/>
      <c r="UGG43" s="240"/>
      <c r="UGH43" s="240"/>
      <c r="UGI43" s="240"/>
      <c r="UGJ43" s="240"/>
      <c r="UGK43" s="240"/>
      <c r="UGL43" s="240"/>
      <c r="UGM43" s="240"/>
      <c r="UGN43" s="240"/>
      <c r="UGO43" s="240"/>
      <c r="UGP43" s="240"/>
      <c r="UGQ43" s="240"/>
      <c r="UGR43" s="240"/>
      <c r="UGS43" s="240"/>
      <c r="UGT43" s="240"/>
      <c r="UGU43" s="240"/>
      <c r="UGV43" s="240"/>
      <c r="UGW43" s="240"/>
      <c r="UGX43" s="240"/>
      <c r="UGY43" s="240"/>
      <c r="UGZ43" s="240"/>
      <c r="UHA43" s="240"/>
      <c r="UHB43" s="240"/>
      <c r="UHC43" s="240"/>
      <c r="UHD43" s="240"/>
      <c r="UHE43" s="240"/>
      <c r="UHF43" s="240"/>
      <c r="UHG43" s="240"/>
      <c r="UHH43" s="240"/>
      <c r="UHI43" s="240"/>
      <c r="UHJ43" s="240"/>
      <c r="UHK43" s="240"/>
      <c r="UHL43" s="240"/>
      <c r="UHM43" s="240"/>
      <c r="UHN43" s="240"/>
      <c r="UHO43" s="240"/>
      <c r="UHP43" s="240"/>
      <c r="UHQ43" s="240"/>
      <c r="UHR43" s="240"/>
      <c r="UHS43" s="240"/>
      <c r="UHT43" s="240"/>
      <c r="UHU43" s="240"/>
      <c r="UHV43" s="240"/>
      <c r="UHW43" s="240"/>
      <c r="UHX43" s="240"/>
      <c r="UHY43" s="240"/>
      <c r="UHZ43" s="240"/>
      <c r="UIA43" s="240"/>
      <c r="UIB43" s="240"/>
      <c r="UIC43" s="240"/>
      <c r="UID43" s="240"/>
      <c r="UIE43" s="240"/>
      <c r="UIF43" s="240"/>
      <c r="UIG43" s="240"/>
      <c r="UIH43" s="240"/>
      <c r="UII43" s="240"/>
      <c r="UIJ43" s="240"/>
      <c r="UIK43" s="240"/>
      <c r="UIL43" s="240"/>
      <c r="UIM43" s="240"/>
      <c r="UIN43" s="240"/>
      <c r="UIO43" s="240"/>
      <c r="UIP43" s="240"/>
      <c r="UIQ43" s="240"/>
      <c r="UIR43" s="240"/>
      <c r="UIS43" s="240"/>
      <c r="UIT43" s="240"/>
      <c r="UIU43" s="240"/>
      <c r="UIV43" s="240"/>
      <c r="UIW43" s="240"/>
      <c r="UIX43" s="240"/>
      <c r="UIY43" s="240"/>
      <c r="UIZ43" s="240"/>
      <c r="UJA43" s="240"/>
      <c r="UJB43" s="240"/>
      <c r="UJC43" s="240"/>
      <c r="UJD43" s="240"/>
      <c r="UJE43" s="240"/>
      <c r="UJF43" s="240"/>
      <c r="UJG43" s="240"/>
      <c r="UJH43" s="240"/>
      <c r="UJI43" s="240"/>
      <c r="UJJ43" s="240"/>
      <c r="UJK43" s="240"/>
      <c r="UJL43" s="240"/>
      <c r="UJM43" s="240"/>
      <c r="UJN43" s="240"/>
      <c r="UJO43" s="240"/>
      <c r="UJP43" s="240"/>
      <c r="UJQ43" s="240"/>
      <c r="UJR43" s="240"/>
      <c r="UJS43" s="240"/>
      <c r="UJT43" s="240"/>
      <c r="UJU43" s="240"/>
      <c r="UJV43" s="240"/>
      <c r="UJW43" s="240"/>
      <c r="UJX43" s="240"/>
      <c r="UJY43" s="240"/>
      <c r="UJZ43" s="240"/>
      <c r="UKA43" s="240"/>
      <c r="UKB43" s="240"/>
      <c r="UKC43" s="240"/>
      <c r="UKD43" s="240"/>
      <c r="UKE43" s="240"/>
      <c r="UKF43" s="240"/>
      <c r="UKG43" s="240"/>
      <c r="UKH43" s="240"/>
      <c r="UKI43" s="240"/>
      <c r="UKJ43" s="240"/>
      <c r="UKK43" s="240"/>
      <c r="UKL43" s="240"/>
      <c r="UKM43" s="240"/>
      <c r="UKN43" s="240"/>
      <c r="UKO43" s="240"/>
      <c r="UKP43" s="240"/>
      <c r="UKQ43" s="240"/>
      <c r="UKR43" s="240"/>
      <c r="UKS43" s="240"/>
      <c r="UKT43" s="240"/>
      <c r="UKU43" s="240"/>
      <c r="UKV43" s="240"/>
      <c r="UKW43" s="240"/>
      <c r="UKX43" s="240"/>
      <c r="UKY43" s="240"/>
      <c r="UKZ43" s="240"/>
      <c r="ULA43" s="240"/>
      <c r="ULB43" s="240"/>
      <c r="ULC43" s="240"/>
      <c r="ULD43" s="240"/>
      <c r="ULE43" s="240"/>
      <c r="ULF43" s="240"/>
      <c r="ULG43" s="240"/>
      <c r="ULH43" s="240"/>
      <c r="ULI43" s="240"/>
      <c r="ULJ43" s="240"/>
      <c r="ULK43" s="240"/>
      <c r="ULL43" s="240"/>
      <c r="ULM43" s="240"/>
      <c r="ULN43" s="240"/>
      <c r="ULO43" s="240"/>
      <c r="ULP43" s="240"/>
      <c r="ULQ43" s="240"/>
      <c r="ULR43" s="240"/>
      <c r="ULS43" s="240"/>
      <c r="ULT43" s="240"/>
      <c r="ULU43" s="240"/>
      <c r="ULV43" s="240"/>
      <c r="ULW43" s="240"/>
      <c r="ULX43" s="240"/>
      <c r="ULY43" s="240"/>
      <c r="ULZ43" s="240"/>
      <c r="UMA43" s="240"/>
      <c r="UMB43" s="240"/>
      <c r="UMC43" s="240"/>
      <c r="UMD43" s="240"/>
      <c r="UME43" s="240"/>
      <c r="UMF43" s="240"/>
      <c r="UMG43" s="240"/>
      <c r="UMH43" s="240"/>
      <c r="UMI43" s="240"/>
      <c r="UMJ43" s="240"/>
      <c r="UMK43" s="240"/>
      <c r="UML43" s="240"/>
      <c r="UMM43" s="240"/>
      <c r="UMN43" s="240"/>
      <c r="UMO43" s="240"/>
      <c r="UMP43" s="240"/>
      <c r="UMQ43" s="240"/>
      <c r="UMR43" s="240"/>
      <c r="UMS43" s="240"/>
      <c r="UMT43" s="240"/>
      <c r="UMU43" s="240"/>
      <c r="UMV43" s="240"/>
      <c r="UMW43" s="240"/>
      <c r="UMX43" s="240"/>
      <c r="UMY43" s="240"/>
      <c r="UMZ43" s="240"/>
      <c r="UNA43" s="240"/>
      <c r="UNB43" s="240"/>
      <c r="UNC43" s="240"/>
      <c r="UND43" s="240"/>
      <c r="UNE43" s="240"/>
      <c r="UNF43" s="240"/>
      <c r="UNG43" s="240"/>
      <c r="UNH43" s="240"/>
      <c r="UNI43" s="240"/>
      <c r="UNJ43" s="240"/>
      <c r="UNK43" s="240"/>
      <c r="UNL43" s="240"/>
      <c r="UNM43" s="240"/>
      <c r="UNN43" s="240"/>
      <c r="UNO43" s="240"/>
      <c r="UNP43" s="240"/>
      <c r="UNQ43" s="240"/>
      <c r="UNR43" s="240"/>
      <c r="UNS43" s="240"/>
      <c r="UNT43" s="240"/>
      <c r="UNU43" s="240"/>
      <c r="UNV43" s="240"/>
      <c r="UNW43" s="240"/>
      <c r="UNX43" s="240"/>
      <c r="UNY43" s="240"/>
      <c r="UNZ43" s="240"/>
      <c r="UOA43" s="240"/>
      <c r="UOB43" s="240"/>
      <c r="UOC43" s="240"/>
      <c r="UOD43" s="240"/>
      <c r="UOE43" s="240"/>
      <c r="UOF43" s="240"/>
      <c r="UOG43" s="240"/>
      <c r="UOH43" s="240"/>
      <c r="UOI43" s="240"/>
      <c r="UOJ43" s="240"/>
      <c r="UOK43" s="240"/>
      <c r="UOL43" s="240"/>
      <c r="UOM43" s="240"/>
      <c r="UON43" s="240"/>
      <c r="UOO43" s="240"/>
      <c r="UOP43" s="240"/>
      <c r="UOQ43" s="240"/>
      <c r="UOR43" s="240"/>
      <c r="UOS43" s="240"/>
      <c r="UOT43" s="240"/>
      <c r="UOU43" s="240"/>
      <c r="UOV43" s="240"/>
      <c r="UOW43" s="240"/>
      <c r="UOX43" s="240"/>
      <c r="UOY43" s="240"/>
      <c r="UOZ43" s="240"/>
      <c r="UPA43" s="240"/>
      <c r="UPB43" s="240"/>
      <c r="UPC43" s="240"/>
      <c r="UPD43" s="240"/>
      <c r="UPE43" s="240"/>
      <c r="UPF43" s="240"/>
      <c r="UPG43" s="240"/>
      <c r="UPH43" s="240"/>
      <c r="UPI43" s="240"/>
      <c r="UPJ43" s="240"/>
      <c r="UPK43" s="240"/>
      <c r="UPL43" s="240"/>
      <c r="UPM43" s="240"/>
      <c r="UPN43" s="240"/>
      <c r="UPO43" s="240"/>
      <c r="UPP43" s="240"/>
      <c r="UPQ43" s="240"/>
      <c r="UPR43" s="240"/>
      <c r="UPS43" s="240"/>
      <c r="UPT43" s="240"/>
      <c r="UPU43" s="240"/>
      <c r="UPV43" s="240"/>
      <c r="UPW43" s="240"/>
      <c r="UPX43" s="240"/>
      <c r="UPY43" s="240"/>
      <c r="UPZ43" s="240"/>
      <c r="UQA43" s="240"/>
      <c r="UQB43" s="240"/>
      <c r="UQC43" s="240"/>
      <c r="UQD43" s="240"/>
      <c r="UQE43" s="240"/>
      <c r="UQF43" s="240"/>
      <c r="UQG43" s="240"/>
      <c r="UQH43" s="240"/>
      <c r="UQI43" s="240"/>
      <c r="UQJ43" s="240"/>
      <c r="UQK43" s="240"/>
      <c r="UQL43" s="240"/>
      <c r="UQM43" s="240"/>
      <c r="UQN43" s="240"/>
      <c r="UQO43" s="240"/>
      <c r="UQP43" s="240"/>
      <c r="UQQ43" s="240"/>
      <c r="UQR43" s="240"/>
      <c r="UQS43" s="240"/>
      <c r="UQT43" s="240"/>
      <c r="UQU43" s="240"/>
      <c r="UQV43" s="240"/>
      <c r="UQW43" s="240"/>
      <c r="UQX43" s="240"/>
      <c r="UQY43" s="240"/>
      <c r="UQZ43" s="240"/>
      <c r="URA43" s="240"/>
      <c r="URB43" s="240"/>
      <c r="URC43" s="240"/>
      <c r="URD43" s="240"/>
      <c r="URE43" s="240"/>
      <c r="URF43" s="240"/>
      <c r="URG43" s="240"/>
      <c r="URH43" s="240"/>
      <c r="URI43" s="240"/>
      <c r="URJ43" s="240"/>
      <c r="URK43" s="240"/>
      <c r="URL43" s="240"/>
      <c r="URM43" s="240"/>
      <c r="URN43" s="240"/>
      <c r="URO43" s="240"/>
      <c r="URP43" s="240"/>
      <c r="URQ43" s="240"/>
      <c r="URR43" s="240"/>
      <c r="URS43" s="240"/>
      <c r="URT43" s="240"/>
      <c r="URU43" s="240"/>
      <c r="URV43" s="240"/>
      <c r="URW43" s="240"/>
      <c r="URX43" s="240"/>
      <c r="URY43" s="240"/>
      <c r="URZ43" s="240"/>
      <c r="USA43" s="240"/>
      <c r="USB43" s="240"/>
      <c r="USC43" s="240"/>
      <c r="USD43" s="240"/>
      <c r="USE43" s="240"/>
      <c r="USF43" s="240"/>
      <c r="USG43" s="240"/>
      <c r="USH43" s="240"/>
      <c r="USI43" s="240"/>
      <c r="USJ43" s="240"/>
      <c r="USK43" s="240"/>
      <c r="USL43" s="240"/>
      <c r="USM43" s="240"/>
      <c r="USN43" s="240"/>
      <c r="USO43" s="240"/>
      <c r="USP43" s="240"/>
      <c r="USQ43" s="240"/>
      <c r="USR43" s="240"/>
      <c r="USS43" s="240"/>
      <c r="UST43" s="240"/>
      <c r="USU43" s="240"/>
      <c r="USV43" s="240"/>
      <c r="USW43" s="240"/>
      <c r="USX43" s="240"/>
      <c r="USY43" s="240"/>
      <c r="USZ43" s="240"/>
      <c r="UTA43" s="240"/>
      <c r="UTB43" s="240"/>
      <c r="UTC43" s="240"/>
      <c r="UTD43" s="240"/>
      <c r="UTE43" s="240"/>
      <c r="UTF43" s="240"/>
      <c r="UTG43" s="240"/>
      <c r="UTH43" s="240"/>
      <c r="UTI43" s="240"/>
      <c r="UTJ43" s="240"/>
      <c r="UTK43" s="240"/>
      <c r="UTL43" s="240"/>
      <c r="UTM43" s="240"/>
      <c r="UTN43" s="240"/>
      <c r="UTO43" s="240"/>
      <c r="UTP43" s="240"/>
      <c r="UTQ43" s="240"/>
      <c r="UTR43" s="240"/>
      <c r="UTS43" s="240"/>
      <c r="UTT43" s="240"/>
      <c r="UTU43" s="240"/>
      <c r="UTV43" s="240"/>
      <c r="UTW43" s="240"/>
      <c r="UTX43" s="240"/>
      <c r="UTY43" s="240"/>
      <c r="UTZ43" s="240"/>
      <c r="UUA43" s="240"/>
      <c r="UUB43" s="240"/>
      <c r="UUC43" s="240"/>
      <c r="UUD43" s="240"/>
      <c r="UUE43" s="240"/>
      <c r="UUF43" s="240"/>
      <c r="UUG43" s="240"/>
      <c r="UUH43" s="240"/>
      <c r="UUI43" s="240"/>
      <c r="UUJ43" s="240"/>
      <c r="UUK43" s="240"/>
      <c r="UUL43" s="240"/>
      <c r="UUM43" s="240"/>
      <c r="UUN43" s="240"/>
      <c r="UUO43" s="240"/>
      <c r="UUP43" s="240"/>
      <c r="UUQ43" s="240"/>
      <c r="UUR43" s="240"/>
      <c r="UUS43" s="240"/>
      <c r="UUT43" s="240"/>
      <c r="UUU43" s="240"/>
      <c r="UUV43" s="240"/>
      <c r="UUW43" s="240"/>
      <c r="UUX43" s="240"/>
      <c r="UUY43" s="240"/>
      <c r="UUZ43" s="240"/>
      <c r="UVA43" s="240"/>
      <c r="UVB43" s="240"/>
      <c r="UVC43" s="240"/>
      <c r="UVD43" s="240"/>
      <c r="UVE43" s="240"/>
      <c r="UVF43" s="240"/>
      <c r="UVG43" s="240"/>
      <c r="UVH43" s="240"/>
      <c r="UVI43" s="240"/>
      <c r="UVJ43" s="240"/>
      <c r="UVK43" s="240"/>
      <c r="UVL43" s="240"/>
      <c r="UVM43" s="240"/>
      <c r="UVN43" s="240"/>
      <c r="UVO43" s="240"/>
      <c r="UVP43" s="240"/>
      <c r="UVQ43" s="240"/>
      <c r="UVR43" s="240"/>
      <c r="UVS43" s="240"/>
      <c r="UVT43" s="240"/>
      <c r="UVU43" s="240"/>
      <c r="UVV43" s="240"/>
      <c r="UVW43" s="240"/>
      <c r="UVX43" s="240"/>
      <c r="UVY43" s="240"/>
      <c r="UVZ43" s="240"/>
      <c r="UWA43" s="240"/>
      <c r="UWB43" s="240"/>
      <c r="UWC43" s="240"/>
      <c r="UWD43" s="240"/>
      <c r="UWE43" s="240"/>
      <c r="UWF43" s="240"/>
      <c r="UWG43" s="240"/>
      <c r="UWH43" s="240"/>
      <c r="UWI43" s="240"/>
      <c r="UWJ43" s="240"/>
      <c r="UWK43" s="240"/>
      <c r="UWL43" s="240"/>
      <c r="UWM43" s="240"/>
      <c r="UWN43" s="240"/>
      <c r="UWO43" s="240"/>
      <c r="UWP43" s="240"/>
      <c r="UWQ43" s="240"/>
      <c r="UWR43" s="240"/>
      <c r="UWS43" s="240"/>
      <c r="UWT43" s="240"/>
      <c r="UWU43" s="240"/>
      <c r="UWV43" s="240"/>
      <c r="UWW43" s="240"/>
      <c r="UWX43" s="240"/>
      <c r="UWY43" s="240"/>
      <c r="UWZ43" s="240"/>
      <c r="UXA43" s="240"/>
      <c r="UXB43" s="240"/>
      <c r="UXC43" s="240"/>
      <c r="UXD43" s="240"/>
      <c r="UXE43" s="240"/>
      <c r="UXF43" s="240"/>
      <c r="UXG43" s="240"/>
      <c r="UXH43" s="240"/>
      <c r="UXI43" s="240"/>
      <c r="UXJ43" s="240"/>
      <c r="UXK43" s="240"/>
      <c r="UXL43" s="240"/>
      <c r="UXM43" s="240"/>
      <c r="UXN43" s="240"/>
      <c r="UXO43" s="240"/>
      <c r="UXP43" s="240"/>
      <c r="UXQ43" s="240"/>
      <c r="UXR43" s="240"/>
      <c r="UXS43" s="240"/>
      <c r="UXT43" s="240"/>
      <c r="UXU43" s="240"/>
      <c r="UXV43" s="240"/>
      <c r="UXW43" s="240"/>
      <c r="UXX43" s="240"/>
      <c r="UXY43" s="240"/>
      <c r="UXZ43" s="240"/>
      <c r="UYA43" s="240"/>
      <c r="UYB43" s="240"/>
      <c r="UYC43" s="240"/>
      <c r="UYD43" s="240"/>
      <c r="UYE43" s="240"/>
      <c r="UYF43" s="240"/>
      <c r="UYG43" s="240"/>
      <c r="UYH43" s="240"/>
      <c r="UYI43" s="240"/>
      <c r="UYJ43" s="240"/>
      <c r="UYK43" s="240"/>
      <c r="UYL43" s="240"/>
      <c r="UYM43" s="240"/>
      <c r="UYN43" s="240"/>
      <c r="UYO43" s="240"/>
      <c r="UYP43" s="240"/>
      <c r="UYQ43" s="240"/>
      <c r="UYR43" s="240"/>
      <c r="UYS43" s="240"/>
      <c r="UYT43" s="240"/>
      <c r="UYU43" s="240"/>
      <c r="UYV43" s="240"/>
      <c r="UYW43" s="240"/>
      <c r="UYX43" s="240"/>
      <c r="UYY43" s="240"/>
      <c r="UYZ43" s="240"/>
      <c r="UZA43" s="240"/>
      <c r="UZB43" s="240"/>
      <c r="UZC43" s="240"/>
      <c r="UZD43" s="240"/>
      <c r="UZE43" s="240"/>
      <c r="UZF43" s="240"/>
      <c r="UZG43" s="240"/>
      <c r="UZH43" s="240"/>
      <c r="UZI43" s="240"/>
      <c r="UZJ43" s="240"/>
      <c r="UZK43" s="240"/>
      <c r="UZL43" s="240"/>
      <c r="UZM43" s="240"/>
      <c r="UZN43" s="240"/>
      <c r="UZO43" s="240"/>
      <c r="UZP43" s="240"/>
      <c r="UZQ43" s="240"/>
      <c r="UZR43" s="240"/>
      <c r="UZS43" s="240"/>
      <c r="UZT43" s="240"/>
      <c r="UZU43" s="240"/>
      <c r="UZV43" s="240"/>
      <c r="UZW43" s="240"/>
      <c r="UZX43" s="240"/>
      <c r="UZY43" s="240"/>
      <c r="UZZ43" s="240"/>
      <c r="VAA43" s="240"/>
      <c r="VAB43" s="240"/>
      <c r="VAC43" s="240"/>
      <c r="VAD43" s="240"/>
      <c r="VAE43" s="240"/>
      <c r="VAF43" s="240"/>
      <c r="VAG43" s="240"/>
      <c r="VAH43" s="240"/>
      <c r="VAI43" s="240"/>
      <c r="VAJ43" s="240"/>
      <c r="VAK43" s="240"/>
      <c r="VAL43" s="240"/>
      <c r="VAM43" s="240"/>
      <c r="VAN43" s="240"/>
      <c r="VAO43" s="240"/>
      <c r="VAP43" s="240"/>
      <c r="VAQ43" s="240"/>
      <c r="VAR43" s="240"/>
      <c r="VAS43" s="240"/>
      <c r="VAT43" s="240"/>
      <c r="VAU43" s="240"/>
      <c r="VAV43" s="240"/>
      <c r="VAW43" s="240"/>
      <c r="VAX43" s="240"/>
      <c r="VAY43" s="240"/>
      <c r="VAZ43" s="240"/>
      <c r="VBA43" s="240"/>
      <c r="VBB43" s="240"/>
      <c r="VBC43" s="240"/>
      <c r="VBD43" s="240"/>
      <c r="VBE43" s="240"/>
      <c r="VBF43" s="240"/>
      <c r="VBG43" s="240"/>
      <c r="VBH43" s="240"/>
      <c r="VBI43" s="240"/>
      <c r="VBJ43" s="240"/>
      <c r="VBK43" s="240"/>
      <c r="VBL43" s="240"/>
      <c r="VBM43" s="240"/>
      <c r="VBN43" s="240"/>
      <c r="VBO43" s="240"/>
      <c r="VBP43" s="240"/>
      <c r="VBQ43" s="240"/>
      <c r="VBR43" s="240"/>
      <c r="VBS43" s="240"/>
      <c r="VBT43" s="240"/>
      <c r="VBU43" s="240"/>
      <c r="VBV43" s="240"/>
      <c r="VBW43" s="240"/>
      <c r="VBX43" s="240"/>
      <c r="VBY43" s="240"/>
      <c r="VBZ43" s="240"/>
      <c r="VCA43" s="240"/>
      <c r="VCB43" s="240"/>
      <c r="VCC43" s="240"/>
      <c r="VCD43" s="240"/>
      <c r="VCE43" s="240"/>
      <c r="VCF43" s="240"/>
      <c r="VCG43" s="240"/>
      <c r="VCH43" s="240"/>
      <c r="VCI43" s="240"/>
      <c r="VCJ43" s="240"/>
      <c r="VCK43" s="240"/>
      <c r="VCL43" s="240"/>
      <c r="VCM43" s="240"/>
      <c r="VCN43" s="240"/>
      <c r="VCO43" s="240"/>
      <c r="VCP43" s="240"/>
      <c r="VCQ43" s="240"/>
      <c r="VCR43" s="240"/>
      <c r="VCS43" s="240"/>
      <c r="VCT43" s="240"/>
      <c r="VCU43" s="240"/>
      <c r="VCV43" s="240"/>
      <c r="VCW43" s="240"/>
      <c r="VCX43" s="240"/>
      <c r="VCY43" s="240"/>
      <c r="VCZ43" s="240"/>
      <c r="VDA43" s="240"/>
      <c r="VDB43" s="240"/>
      <c r="VDC43" s="240"/>
      <c r="VDD43" s="240"/>
      <c r="VDE43" s="240"/>
      <c r="VDF43" s="240"/>
      <c r="VDG43" s="240"/>
      <c r="VDH43" s="240"/>
      <c r="VDI43" s="240"/>
      <c r="VDJ43" s="240"/>
      <c r="VDK43" s="240"/>
      <c r="VDL43" s="240"/>
      <c r="VDM43" s="240"/>
      <c r="VDN43" s="240"/>
      <c r="VDO43" s="240"/>
      <c r="VDP43" s="240"/>
      <c r="VDQ43" s="240"/>
      <c r="VDR43" s="240"/>
      <c r="VDS43" s="240"/>
      <c r="VDT43" s="240"/>
      <c r="VDU43" s="240"/>
      <c r="VDV43" s="240"/>
      <c r="VDW43" s="240"/>
      <c r="VDX43" s="240"/>
      <c r="VDY43" s="240"/>
      <c r="VDZ43" s="240"/>
      <c r="VEA43" s="240"/>
      <c r="VEB43" s="240"/>
      <c r="VEC43" s="240"/>
      <c r="VED43" s="240"/>
      <c r="VEE43" s="240"/>
      <c r="VEF43" s="240"/>
      <c r="VEG43" s="240"/>
      <c r="VEH43" s="240"/>
      <c r="VEI43" s="240"/>
      <c r="VEJ43" s="240"/>
      <c r="VEK43" s="240"/>
      <c r="VEL43" s="240"/>
      <c r="VEM43" s="240"/>
      <c r="VEN43" s="240"/>
      <c r="VEO43" s="240"/>
      <c r="VEP43" s="240"/>
      <c r="VEQ43" s="240"/>
      <c r="VER43" s="240"/>
      <c r="VES43" s="240"/>
      <c r="VET43" s="240"/>
      <c r="VEU43" s="240"/>
      <c r="VEV43" s="240"/>
      <c r="VEW43" s="240"/>
      <c r="VEX43" s="240"/>
      <c r="VEY43" s="240"/>
      <c r="VEZ43" s="240"/>
      <c r="VFA43" s="240"/>
      <c r="VFB43" s="240"/>
      <c r="VFC43" s="240"/>
      <c r="VFD43" s="240"/>
      <c r="VFE43" s="240"/>
      <c r="VFF43" s="240"/>
      <c r="VFG43" s="240"/>
      <c r="VFH43" s="240"/>
      <c r="VFI43" s="240"/>
      <c r="VFJ43" s="240"/>
      <c r="VFK43" s="240"/>
      <c r="VFL43" s="240"/>
      <c r="VFM43" s="240"/>
      <c r="VFN43" s="240"/>
      <c r="VFO43" s="240"/>
      <c r="VFP43" s="240"/>
      <c r="VFQ43" s="240"/>
      <c r="VFR43" s="240"/>
      <c r="VFS43" s="240"/>
      <c r="VFT43" s="240"/>
      <c r="VFU43" s="240"/>
      <c r="VFV43" s="240"/>
      <c r="VFW43" s="240"/>
      <c r="VFX43" s="240"/>
      <c r="VFY43" s="240"/>
      <c r="VFZ43" s="240"/>
      <c r="VGA43" s="240"/>
      <c r="VGB43" s="240"/>
      <c r="VGC43" s="240"/>
      <c r="VGD43" s="240"/>
      <c r="VGE43" s="240"/>
      <c r="VGF43" s="240"/>
      <c r="VGG43" s="240"/>
      <c r="VGH43" s="240"/>
      <c r="VGI43" s="240"/>
      <c r="VGJ43" s="240"/>
      <c r="VGK43" s="240"/>
      <c r="VGL43" s="240"/>
      <c r="VGM43" s="240"/>
      <c r="VGN43" s="240"/>
      <c r="VGO43" s="240"/>
      <c r="VGP43" s="240"/>
      <c r="VGQ43" s="240"/>
      <c r="VGR43" s="240"/>
      <c r="VGS43" s="240"/>
      <c r="VGT43" s="240"/>
      <c r="VGU43" s="240"/>
      <c r="VGV43" s="240"/>
      <c r="VGW43" s="240"/>
      <c r="VGX43" s="240"/>
      <c r="VGY43" s="240"/>
      <c r="VGZ43" s="240"/>
      <c r="VHA43" s="240"/>
      <c r="VHB43" s="240"/>
      <c r="VHC43" s="240"/>
      <c r="VHD43" s="240"/>
      <c r="VHE43" s="240"/>
      <c r="VHF43" s="240"/>
      <c r="VHG43" s="240"/>
      <c r="VHH43" s="240"/>
      <c r="VHI43" s="240"/>
      <c r="VHJ43" s="240"/>
      <c r="VHK43" s="240"/>
      <c r="VHL43" s="240"/>
      <c r="VHM43" s="240"/>
      <c r="VHN43" s="240"/>
      <c r="VHO43" s="240"/>
      <c r="VHP43" s="240"/>
      <c r="VHQ43" s="240"/>
      <c r="VHR43" s="240"/>
      <c r="VHS43" s="240"/>
      <c r="VHT43" s="240"/>
      <c r="VHU43" s="240"/>
      <c r="VHV43" s="240"/>
      <c r="VHW43" s="240"/>
      <c r="VHX43" s="240"/>
      <c r="VHY43" s="240"/>
      <c r="VHZ43" s="240"/>
      <c r="VIA43" s="240"/>
      <c r="VIB43" s="240"/>
      <c r="VIC43" s="240"/>
      <c r="VID43" s="240"/>
      <c r="VIE43" s="240"/>
      <c r="VIF43" s="240"/>
      <c r="VIG43" s="240"/>
      <c r="VIH43" s="240"/>
      <c r="VII43" s="240"/>
      <c r="VIJ43" s="240"/>
      <c r="VIK43" s="240"/>
      <c r="VIL43" s="240"/>
      <c r="VIM43" s="240"/>
      <c r="VIN43" s="240"/>
      <c r="VIO43" s="240"/>
      <c r="VIP43" s="240"/>
      <c r="VIQ43" s="240"/>
      <c r="VIR43" s="240"/>
      <c r="VIS43" s="240"/>
      <c r="VIT43" s="240"/>
      <c r="VIU43" s="240"/>
      <c r="VIV43" s="240"/>
      <c r="VIW43" s="240"/>
      <c r="VIX43" s="240"/>
      <c r="VIY43" s="240"/>
      <c r="VIZ43" s="240"/>
      <c r="VJA43" s="240"/>
      <c r="VJB43" s="240"/>
      <c r="VJC43" s="240"/>
      <c r="VJD43" s="240"/>
      <c r="VJE43" s="240"/>
      <c r="VJF43" s="240"/>
      <c r="VJG43" s="240"/>
      <c r="VJH43" s="240"/>
      <c r="VJI43" s="240"/>
      <c r="VJJ43" s="240"/>
      <c r="VJK43" s="240"/>
      <c r="VJL43" s="240"/>
      <c r="VJM43" s="240"/>
      <c r="VJN43" s="240"/>
      <c r="VJO43" s="240"/>
      <c r="VJP43" s="240"/>
      <c r="VJQ43" s="240"/>
      <c r="VJR43" s="240"/>
      <c r="VJS43" s="240"/>
      <c r="VJT43" s="240"/>
      <c r="VJU43" s="240"/>
      <c r="VJV43" s="240"/>
      <c r="VJW43" s="240"/>
      <c r="VJX43" s="240"/>
      <c r="VJY43" s="240"/>
      <c r="VJZ43" s="240"/>
      <c r="VKA43" s="240"/>
      <c r="VKB43" s="240"/>
      <c r="VKC43" s="240"/>
      <c r="VKD43" s="240"/>
      <c r="VKE43" s="240"/>
      <c r="VKF43" s="240"/>
      <c r="VKG43" s="240"/>
      <c r="VKH43" s="240"/>
      <c r="VKI43" s="240"/>
      <c r="VKJ43" s="240"/>
      <c r="VKK43" s="240"/>
      <c r="VKL43" s="240"/>
      <c r="VKM43" s="240"/>
      <c r="VKN43" s="240"/>
      <c r="VKO43" s="240"/>
      <c r="VKP43" s="240"/>
      <c r="VKQ43" s="240"/>
      <c r="VKR43" s="240"/>
      <c r="VKS43" s="240"/>
      <c r="VKT43" s="240"/>
      <c r="VKU43" s="240"/>
      <c r="VKV43" s="240"/>
      <c r="VKW43" s="240"/>
      <c r="VKX43" s="240"/>
      <c r="VKY43" s="240"/>
      <c r="VKZ43" s="240"/>
      <c r="VLA43" s="240"/>
      <c r="VLB43" s="240"/>
      <c r="VLC43" s="240"/>
      <c r="VLD43" s="240"/>
      <c r="VLE43" s="240"/>
      <c r="VLF43" s="240"/>
      <c r="VLG43" s="240"/>
      <c r="VLH43" s="240"/>
      <c r="VLI43" s="240"/>
      <c r="VLJ43" s="240"/>
      <c r="VLK43" s="240"/>
      <c r="VLL43" s="240"/>
      <c r="VLM43" s="240"/>
      <c r="VLN43" s="240"/>
      <c r="VLO43" s="240"/>
      <c r="VLP43" s="240"/>
      <c r="VLQ43" s="240"/>
      <c r="VLR43" s="240"/>
      <c r="VLS43" s="240"/>
      <c r="VLT43" s="240"/>
      <c r="VLU43" s="240"/>
      <c r="VLV43" s="240"/>
      <c r="VLW43" s="240"/>
      <c r="VLX43" s="240"/>
      <c r="VLY43" s="240"/>
      <c r="VLZ43" s="240"/>
      <c r="VMA43" s="240"/>
      <c r="VMB43" s="240"/>
      <c r="VMC43" s="240"/>
      <c r="VMD43" s="240"/>
      <c r="VME43" s="240"/>
      <c r="VMF43" s="240"/>
      <c r="VMG43" s="240"/>
      <c r="VMH43" s="240"/>
      <c r="VMI43" s="240"/>
      <c r="VMJ43" s="240"/>
      <c r="VMK43" s="240"/>
      <c r="VML43" s="240"/>
      <c r="VMM43" s="240"/>
      <c r="VMN43" s="240"/>
      <c r="VMO43" s="240"/>
      <c r="VMP43" s="240"/>
      <c r="VMQ43" s="240"/>
      <c r="VMR43" s="240"/>
      <c r="VMS43" s="240"/>
      <c r="VMT43" s="240"/>
      <c r="VMU43" s="240"/>
      <c r="VMV43" s="240"/>
      <c r="VMW43" s="240"/>
      <c r="VMX43" s="240"/>
      <c r="VMY43" s="240"/>
      <c r="VMZ43" s="240"/>
      <c r="VNA43" s="240"/>
      <c r="VNB43" s="240"/>
      <c r="VNC43" s="240"/>
      <c r="VND43" s="240"/>
      <c r="VNE43" s="240"/>
      <c r="VNF43" s="240"/>
      <c r="VNG43" s="240"/>
      <c r="VNH43" s="240"/>
      <c r="VNI43" s="240"/>
      <c r="VNJ43" s="240"/>
      <c r="VNK43" s="240"/>
      <c r="VNL43" s="240"/>
      <c r="VNM43" s="240"/>
      <c r="VNN43" s="240"/>
      <c r="VNO43" s="240"/>
      <c r="VNP43" s="240"/>
      <c r="VNQ43" s="240"/>
      <c r="VNR43" s="240"/>
      <c r="VNS43" s="240"/>
      <c r="VNT43" s="240"/>
      <c r="VNU43" s="240"/>
      <c r="VNV43" s="240"/>
      <c r="VNW43" s="240"/>
      <c r="VNX43" s="240"/>
      <c r="VNY43" s="240"/>
      <c r="VNZ43" s="240"/>
      <c r="VOA43" s="240"/>
      <c r="VOB43" s="240"/>
      <c r="VOC43" s="240"/>
      <c r="VOD43" s="240"/>
      <c r="VOE43" s="240"/>
      <c r="VOF43" s="240"/>
      <c r="VOG43" s="240"/>
      <c r="VOH43" s="240"/>
      <c r="VOI43" s="240"/>
      <c r="VOJ43" s="240"/>
      <c r="VOK43" s="240"/>
      <c r="VOL43" s="240"/>
      <c r="VOM43" s="240"/>
      <c r="VON43" s="240"/>
      <c r="VOO43" s="240"/>
      <c r="VOP43" s="240"/>
      <c r="VOQ43" s="240"/>
      <c r="VOR43" s="240"/>
      <c r="VOS43" s="240"/>
      <c r="VOT43" s="240"/>
      <c r="VOU43" s="240"/>
      <c r="VOV43" s="240"/>
      <c r="VOW43" s="240"/>
      <c r="VOX43" s="240"/>
      <c r="VOY43" s="240"/>
      <c r="VOZ43" s="240"/>
      <c r="VPA43" s="240"/>
      <c r="VPB43" s="240"/>
      <c r="VPC43" s="240"/>
      <c r="VPD43" s="240"/>
      <c r="VPE43" s="240"/>
      <c r="VPF43" s="240"/>
      <c r="VPG43" s="240"/>
      <c r="VPH43" s="240"/>
      <c r="VPI43" s="240"/>
      <c r="VPJ43" s="240"/>
      <c r="VPK43" s="240"/>
      <c r="VPL43" s="240"/>
      <c r="VPM43" s="240"/>
      <c r="VPN43" s="240"/>
      <c r="VPO43" s="240"/>
      <c r="VPP43" s="240"/>
      <c r="VPQ43" s="240"/>
      <c r="VPR43" s="240"/>
      <c r="VPS43" s="240"/>
      <c r="VPT43" s="240"/>
      <c r="VPU43" s="240"/>
      <c r="VPV43" s="240"/>
      <c r="VPW43" s="240"/>
      <c r="VPX43" s="240"/>
      <c r="VPY43" s="240"/>
      <c r="VPZ43" s="240"/>
      <c r="VQA43" s="240"/>
      <c r="VQB43" s="240"/>
      <c r="VQC43" s="240"/>
      <c r="VQD43" s="240"/>
      <c r="VQE43" s="240"/>
      <c r="VQF43" s="240"/>
      <c r="VQG43" s="240"/>
      <c r="VQH43" s="240"/>
      <c r="VQI43" s="240"/>
      <c r="VQJ43" s="240"/>
      <c r="VQK43" s="240"/>
      <c r="VQL43" s="240"/>
      <c r="VQM43" s="240"/>
      <c r="VQN43" s="240"/>
      <c r="VQO43" s="240"/>
      <c r="VQP43" s="240"/>
      <c r="VQQ43" s="240"/>
      <c r="VQR43" s="240"/>
      <c r="VQS43" s="240"/>
      <c r="VQT43" s="240"/>
      <c r="VQU43" s="240"/>
      <c r="VQV43" s="240"/>
      <c r="VQW43" s="240"/>
      <c r="VQX43" s="240"/>
      <c r="VQY43" s="240"/>
      <c r="VQZ43" s="240"/>
      <c r="VRA43" s="240"/>
      <c r="VRB43" s="240"/>
      <c r="VRC43" s="240"/>
      <c r="VRD43" s="240"/>
      <c r="VRE43" s="240"/>
      <c r="VRF43" s="240"/>
      <c r="VRG43" s="240"/>
      <c r="VRH43" s="240"/>
      <c r="VRI43" s="240"/>
      <c r="VRJ43" s="240"/>
      <c r="VRK43" s="240"/>
      <c r="VRL43" s="240"/>
      <c r="VRM43" s="240"/>
      <c r="VRN43" s="240"/>
      <c r="VRO43" s="240"/>
      <c r="VRP43" s="240"/>
      <c r="VRQ43" s="240"/>
      <c r="VRR43" s="240"/>
      <c r="VRS43" s="240"/>
      <c r="VRT43" s="240"/>
      <c r="VRU43" s="240"/>
      <c r="VRV43" s="240"/>
      <c r="VRW43" s="240"/>
      <c r="VRX43" s="240"/>
      <c r="VRY43" s="240"/>
      <c r="VRZ43" s="240"/>
      <c r="VSA43" s="240"/>
      <c r="VSB43" s="240"/>
      <c r="VSC43" s="240"/>
      <c r="VSD43" s="240"/>
      <c r="VSE43" s="240"/>
      <c r="VSF43" s="240"/>
      <c r="VSG43" s="240"/>
      <c r="VSH43" s="240"/>
      <c r="VSI43" s="240"/>
      <c r="VSJ43" s="240"/>
      <c r="VSK43" s="240"/>
      <c r="VSL43" s="240"/>
      <c r="VSM43" s="240"/>
      <c r="VSN43" s="240"/>
      <c r="VSO43" s="240"/>
      <c r="VSP43" s="240"/>
      <c r="VSQ43" s="240"/>
      <c r="VSR43" s="240"/>
      <c r="VSS43" s="240"/>
      <c r="VST43" s="240"/>
      <c r="VSU43" s="240"/>
      <c r="VSV43" s="240"/>
      <c r="VSW43" s="240"/>
      <c r="VSX43" s="240"/>
      <c r="VSY43" s="240"/>
      <c r="VSZ43" s="240"/>
      <c r="VTA43" s="240"/>
      <c r="VTB43" s="240"/>
      <c r="VTC43" s="240"/>
      <c r="VTD43" s="240"/>
      <c r="VTE43" s="240"/>
      <c r="VTF43" s="240"/>
      <c r="VTG43" s="240"/>
      <c r="VTH43" s="240"/>
      <c r="VTI43" s="240"/>
      <c r="VTJ43" s="240"/>
      <c r="VTK43" s="240"/>
      <c r="VTL43" s="240"/>
      <c r="VTM43" s="240"/>
      <c r="VTN43" s="240"/>
      <c r="VTO43" s="240"/>
      <c r="VTP43" s="240"/>
      <c r="VTQ43" s="240"/>
      <c r="VTR43" s="240"/>
      <c r="VTS43" s="240"/>
      <c r="VTT43" s="240"/>
      <c r="VTU43" s="240"/>
      <c r="VTV43" s="240"/>
      <c r="VTW43" s="240"/>
      <c r="VTX43" s="240"/>
      <c r="VTY43" s="240"/>
      <c r="VTZ43" s="240"/>
      <c r="VUA43" s="240"/>
      <c r="VUB43" s="240"/>
      <c r="VUC43" s="240"/>
      <c r="VUD43" s="240"/>
      <c r="VUE43" s="240"/>
      <c r="VUF43" s="240"/>
      <c r="VUG43" s="240"/>
      <c r="VUH43" s="240"/>
      <c r="VUI43" s="240"/>
      <c r="VUJ43" s="240"/>
      <c r="VUK43" s="240"/>
      <c r="VUL43" s="240"/>
      <c r="VUM43" s="240"/>
      <c r="VUN43" s="240"/>
      <c r="VUO43" s="240"/>
      <c r="VUP43" s="240"/>
      <c r="VUQ43" s="240"/>
      <c r="VUR43" s="240"/>
      <c r="VUS43" s="240"/>
      <c r="VUT43" s="240"/>
      <c r="VUU43" s="240"/>
      <c r="VUV43" s="240"/>
      <c r="VUW43" s="240"/>
      <c r="VUX43" s="240"/>
      <c r="VUY43" s="240"/>
      <c r="VUZ43" s="240"/>
      <c r="VVA43" s="240"/>
      <c r="VVB43" s="240"/>
      <c r="VVC43" s="240"/>
      <c r="VVD43" s="240"/>
      <c r="VVE43" s="240"/>
      <c r="VVF43" s="240"/>
      <c r="VVG43" s="240"/>
      <c r="VVH43" s="240"/>
      <c r="VVI43" s="240"/>
      <c r="VVJ43" s="240"/>
      <c r="VVK43" s="240"/>
      <c r="VVL43" s="240"/>
      <c r="VVM43" s="240"/>
      <c r="VVN43" s="240"/>
      <c r="VVO43" s="240"/>
      <c r="VVP43" s="240"/>
      <c r="VVQ43" s="240"/>
      <c r="VVR43" s="240"/>
      <c r="VVS43" s="240"/>
      <c r="VVT43" s="240"/>
      <c r="VVU43" s="240"/>
      <c r="VVV43" s="240"/>
      <c r="VVW43" s="240"/>
      <c r="VVX43" s="240"/>
      <c r="VVY43" s="240"/>
      <c r="VVZ43" s="240"/>
      <c r="VWA43" s="240"/>
      <c r="VWB43" s="240"/>
      <c r="VWC43" s="240"/>
      <c r="VWD43" s="240"/>
      <c r="VWE43" s="240"/>
      <c r="VWF43" s="240"/>
      <c r="VWG43" s="240"/>
      <c r="VWH43" s="240"/>
      <c r="VWI43" s="240"/>
      <c r="VWJ43" s="240"/>
      <c r="VWK43" s="240"/>
      <c r="VWL43" s="240"/>
      <c r="VWM43" s="240"/>
      <c r="VWN43" s="240"/>
      <c r="VWO43" s="240"/>
      <c r="VWP43" s="240"/>
      <c r="VWQ43" s="240"/>
      <c r="VWR43" s="240"/>
      <c r="VWS43" s="240"/>
      <c r="VWT43" s="240"/>
      <c r="VWU43" s="240"/>
      <c r="VWV43" s="240"/>
      <c r="VWW43" s="240"/>
      <c r="VWX43" s="240"/>
      <c r="VWY43" s="240"/>
      <c r="VWZ43" s="240"/>
      <c r="VXA43" s="240"/>
      <c r="VXB43" s="240"/>
      <c r="VXC43" s="240"/>
      <c r="VXD43" s="240"/>
      <c r="VXE43" s="240"/>
      <c r="VXF43" s="240"/>
      <c r="VXG43" s="240"/>
      <c r="VXH43" s="240"/>
      <c r="VXI43" s="240"/>
      <c r="VXJ43" s="240"/>
      <c r="VXK43" s="240"/>
      <c r="VXL43" s="240"/>
      <c r="VXM43" s="240"/>
      <c r="VXN43" s="240"/>
      <c r="VXO43" s="240"/>
      <c r="VXP43" s="240"/>
      <c r="VXQ43" s="240"/>
      <c r="VXR43" s="240"/>
      <c r="VXS43" s="240"/>
      <c r="VXT43" s="240"/>
      <c r="VXU43" s="240"/>
      <c r="VXV43" s="240"/>
      <c r="VXW43" s="240"/>
      <c r="VXX43" s="240"/>
      <c r="VXY43" s="240"/>
      <c r="VXZ43" s="240"/>
      <c r="VYA43" s="240"/>
      <c r="VYB43" s="240"/>
      <c r="VYC43" s="240"/>
      <c r="VYD43" s="240"/>
      <c r="VYE43" s="240"/>
      <c r="VYF43" s="240"/>
      <c r="VYG43" s="240"/>
      <c r="VYH43" s="240"/>
      <c r="VYI43" s="240"/>
      <c r="VYJ43" s="240"/>
      <c r="VYK43" s="240"/>
      <c r="VYL43" s="240"/>
      <c r="VYM43" s="240"/>
      <c r="VYN43" s="240"/>
      <c r="VYO43" s="240"/>
      <c r="VYP43" s="240"/>
      <c r="VYQ43" s="240"/>
      <c r="VYR43" s="240"/>
      <c r="VYS43" s="240"/>
      <c r="VYT43" s="240"/>
      <c r="VYU43" s="240"/>
      <c r="VYV43" s="240"/>
      <c r="VYW43" s="240"/>
      <c r="VYX43" s="240"/>
      <c r="VYY43" s="240"/>
      <c r="VYZ43" s="240"/>
      <c r="VZA43" s="240"/>
      <c r="VZB43" s="240"/>
      <c r="VZC43" s="240"/>
      <c r="VZD43" s="240"/>
      <c r="VZE43" s="240"/>
      <c r="VZF43" s="240"/>
      <c r="VZG43" s="240"/>
      <c r="VZH43" s="240"/>
      <c r="VZI43" s="240"/>
      <c r="VZJ43" s="240"/>
      <c r="VZK43" s="240"/>
      <c r="VZL43" s="240"/>
      <c r="VZM43" s="240"/>
      <c r="VZN43" s="240"/>
      <c r="VZO43" s="240"/>
      <c r="VZP43" s="240"/>
      <c r="VZQ43" s="240"/>
      <c r="VZR43" s="240"/>
      <c r="VZS43" s="240"/>
      <c r="VZT43" s="240"/>
      <c r="VZU43" s="240"/>
      <c r="VZV43" s="240"/>
      <c r="VZW43" s="240"/>
      <c r="VZX43" s="240"/>
      <c r="VZY43" s="240"/>
      <c r="VZZ43" s="240"/>
      <c r="WAA43" s="240"/>
      <c r="WAB43" s="240"/>
      <c r="WAC43" s="240"/>
      <c r="WAD43" s="240"/>
      <c r="WAE43" s="240"/>
      <c r="WAF43" s="240"/>
      <c r="WAG43" s="240"/>
      <c r="WAH43" s="240"/>
      <c r="WAI43" s="240"/>
      <c r="WAJ43" s="240"/>
      <c r="WAK43" s="240"/>
      <c r="WAL43" s="240"/>
      <c r="WAM43" s="240"/>
      <c r="WAN43" s="240"/>
      <c r="WAO43" s="240"/>
      <c r="WAP43" s="240"/>
      <c r="WAQ43" s="240"/>
      <c r="WAR43" s="240"/>
      <c r="WAS43" s="240"/>
      <c r="WAT43" s="240"/>
      <c r="WAU43" s="240"/>
      <c r="WAV43" s="240"/>
      <c r="WAW43" s="240"/>
      <c r="WAX43" s="240"/>
      <c r="WAY43" s="240"/>
      <c r="WAZ43" s="240"/>
      <c r="WBA43" s="240"/>
      <c r="WBB43" s="240"/>
      <c r="WBC43" s="240"/>
      <c r="WBD43" s="240"/>
      <c r="WBE43" s="240"/>
      <c r="WBF43" s="240"/>
      <c r="WBG43" s="240"/>
      <c r="WBH43" s="240"/>
      <c r="WBI43" s="240"/>
      <c r="WBJ43" s="240"/>
      <c r="WBK43" s="240"/>
      <c r="WBL43" s="240"/>
      <c r="WBM43" s="240"/>
      <c r="WBN43" s="240"/>
      <c r="WBO43" s="240"/>
      <c r="WBP43" s="240"/>
      <c r="WBQ43" s="240"/>
      <c r="WBR43" s="240"/>
      <c r="WBS43" s="240"/>
      <c r="WBT43" s="240"/>
      <c r="WBU43" s="240"/>
      <c r="WBV43" s="240"/>
      <c r="WBW43" s="240"/>
      <c r="WBX43" s="240"/>
      <c r="WBY43" s="240"/>
      <c r="WBZ43" s="240"/>
      <c r="WCA43" s="240"/>
      <c r="WCB43" s="240"/>
      <c r="WCC43" s="240"/>
      <c r="WCD43" s="240"/>
      <c r="WCE43" s="240"/>
      <c r="WCF43" s="240"/>
      <c r="WCG43" s="240"/>
      <c r="WCH43" s="240"/>
      <c r="WCI43" s="240"/>
      <c r="WCJ43" s="240"/>
      <c r="WCK43" s="240"/>
      <c r="WCL43" s="240"/>
      <c r="WCM43" s="240"/>
      <c r="WCN43" s="240"/>
      <c r="WCO43" s="240"/>
      <c r="WCP43" s="240"/>
      <c r="WCQ43" s="240"/>
      <c r="WCR43" s="240"/>
      <c r="WCS43" s="240"/>
      <c r="WCT43" s="240"/>
      <c r="WCU43" s="240"/>
      <c r="WCV43" s="240"/>
      <c r="WCW43" s="240"/>
      <c r="WCX43" s="240"/>
      <c r="WCY43" s="240"/>
      <c r="WCZ43" s="240"/>
      <c r="WDA43" s="240"/>
      <c r="WDB43" s="240"/>
      <c r="WDC43" s="240"/>
      <c r="WDD43" s="240"/>
      <c r="WDE43" s="240"/>
      <c r="WDF43" s="240"/>
      <c r="WDG43" s="240"/>
      <c r="WDH43" s="240"/>
      <c r="WDI43" s="240"/>
      <c r="WDJ43" s="240"/>
      <c r="WDK43" s="240"/>
      <c r="WDL43" s="240"/>
      <c r="WDM43" s="240"/>
      <c r="WDN43" s="240"/>
      <c r="WDO43" s="240"/>
      <c r="WDP43" s="240"/>
      <c r="WDQ43" s="240"/>
      <c r="WDR43" s="240"/>
      <c r="WDS43" s="240"/>
      <c r="WDT43" s="240"/>
      <c r="WDU43" s="240"/>
      <c r="WDV43" s="240"/>
      <c r="WDW43" s="240"/>
      <c r="WDX43" s="240"/>
      <c r="WDY43" s="240"/>
      <c r="WDZ43" s="240"/>
      <c r="WEA43" s="240"/>
      <c r="WEB43" s="240"/>
      <c r="WEC43" s="240"/>
      <c r="WED43" s="240"/>
      <c r="WEE43" s="240"/>
      <c r="WEF43" s="240"/>
      <c r="WEG43" s="240"/>
      <c r="WEH43" s="240"/>
      <c r="WEI43" s="240"/>
      <c r="WEJ43" s="240"/>
      <c r="WEK43" s="240"/>
      <c r="WEL43" s="240"/>
      <c r="WEM43" s="240"/>
      <c r="WEN43" s="240"/>
      <c r="WEO43" s="240"/>
      <c r="WEP43" s="240"/>
      <c r="WEQ43" s="240"/>
      <c r="WER43" s="240"/>
      <c r="WES43" s="240"/>
      <c r="WET43" s="240"/>
      <c r="WEU43" s="240"/>
      <c r="WEV43" s="240"/>
      <c r="WEW43" s="240"/>
      <c r="WEX43" s="240"/>
      <c r="WEY43" s="240"/>
      <c r="WEZ43" s="240"/>
      <c r="WFA43" s="240"/>
      <c r="WFB43" s="240"/>
      <c r="WFC43" s="240"/>
      <c r="WFD43" s="240"/>
      <c r="WFE43" s="240"/>
      <c r="WFF43" s="240"/>
      <c r="WFG43" s="240"/>
      <c r="WFH43" s="240"/>
      <c r="WFI43" s="240"/>
      <c r="WFJ43" s="240"/>
      <c r="WFK43" s="240"/>
      <c r="WFL43" s="240"/>
      <c r="WFM43" s="240"/>
      <c r="WFN43" s="240"/>
      <c r="WFO43" s="240"/>
      <c r="WFP43" s="240"/>
      <c r="WFQ43" s="240"/>
      <c r="WFR43" s="240"/>
      <c r="WFS43" s="240"/>
      <c r="WFT43" s="240"/>
      <c r="WFU43" s="240"/>
      <c r="WFV43" s="240"/>
      <c r="WFW43" s="240"/>
      <c r="WFX43" s="240"/>
      <c r="WFY43" s="240"/>
      <c r="WFZ43" s="240"/>
      <c r="WGA43" s="240"/>
      <c r="WGB43" s="240"/>
      <c r="WGC43" s="240"/>
      <c r="WGD43" s="240"/>
      <c r="WGE43" s="240"/>
      <c r="WGF43" s="240"/>
      <c r="WGG43" s="240"/>
      <c r="WGH43" s="240"/>
      <c r="WGI43" s="240"/>
      <c r="WGJ43" s="240"/>
      <c r="WGK43" s="240"/>
      <c r="WGL43" s="240"/>
      <c r="WGM43" s="240"/>
      <c r="WGN43" s="240"/>
      <c r="WGO43" s="240"/>
      <c r="WGP43" s="240"/>
      <c r="WGQ43" s="240"/>
      <c r="WGR43" s="240"/>
      <c r="WGS43" s="240"/>
      <c r="WGT43" s="240"/>
      <c r="WGU43" s="240"/>
      <c r="WGV43" s="240"/>
      <c r="WGW43" s="240"/>
      <c r="WGX43" s="240"/>
      <c r="WGY43" s="240"/>
      <c r="WGZ43" s="240"/>
      <c r="WHA43" s="240"/>
      <c r="WHB43" s="240"/>
      <c r="WHC43" s="240"/>
      <c r="WHD43" s="240"/>
      <c r="WHE43" s="240"/>
      <c r="WHF43" s="240"/>
      <c r="WHG43" s="240"/>
      <c r="WHH43" s="240"/>
      <c r="WHI43" s="240"/>
      <c r="WHJ43" s="240"/>
      <c r="WHK43" s="240"/>
      <c r="WHL43" s="240"/>
      <c r="WHM43" s="240"/>
      <c r="WHN43" s="240"/>
      <c r="WHO43" s="240"/>
      <c r="WHP43" s="240"/>
      <c r="WHQ43" s="240"/>
      <c r="WHR43" s="240"/>
      <c r="WHS43" s="240"/>
      <c r="WHT43" s="240"/>
      <c r="WHU43" s="240"/>
      <c r="WHV43" s="240"/>
      <c r="WHW43" s="240"/>
      <c r="WHX43" s="240"/>
      <c r="WHY43" s="240"/>
      <c r="WHZ43" s="240"/>
      <c r="WIA43" s="240"/>
      <c r="WIB43" s="240"/>
      <c r="WIC43" s="240"/>
      <c r="WID43" s="240"/>
      <c r="WIE43" s="240"/>
      <c r="WIF43" s="240"/>
      <c r="WIG43" s="240"/>
      <c r="WIH43" s="240"/>
      <c r="WII43" s="240"/>
      <c r="WIJ43" s="240"/>
      <c r="WIK43" s="240"/>
      <c r="WIL43" s="240"/>
      <c r="WIM43" s="240"/>
      <c r="WIN43" s="240"/>
      <c r="WIO43" s="240"/>
      <c r="WIP43" s="240"/>
      <c r="WIQ43" s="240"/>
      <c r="WIR43" s="240"/>
      <c r="WIS43" s="240"/>
      <c r="WIT43" s="240"/>
      <c r="WIU43" s="240"/>
      <c r="WIV43" s="240"/>
      <c r="WIW43" s="240"/>
      <c r="WIX43" s="240"/>
      <c r="WIY43" s="240"/>
      <c r="WIZ43" s="240"/>
      <c r="WJA43" s="240"/>
      <c r="WJB43" s="240"/>
      <c r="WJC43" s="240"/>
      <c r="WJD43" s="240"/>
      <c r="WJE43" s="240"/>
      <c r="WJF43" s="240"/>
      <c r="WJG43" s="240"/>
      <c r="WJH43" s="240"/>
      <c r="WJI43" s="240"/>
      <c r="WJJ43" s="240"/>
      <c r="WJK43" s="240"/>
      <c r="WJL43" s="240"/>
      <c r="WJM43" s="240"/>
      <c r="WJN43" s="240"/>
      <c r="WJO43" s="240"/>
      <c r="WJP43" s="240"/>
      <c r="WJQ43" s="240"/>
      <c r="WJR43" s="240"/>
      <c r="WJS43" s="240"/>
      <c r="WJT43" s="240"/>
      <c r="WJU43" s="240"/>
      <c r="WJV43" s="240"/>
      <c r="WJW43" s="240"/>
      <c r="WJX43" s="240"/>
      <c r="WJY43" s="240"/>
      <c r="WJZ43" s="240"/>
      <c r="WKA43" s="240"/>
      <c r="WKB43" s="240"/>
      <c r="WKC43" s="240"/>
      <c r="WKD43" s="240"/>
      <c r="WKE43" s="240"/>
      <c r="WKF43" s="240"/>
      <c r="WKG43" s="240"/>
      <c r="WKH43" s="240"/>
      <c r="WKI43" s="240"/>
      <c r="WKJ43" s="240"/>
      <c r="WKK43" s="240"/>
      <c r="WKL43" s="240"/>
      <c r="WKM43" s="240"/>
      <c r="WKN43" s="240"/>
      <c r="WKO43" s="240"/>
      <c r="WKP43" s="240"/>
      <c r="WKQ43" s="240"/>
      <c r="WKR43" s="240"/>
      <c r="WKS43" s="240"/>
      <c r="WKT43" s="240"/>
      <c r="WKU43" s="240"/>
      <c r="WKV43" s="240"/>
      <c r="WKW43" s="240"/>
      <c r="WKX43" s="240"/>
      <c r="WKY43" s="240"/>
      <c r="WKZ43" s="240"/>
      <c r="WLA43" s="240"/>
      <c r="WLB43" s="240"/>
      <c r="WLC43" s="240"/>
      <c r="WLD43" s="240"/>
      <c r="WLE43" s="240"/>
      <c r="WLF43" s="240"/>
      <c r="WLG43" s="240"/>
      <c r="WLH43" s="240"/>
      <c r="WLI43" s="240"/>
      <c r="WLJ43" s="240"/>
      <c r="WLK43" s="240"/>
      <c r="WLL43" s="240"/>
      <c r="WLM43" s="240"/>
      <c r="WLN43" s="240"/>
      <c r="WLO43" s="240"/>
      <c r="WLP43" s="240"/>
      <c r="WLQ43" s="240"/>
      <c r="WLR43" s="240"/>
      <c r="WLS43" s="240"/>
      <c r="WLT43" s="240"/>
      <c r="WLU43" s="240"/>
      <c r="WLV43" s="240"/>
      <c r="WLW43" s="240"/>
      <c r="WLX43" s="240"/>
      <c r="WLY43" s="240"/>
      <c r="WLZ43" s="240"/>
      <c r="WMA43" s="240"/>
      <c r="WMB43" s="240"/>
      <c r="WMC43" s="240"/>
      <c r="WMD43" s="240"/>
      <c r="WME43" s="240"/>
      <c r="WMF43" s="240"/>
      <c r="WMG43" s="240"/>
      <c r="WMH43" s="240"/>
      <c r="WMI43" s="240"/>
      <c r="WMJ43" s="240"/>
      <c r="WMK43" s="240"/>
      <c r="WML43" s="240"/>
      <c r="WMM43" s="240"/>
      <c r="WMN43" s="240"/>
      <c r="WMO43" s="240"/>
      <c r="WMP43" s="240"/>
      <c r="WMQ43" s="240"/>
      <c r="WMR43" s="240"/>
      <c r="WMS43" s="240"/>
      <c r="WMT43" s="240"/>
      <c r="WMU43" s="240"/>
      <c r="WMV43" s="240"/>
      <c r="WMW43" s="240"/>
      <c r="WMX43" s="240"/>
      <c r="WMY43" s="240"/>
      <c r="WMZ43" s="240"/>
      <c r="WNA43" s="240"/>
      <c r="WNB43" s="240"/>
      <c r="WNC43" s="240"/>
      <c r="WND43" s="240"/>
      <c r="WNE43" s="240"/>
      <c r="WNF43" s="240"/>
      <c r="WNG43" s="240"/>
      <c r="WNH43" s="240"/>
      <c r="WNI43" s="240"/>
      <c r="WNJ43" s="240"/>
      <c r="WNK43" s="240"/>
      <c r="WNL43" s="240"/>
      <c r="WNM43" s="240"/>
      <c r="WNN43" s="240"/>
      <c r="WNO43" s="240"/>
      <c r="WNP43" s="240"/>
      <c r="WNQ43" s="240"/>
      <c r="WNR43" s="240"/>
      <c r="WNS43" s="240"/>
      <c r="WNT43" s="240"/>
      <c r="WNU43" s="240"/>
      <c r="WNV43" s="240"/>
      <c r="WNW43" s="240"/>
      <c r="WNX43" s="240"/>
      <c r="WNY43" s="240"/>
      <c r="WNZ43" s="240"/>
      <c r="WOA43" s="240"/>
      <c r="WOB43" s="240"/>
      <c r="WOC43" s="240"/>
      <c r="WOD43" s="240"/>
      <c r="WOE43" s="240"/>
      <c r="WOF43" s="240"/>
      <c r="WOG43" s="240"/>
      <c r="WOH43" s="240"/>
      <c r="WOI43" s="240"/>
      <c r="WOJ43" s="240"/>
      <c r="WOK43" s="240"/>
      <c r="WOL43" s="240"/>
      <c r="WOM43" s="240"/>
      <c r="WON43" s="240"/>
      <c r="WOO43" s="240"/>
      <c r="WOP43" s="240"/>
      <c r="WOQ43" s="240"/>
      <c r="WOR43" s="240"/>
      <c r="WOS43" s="240"/>
      <c r="WOT43" s="240"/>
      <c r="WOU43" s="240"/>
      <c r="WOV43" s="240"/>
      <c r="WOW43" s="240"/>
      <c r="WOX43" s="240"/>
      <c r="WOY43" s="240"/>
      <c r="WOZ43" s="240"/>
      <c r="WPA43" s="240"/>
      <c r="WPB43" s="240"/>
      <c r="WPC43" s="240"/>
      <c r="WPD43" s="240"/>
      <c r="WPE43" s="240"/>
      <c r="WPF43" s="240"/>
      <c r="WPG43" s="240"/>
      <c r="WPH43" s="240"/>
      <c r="WPI43" s="240"/>
      <c r="WPJ43" s="240"/>
      <c r="WPK43" s="240"/>
      <c r="WPL43" s="240"/>
      <c r="WPM43" s="240"/>
      <c r="WPN43" s="240"/>
      <c r="WPO43" s="240"/>
      <c r="WPP43" s="240"/>
      <c r="WPQ43" s="240"/>
      <c r="WPR43" s="240"/>
      <c r="WPS43" s="240"/>
      <c r="WPT43" s="240"/>
      <c r="WPU43" s="240"/>
      <c r="WPV43" s="240"/>
      <c r="WPW43" s="240"/>
      <c r="WPX43" s="240"/>
      <c r="WPY43" s="240"/>
      <c r="WPZ43" s="240"/>
      <c r="WQA43" s="240"/>
      <c r="WQB43" s="240"/>
      <c r="WQC43" s="240"/>
      <c r="WQD43" s="240"/>
      <c r="WQE43" s="240"/>
      <c r="WQF43" s="240"/>
      <c r="WQG43" s="240"/>
      <c r="WQH43" s="240"/>
      <c r="WQI43" s="240"/>
      <c r="WQJ43" s="240"/>
      <c r="WQK43" s="240"/>
      <c r="WQL43" s="240"/>
      <c r="WQM43" s="240"/>
      <c r="WQN43" s="240"/>
      <c r="WQO43" s="240"/>
      <c r="WQP43" s="240"/>
      <c r="WQQ43" s="240"/>
      <c r="WQR43" s="240"/>
      <c r="WQS43" s="240"/>
      <c r="WQT43" s="240"/>
      <c r="WQU43" s="240"/>
      <c r="WQV43" s="240"/>
      <c r="WQW43" s="240"/>
      <c r="WQX43" s="240"/>
      <c r="WQY43" s="240"/>
      <c r="WQZ43" s="240"/>
      <c r="WRA43" s="240"/>
      <c r="WRB43" s="240"/>
      <c r="WRC43" s="240"/>
      <c r="WRD43" s="240"/>
      <c r="WRE43" s="240"/>
      <c r="WRF43" s="240"/>
      <c r="WRG43" s="240"/>
      <c r="WRH43" s="240"/>
      <c r="WRI43" s="240"/>
      <c r="WRJ43" s="240"/>
      <c r="WRK43" s="240"/>
      <c r="WRL43" s="240"/>
      <c r="WRM43" s="240"/>
      <c r="WRN43" s="240"/>
      <c r="WRO43" s="240"/>
      <c r="WRP43" s="240"/>
      <c r="WRQ43" s="240"/>
      <c r="WRR43" s="240"/>
      <c r="WRS43" s="240"/>
      <c r="WRT43" s="240"/>
      <c r="WRU43" s="240"/>
      <c r="WRV43" s="240"/>
      <c r="WRW43" s="240"/>
      <c r="WRX43" s="240"/>
      <c r="WRY43" s="240"/>
      <c r="WRZ43" s="240"/>
      <c r="WSA43" s="240"/>
      <c r="WSB43" s="240"/>
      <c r="WSC43" s="240"/>
      <c r="WSD43" s="240"/>
      <c r="WSE43" s="240"/>
      <c r="WSF43" s="240"/>
      <c r="WSG43" s="240"/>
      <c r="WSH43" s="240"/>
      <c r="WSI43" s="240"/>
      <c r="WSJ43" s="240"/>
      <c r="WSK43" s="240"/>
      <c r="WSL43" s="240"/>
      <c r="WSM43" s="240"/>
      <c r="WSN43" s="240"/>
      <c r="WSO43" s="240"/>
      <c r="WSP43" s="240"/>
      <c r="WSQ43" s="240"/>
      <c r="WSR43" s="240"/>
      <c r="WSS43" s="240"/>
      <c r="WST43" s="240"/>
      <c r="WSU43" s="240"/>
      <c r="WSV43" s="240"/>
      <c r="WSW43" s="240"/>
      <c r="WSX43" s="240"/>
      <c r="WSY43" s="240"/>
      <c r="WSZ43" s="240"/>
      <c r="WTA43" s="240"/>
      <c r="WTB43" s="240"/>
      <c r="WTC43" s="240"/>
      <c r="WTD43" s="240"/>
      <c r="WTE43" s="240"/>
      <c r="WTF43" s="240"/>
      <c r="WTG43" s="240"/>
      <c r="WTH43" s="240"/>
      <c r="WTI43" s="240"/>
      <c r="WTJ43" s="240"/>
      <c r="WTK43" s="240"/>
      <c r="WTL43" s="240"/>
      <c r="WTM43" s="240"/>
      <c r="WTN43" s="240"/>
      <c r="WTO43" s="240"/>
      <c r="WTP43" s="240"/>
      <c r="WTQ43" s="240"/>
      <c r="WTR43" s="240"/>
      <c r="WTS43" s="240"/>
      <c r="WTT43" s="240"/>
      <c r="WTU43" s="240"/>
      <c r="WTV43" s="240"/>
      <c r="WTW43" s="240"/>
      <c r="WTX43" s="240"/>
      <c r="WTY43" s="240"/>
      <c r="WTZ43" s="240"/>
      <c r="WUA43" s="240"/>
      <c r="WUB43" s="240"/>
      <c r="WUC43" s="240"/>
      <c r="WUD43" s="240"/>
      <c r="WUE43" s="240"/>
      <c r="WUF43" s="240"/>
      <c r="WUG43" s="240"/>
      <c r="WUH43" s="240"/>
      <c r="WUI43" s="240"/>
      <c r="WUJ43" s="240"/>
      <c r="WUK43" s="240"/>
      <c r="WUL43" s="240"/>
      <c r="WUM43" s="240"/>
      <c r="WUN43" s="240"/>
      <c r="WUO43" s="240"/>
      <c r="WUP43" s="240"/>
      <c r="WUQ43" s="240"/>
      <c r="WUR43" s="240"/>
      <c r="WUS43" s="240"/>
      <c r="WUT43" s="240"/>
      <c r="WUU43" s="240"/>
      <c r="WUV43" s="240"/>
      <c r="WUW43" s="240"/>
      <c r="WUX43" s="240"/>
      <c r="WUY43" s="240"/>
      <c r="WUZ43" s="240"/>
      <c r="WVA43" s="240"/>
      <c r="WVB43" s="240"/>
      <c r="WVC43" s="240"/>
      <c r="WVD43" s="240"/>
      <c r="WVE43" s="240"/>
      <c r="WVF43" s="240"/>
      <c r="WVG43" s="240"/>
      <c r="WVH43" s="240"/>
      <c r="WVI43" s="240"/>
      <c r="WVJ43" s="240"/>
      <c r="WVK43" s="240"/>
      <c r="WVL43" s="240"/>
      <c r="WVM43" s="240"/>
      <c r="WVN43" s="240"/>
      <c r="WVO43" s="240"/>
      <c r="WVP43" s="240"/>
      <c r="WVQ43" s="240"/>
      <c r="WVR43" s="240"/>
      <c r="WVS43" s="240"/>
      <c r="WVT43" s="240"/>
      <c r="WVU43" s="240"/>
      <c r="WVV43" s="240"/>
      <c r="WVW43" s="240"/>
      <c r="WVX43" s="240"/>
      <c r="WVY43" s="240"/>
      <c r="WVZ43" s="240"/>
      <c r="WWA43" s="240"/>
      <c r="WWB43" s="240"/>
      <c r="WWC43" s="240"/>
      <c r="WWD43" s="240"/>
      <c r="WWE43" s="240"/>
      <c r="WWF43" s="240"/>
      <c r="WWG43" s="240"/>
      <c r="WWH43" s="240"/>
      <c r="WWI43" s="240"/>
      <c r="WWJ43" s="240"/>
      <c r="WWK43" s="240"/>
      <c r="WWL43" s="240"/>
      <c r="WWM43" s="240"/>
      <c r="WWN43" s="240"/>
      <c r="WWO43" s="240"/>
      <c r="WWP43" s="240"/>
      <c r="WWQ43" s="240"/>
      <c r="WWR43" s="240"/>
      <c r="WWS43" s="240"/>
      <c r="WWT43" s="240"/>
      <c r="WWU43" s="240"/>
      <c r="WWV43" s="240"/>
      <c r="WWW43" s="240"/>
      <c r="WWX43" s="240"/>
      <c r="WWY43" s="240"/>
      <c r="WWZ43" s="240"/>
      <c r="WXA43" s="240"/>
      <c r="WXB43" s="240"/>
      <c r="WXC43" s="240"/>
      <c r="WXD43" s="240"/>
      <c r="WXE43" s="240"/>
      <c r="WXF43" s="240"/>
      <c r="WXG43" s="240"/>
      <c r="WXH43" s="240"/>
      <c r="WXI43" s="240"/>
      <c r="WXJ43" s="240"/>
      <c r="WXK43" s="240"/>
      <c r="WXL43" s="240"/>
      <c r="WXM43" s="240"/>
      <c r="WXN43" s="240"/>
      <c r="WXO43" s="240"/>
      <c r="WXP43" s="240"/>
      <c r="WXQ43" s="240"/>
      <c r="WXR43" s="240"/>
      <c r="WXS43" s="240"/>
      <c r="WXT43" s="240"/>
      <c r="WXU43" s="240"/>
      <c r="WXV43" s="240"/>
      <c r="WXW43" s="240"/>
      <c r="WXX43" s="240"/>
      <c r="WXY43" s="240"/>
      <c r="WXZ43" s="240"/>
      <c r="WYA43" s="240"/>
      <c r="WYB43" s="240"/>
      <c r="WYC43" s="240"/>
      <c r="WYD43" s="240"/>
      <c r="WYE43" s="240"/>
      <c r="WYF43" s="240"/>
      <c r="WYG43" s="240"/>
      <c r="WYH43" s="240"/>
      <c r="WYI43" s="240"/>
      <c r="WYJ43" s="240"/>
      <c r="WYK43" s="240"/>
      <c r="WYL43" s="240"/>
      <c r="WYM43" s="240"/>
      <c r="WYN43" s="240"/>
      <c r="WYO43" s="240"/>
      <c r="WYP43" s="240"/>
      <c r="WYQ43" s="240"/>
      <c r="WYR43" s="240"/>
      <c r="WYS43" s="240"/>
      <c r="WYT43" s="240"/>
      <c r="WYU43" s="240"/>
      <c r="WYV43" s="240"/>
      <c r="WYW43" s="240"/>
      <c r="WYX43" s="240"/>
      <c r="WYY43" s="240"/>
      <c r="WYZ43" s="240"/>
      <c r="WZA43" s="240"/>
      <c r="WZB43" s="240"/>
      <c r="WZC43" s="240"/>
      <c r="WZD43" s="240"/>
      <c r="WZE43" s="240"/>
      <c r="WZF43" s="240"/>
      <c r="WZG43" s="240"/>
      <c r="WZH43" s="240"/>
      <c r="WZI43" s="240"/>
      <c r="WZJ43" s="240"/>
      <c r="WZK43" s="240"/>
      <c r="WZL43" s="240"/>
      <c r="WZM43" s="240"/>
      <c r="WZN43" s="240"/>
      <c r="WZO43" s="240"/>
      <c r="WZP43" s="240"/>
      <c r="WZQ43" s="240"/>
      <c r="WZR43" s="240"/>
      <c r="WZS43" s="240"/>
      <c r="WZT43" s="240"/>
      <c r="WZU43" s="240"/>
      <c r="WZV43" s="240"/>
      <c r="WZW43" s="240"/>
      <c r="WZX43" s="240"/>
      <c r="WZY43" s="240"/>
      <c r="WZZ43" s="240"/>
      <c r="XAA43" s="240"/>
      <c r="XAB43" s="240"/>
      <c r="XAC43" s="240"/>
      <c r="XAD43" s="240"/>
      <c r="XAE43" s="240"/>
      <c r="XAF43" s="240"/>
      <c r="XAG43" s="240"/>
      <c r="XAH43" s="240"/>
      <c r="XAI43" s="240"/>
      <c r="XAJ43" s="240"/>
      <c r="XAK43" s="240"/>
      <c r="XAL43" s="240"/>
      <c r="XAM43" s="240"/>
      <c r="XAN43" s="240"/>
      <c r="XAO43" s="240"/>
      <c r="XAP43" s="240"/>
      <c r="XAQ43" s="240"/>
      <c r="XAR43" s="240"/>
      <c r="XAS43" s="240"/>
      <c r="XAT43" s="240"/>
      <c r="XAU43" s="240"/>
      <c r="XAV43" s="240"/>
      <c r="XAW43" s="240"/>
      <c r="XAX43" s="240"/>
      <c r="XAY43" s="240"/>
      <c r="XAZ43" s="240"/>
      <c r="XBA43" s="240"/>
      <c r="XBB43" s="240"/>
      <c r="XBC43" s="240"/>
      <c r="XBD43" s="240"/>
      <c r="XBE43" s="240"/>
      <c r="XBF43" s="240"/>
      <c r="XBG43" s="240"/>
      <c r="XBH43" s="240"/>
      <c r="XBI43" s="240"/>
      <c r="XBJ43" s="240"/>
      <c r="XBK43" s="240"/>
      <c r="XBL43" s="240"/>
      <c r="XBM43" s="240"/>
      <c r="XBN43" s="240"/>
      <c r="XBO43" s="240"/>
      <c r="XBP43" s="240"/>
      <c r="XBQ43" s="240"/>
      <c r="XBR43" s="240"/>
      <c r="XBS43" s="240"/>
      <c r="XBT43" s="240"/>
      <c r="XBU43" s="240"/>
      <c r="XBV43" s="240"/>
      <c r="XBW43" s="240"/>
      <c r="XBX43" s="240"/>
      <c r="XBY43" s="240"/>
      <c r="XBZ43" s="240"/>
      <c r="XCA43" s="240"/>
      <c r="XCB43" s="240"/>
      <c r="XCC43" s="240"/>
      <c r="XCD43" s="240"/>
      <c r="XCE43" s="240"/>
      <c r="XCF43" s="240"/>
      <c r="XCG43" s="240"/>
      <c r="XCH43" s="240"/>
      <c r="XCI43" s="240"/>
      <c r="XCJ43" s="240"/>
      <c r="XCK43" s="240"/>
      <c r="XCL43" s="240"/>
      <c r="XCM43" s="240"/>
      <c r="XCN43" s="240"/>
      <c r="XCO43" s="240"/>
      <c r="XCP43" s="240"/>
      <c r="XCQ43" s="240"/>
      <c r="XCR43" s="240"/>
      <c r="XCS43" s="240"/>
      <c r="XCT43" s="240"/>
      <c r="XCU43" s="240"/>
      <c r="XCV43" s="240"/>
      <c r="XCW43" s="240"/>
      <c r="XCX43" s="240"/>
      <c r="XCY43" s="240"/>
      <c r="XCZ43" s="240"/>
      <c r="XDA43" s="240"/>
      <c r="XDB43" s="240"/>
      <c r="XDC43" s="240"/>
      <c r="XDD43" s="240"/>
      <c r="XDE43" s="240"/>
      <c r="XDF43" s="240"/>
      <c r="XDG43" s="240"/>
      <c r="XDH43" s="240"/>
      <c r="XDI43" s="240"/>
      <c r="XDJ43" s="240"/>
      <c r="XDK43" s="240"/>
      <c r="XDL43" s="240"/>
      <c r="XDM43" s="240"/>
      <c r="XDN43" s="240"/>
      <c r="XDO43" s="240"/>
      <c r="XDP43" s="240"/>
      <c r="XDQ43" s="240"/>
      <c r="XDR43" s="240"/>
      <c r="XDS43" s="240"/>
      <c r="XDT43" s="240"/>
      <c r="XDU43" s="240"/>
      <c r="XDV43" s="240"/>
      <c r="XDW43" s="240"/>
      <c r="XDX43" s="240"/>
      <c r="XDY43" s="240"/>
      <c r="XDZ43" s="240"/>
      <c r="XEA43" s="240"/>
      <c r="XEB43" s="240"/>
      <c r="XEC43" s="240"/>
      <c r="XED43" s="240"/>
      <c r="XEE43" s="240"/>
      <c r="XEF43" s="240"/>
      <c r="XEG43" s="240"/>
      <c r="XEH43" s="240"/>
      <c r="XEI43" s="240"/>
      <c r="XEJ43" s="240"/>
      <c r="XEK43" s="240"/>
      <c r="XEL43" s="240"/>
      <c r="XEM43" s="240"/>
      <c r="XEN43" s="240"/>
      <c r="XEO43" s="240"/>
      <c r="XEP43" s="240"/>
      <c r="XEQ43" s="240"/>
      <c r="XER43" s="240"/>
      <c r="XES43" s="240"/>
      <c r="XET43" s="240"/>
      <c r="XEU43" s="240"/>
      <c r="XEV43" s="240"/>
      <c r="XEW43" s="240"/>
      <c r="XEX43" s="240"/>
      <c r="XEY43" s="240"/>
      <c r="XEZ43" s="240"/>
      <c r="XFA43" s="240"/>
      <c r="XFB43" s="240"/>
      <c r="XFC43" s="240"/>
    </row>
    <row r="44" spans="1:16383" s="128" customFormat="1">
      <c r="A44" s="240" t="s">
        <v>8329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0"/>
      <c r="AE44" s="240"/>
      <c r="AF44" s="240"/>
      <c r="AG44" s="240"/>
      <c r="AH44" s="240"/>
      <c r="AI44" s="240"/>
      <c r="AJ44" s="240"/>
      <c r="AK44" s="240"/>
      <c r="AL44" s="240"/>
      <c r="AM44" s="240"/>
      <c r="AN44" s="240"/>
      <c r="AO44" s="240"/>
      <c r="AP44" s="240"/>
      <c r="AQ44" s="240"/>
      <c r="AR44" s="240"/>
      <c r="AS44" s="240"/>
      <c r="AT44" s="240"/>
      <c r="AU44" s="240"/>
      <c r="AV44" s="240"/>
      <c r="AW44" s="240"/>
      <c r="AX44" s="240"/>
      <c r="AY44" s="240"/>
      <c r="AZ44" s="240"/>
      <c r="BA44" s="240"/>
      <c r="BB44" s="240"/>
      <c r="BC44" s="240"/>
      <c r="BD44" s="240"/>
      <c r="BE44" s="240"/>
      <c r="BF44" s="240"/>
      <c r="BG44" s="240"/>
      <c r="BH44" s="240"/>
      <c r="BI44" s="240"/>
      <c r="BJ44" s="240"/>
      <c r="BK44" s="240"/>
      <c r="BL44" s="240"/>
      <c r="BM44" s="240"/>
      <c r="BN44" s="240"/>
      <c r="BO44" s="240"/>
      <c r="BP44" s="240"/>
      <c r="BQ44" s="240"/>
      <c r="BR44" s="240"/>
      <c r="BS44" s="240"/>
      <c r="BT44" s="240"/>
      <c r="BU44" s="240"/>
      <c r="BV44" s="240"/>
      <c r="BW44" s="240"/>
      <c r="BX44" s="240"/>
      <c r="BY44" s="240"/>
      <c r="BZ44" s="240"/>
      <c r="CA44" s="240"/>
      <c r="CB44" s="240"/>
      <c r="CC44" s="240"/>
      <c r="CD44" s="240"/>
      <c r="CE44" s="240"/>
      <c r="CF44" s="240"/>
      <c r="CG44" s="240"/>
      <c r="CH44" s="240"/>
      <c r="CI44" s="240"/>
      <c r="CJ44" s="240"/>
      <c r="CK44" s="240"/>
      <c r="CL44" s="240"/>
      <c r="CM44" s="240"/>
      <c r="CN44" s="240"/>
      <c r="CO44" s="240"/>
      <c r="CP44" s="240"/>
      <c r="CQ44" s="240"/>
      <c r="CR44" s="240"/>
      <c r="CS44" s="240"/>
      <c r="CT44" s="240"/>
      <c r="CU44" s="240"/>
      <c r="CV44" s="240"/>
      <c r="CW44" s="240"/>
      <c r="CX44" s="240"/>
      <c r="CY44" s="240"/>
      <c r="CZ44" s="240"/>
      <c r="DA44" s="240"/>
      <c r="DB44" s="240"/>
      <c r="DC44" s="240"/>
      <c r="DD44" s="240"/>
      <c r="DE44" s="240"/>
      <c r="DF44" s="240"/>
      <c r="DG44" s="240"/>
      <c r="DH44" s="240"/>
      <c r="DI44" s="240"/>
      <c r="DJ44" s="240"/>
      <c r="DK44" s="240"/>
      <c r="DL44" s="240"/>
      <c r="DM44" s="240"/>
      <c r="DN44" s="240"/>
      <c r="DO44" s="240"/>
      <c r="DP44" s="240"/>
      <c r="DQ44" s="240"/>
      <c r="DR44" s="240"/>
      <c r="DS44" s="240"/>
      <c r="DT44" s="240"/>
      <c r="DU44" s="240"/>
      <c r="DV44" s="240"/>
      <c r="DW44" s="240"/>
      <c r="DX44" s="240"/>
      <c r="DY44" s="240"/>
      <c r="DZ44" s="240"/>
      <c r="EA44" s="240"/>
      <c r="EB44" s="240"/>
      <c r="EC44" s="240"/>
      <c r="ED44" s="240"/>
      <c r="EE44" s="240"/>
      <c r="EF44" s="240"/>
      <c r="EG44" s="240"/>
      <c r="EH44" s="240"/>
      <c r="EI44" s="240"/>
      <c r="EJ44" s="240"/>
      <c r="EK44" s="240"/>
      <c r="EL44" s="240"/>
      <c r="EM44" s="240"/>
      <c r="EN44" s="240"/>
      <c r="EO44" s="240"/>
      <c r="EP44" s="240"/>
      <c r="EQ44" s="240"/>
      <c r="ER44" s="240"/>
      <c r="ES44" s="240"/>
      <c r="ET44" s="240"/>
      <c r="EU44" s="240"/>
      <c r="EV44" s="240"/>
      <c r="EW44" s="240"/>
      <c r="EX44" s="240"/>
      <c r="EY44" s="240"/>
      <c r="EZ44" s="240"/>
      <c r="FA44" s="240"/>
      <c r="FB44" s="240"/>
      <c r="FC44" s="240"/>
      <c r="FD44" s="240"/>
      <c r="FE44" s="240"/>
      <c r="FF44" s="240"/>
      <c r="FG44" s="240"/>
      <c r="FH44" s="240"/>
      <c r="FI44" s="240"/>
      <c r="FJ44" s="240"/>
      <c r="FK44" s="240"/>
      <c r="FL44" s="240"/>
      <c r="FM44" s="240"/>
      <c r="FN44" s="240"/>
      <c r="FO44" s="240"/>
      <c r="FP44" s="240"/>
      <c r="FQ44" s="240"/>
      <c r="FR44" s="240"/>
      <c r="FS44" s="240"/>
      <c r="FT44" s="240"/>
      <c r="FU44" s="240"/>
      <c r="FV44" s="240"/>
      <c r="FW44" s="240"/>
      <c r="FX44" s="240"/>
      <c r="FY44" s="240"/>
      <c r="FZ44" s="240"/>
      <c r="GA44" s="240"/>
      <c r="GB44" s="240"/>
      <c r="GC44" s="240"/>
      <c r="GD44" s="240"/>
      <c r="GE44" s="240"/>
      <c r="GF44" s="240"/>
      <c r="GG44" s="240"/>
      <c r="GH44" s="240"/>
      <c r="GI44" s="240"/>
      <c r="GJ44" s="240"/>
      <c r="GK44" s="240"/>
      <c r="GL44" s="240"/>
      <c r="GM44" s="240"/>
      <c r="GN44" s="240"/>
      <c r="GO44" s="240"/>
      <c r="GP44" s="240"/>
      <c r="GQ44" s="240"/>
      <c r="GR44" s="240"/>
      <c r="GS44" s="240"/>
      <c r="GT44" s="240"/>
      <c r="GU44" s="240"/>
      <c r="GV44" s="240"/>
      <c r="GW44" s="240"/>
      <c r="GX44" s="240"/>
      <c r="GY44" s="240"/>
      <c r="GZ44" s="240"/>
      <c r="HA44" s="240"/>
      <c r="HB44" s="240"/>
      <c r="HC44" s="240"/>
      <c r="HD44" s="240"/>
      <c r="HE44" s="240"/>
      <c r="HF44" s="240"/>
      <c r="HG44" s="240"/>
      <c r="HH44" s="240"/>
      <c r="HI44" s="240"/>
      <c r="HJ44" s="240"/>
      <c r="HK44" s="240"/>
      <c r="HL44" s="240"/>
      <c r="HM44" s="240"/>
      <c r="HN44" s="240"/>
      <c r="HO44" s="240"/>
      <c r="HP44" s="240"/>
      <c r="HQ44" s="240"/>
      <c r="HR44" s="240"/>
      <c r="HS44" s="240"/>
      <c r="HT44" s="240"/>
      <c r="HU44" s="240"/>
      <c r="HV44" s="240"/>
      <c r="HW44" s="240"/>
      <c r="HX44" s="240"/>
      <c r="HY44" s="240"/>
      <c r="HZ44" s="240"/>
      <c r="IA44" s="240"/>
      <c r="IB44" s="240"/>
      <c r="IC44" s="240"/>
      <c r="ID44" s="240"/>
      <c r="IE44" s="240"/>
      <c r="IF44" s="240"/>
      <c r="IG44" s="240"/>
      <c r="IH44" s="240"/>
      <c r="II44" s="240"/>
      <c r="IJ44" s="240"/>
      <c r="IK44" s="240"/>
      <c r="IL44" s="240"/>
      <c r="IM44" s="240"/>
      <c r="IN44" s="240"/>
      <c r="IO44" s="240"/>
      <c r="IP44" s="240"/>
      <c r="IQ44" s="240"/>
      <c r="IR44" s="240"/>
      <c r="IS44" s="240"/>
      <c r="IT44" s="240"/>
      <c r="IU44" s="240"/>
      <c r="IV44" s="240"/>
      <c r="IW44" s="240"/>
      <c r="IX44" s="240"/>
      <c r="IY44" s="240"/>
      <c r="IZ44" s="240"/>
      <c r="JA44" s="240"/>
      <c r="JB44" s="240"/>
      <c r="JC44" s="240"/>
      <c r="JD44" s="240"/>
      <c r="JE44" s="240"/>
      <c r="JF44" s="240"/>
      <c r="JG44" s="240"/>
      <c r="JH44" s="240"/>
      <c r="JI44" s="240"/>
      <c r="JJ44" s="240"/>
      <c r="JK44" s="240"/>
      <c r="JL44" s="240"/>
      <c r="JM44" s="240"/>
      <c r="JN44" s="240"/>
      <c r="JO44" s="240"/>
      <c r="JP44" s="240"/>
      <c r="JQ44" s="240"/>
      <c r="JR44" s="240"/>
      <c r="JS44" s="240"/>
      <c r="JT44" s="240"/>
      <c r="JU44" s="240"/>
      <c r="JV44" s="240"/>
      <c r="JW44" s="240"/>
      <c r="JX44" s="240"/>
      <c r="JY44" s="240"/>
      <c r="JZ44" s="240"/>
      <c r="KA44" s="240"/>
      <c r="KB44" s="240"/>
      <c r="KC44" s="240"/>
      <c r="KD44" s="240"/>
      <c r="KE44" s="240"/>
      <c r="KF44" s="240"/>
      <c r="KG44" s="240"/>
      <c r="KH44" s="240"/>
      <c r="KI44" s="240"/>
      <c r="KJ44" s="240"/>
      <c r="KK44" s="240"/>
      <c r="KL44" s="240"/>
      <c r="KM44" s="240"/>
      <c r="KN44" s="240"/>
      <c r="KO44" s="240"/>
      <c r="KP44" s="240"/>
      <c r="KQ44" s="240"/>
      <c r="KR44" s="240"/>
      <c r="KS44" s="240"/>
      <c r="KT44" s="240"/>
      <c r="KU44" s="240"/>
      <c r="KV44" s="240"/>
      <c r="KW44" s="240"/>
      <c r="KX44" s="240"/>
      <c r="KY44" s="240"/>
      <c r="KZ44" s="240"/>
      <c r="LA44" s="240"/>
      <c r="LB44" s="240"/>
      <c r="LC44" s="240"/>
      <c r="LD44" s="240"/>
      <c r="LE44" s="240"/>
      <c r="LF44" s="240"/>
      <c r="LG44" s="240"/>
      <c r="LH44" s="240"/>
      <c r="LI44" s="240"/>
      <c r="LJ44" s="240"/>
      <c r="LK44" s="240"/>
      <c r="LL44" s="240"/>
      <c r="LM44" s="240"/>
      <c r="LN44" s="240"/>
      <c r="LO44" s="240"/>
      <c r="LP44" s="240"/>
      <c r="LQ44" s="240"/>
      <c r="LR44" s="240"/>
      <c r="LS44" s="240"/>
      <c r="LT44" s="240"/>
      <c r="LU44" s="240"/>
      <c r="LV44" s="240"/>
      <c r="LW44" s="240"/>
      <c r="LX44" s="240"/>
      <c r="LY44" s="240"/>
      <c r="LZ44" s="240"/>
      <c r="MA44" s="240"/>
      <c r="MB44" s="240"/>
      <c r="MC44" s="240"/>
      <c r="MD44" s="240"/>
      <c r="ME44" s="240"/>
      <c r="MF44" s="240"/>
      <c r="MG44" s="240"/>
      <c r="MH44" s="240"/>
      <c r="MI44" s="240"/>
      <c r="MJ44" s="240"/>
      <c r="MK44" s="240"/>
      <c r="ML44" s="240"/>
      <c r="MM44" s="240"/>
      <c r="MN44" s="240"/>
      <c r="MO44" s="240"/>
      <c r="MP44" s="240"/>
      <c r="MQ44" s="240"/>
      <c r="MR44" s="240"/>
      <c r="MS44" s="240"/>
      <c r="MT44" s="240"/>
      <c r="MU44" s="240"/>
      <c r="MV44" s="240"/>
      <c r="MW44" s="240"/>
      <c r="MX44" s="240"/>
      <c r="MY44" s="240"/>
      <c r="MZ44" s="240"/>
      <c r="NA44" s="240"/>
      <c r="NB44" s="240"/>
      <c r="NC44" s="240"/>
      <c r="ND44" s="240"/>
      <c r="NE44" s="240"/>
      <c r="NF44" s="240"/>
      <c r="NG44" s="240"/>
      <c r="NH44" s="240"/>
      <c r="NI44" s="240"/>
      <c r="NJ44" s="240"/>
      <c r="NK44" s="240"/>
      <c r="NL44" s="240"/>
      <c r="NM44" s="240"/>
      <c r="NN44" s="240"/>
      <c r="NO44" s="240"/>
      <c r="NP44" s="240"/>
      <c r="NQ44" s="240"/>
      <c r="NR44" s="240"/>
      <c r="NS44" s="240"/>
      <c r="NT44" s="240"/>
      <c r="NU44" s="240"/>
      <c r="NV44" s="240"/>
      <c r="NW44" s="240"/>
      <c r="NX44" s="240"/>
      <c r="NY44" s="240"/>
      <c r="NZ44" s="240"/>
      <c r="OA44" s="240"/>
      <c r="OB44" s="240"/>
      <c r="OC44" s="240"/>
      <c r="OD44" s="240"/>
      <c r="OE44" s="240"/>
      <c r="OF44" s="240"/>
      <c r="OG44" s="240"/>
      <c r="OH44" s="240"/>
      <c r="OI44" s="240"/>
      <c r="OJ44" s="240"/>
      <c r="OK44" s="240"/>
      <c r="OL44" s="240"/>
      <c r="OM44" s="240"/>
      <c r="ON44" s="240"/>
      <c r="OO44" s="240"/>
      <c r="OP44" s="240"/>
      <c r="OQ44" s="240"/>
      <c r="OR44" s="240"/>
      <c r="OS44" s="240"/>
      <c r="OT44" s="240"/>
      <c r="OU44" s="240"/>
      <c r="OV44" s="240"/>
      <c r="OW44" s="240"/>
      <c r="OX44" s="240"/>
      <c r="OY44" s="240"/>
      <c r="OZ44" s="240"/>
      <c r="PA44" s="240"/>
      <c r="PB44" s="240"/>
      <c r="PC44" s="240"/>
      <c r="PD44" s="240"/>
      <c r="PE44" s="240"/>
      <c r="PF44" s="240"/>
      <c r="PG44" s="240"/>
      <c r="PH44" s="240"/>
      <c r="PI44" s="240"/>
      <c r="PJ44" s="240"/>
      <c r="PK44" s="240"/>
      <c r="PL44" s="240"/>
      <c r="PM44" s="240"/>
      <c r="PN44" s="240"/>
      <c r="PO44" s="240"/>
      <c r="PP44" s="240"/>
      <c r="PQ44" s="240"/>
      <c r="PR44" s="240"/>
      <c r="PS44" s="240"/>
      <c r="PT44" s="240"/>
      <c r="PU44" s="240"/>
      <c r="PV44" s="240"/>
      <c r="PW44" s="240"/>
      <c r="PX44" s="240"/>
      <c r="PY44" s="240"/>
      <c r="PZ44" s="240"/>
      <c r="QA44" s="240"/>
      <c r="QB44" s="240"/>
      <c r="QC44" s="240"/>
      <c r="QD44" s="240"/>
      <c r="QE44" s="240"/>
      <c r="QF44" s="240"/>
      <c r="QG44" s="240"/>
      <c r="QH44" s="240"/>
      <c r="QI44" s="240"/>
      <c r="QJ44" s="240"/>
      <c r="QK44" s="240"/>
      <c r="QL44" s="240"/>
      <c r="QM44" s="240"/>
      <c r="QN44" s="240"/>
      <c r="QO44" s="240"/>
      <c r="QP44" s="240"/>
      <c r="QQ44" s="240"/>
      <c r="QR44" s="240"/>
      <c r="QS44" s="240"/>
      <c r="QT44" s="240"/>
      <c r="QU44" s="240"/>
      <c r="QV44" s="240"/>
      <c r="QW44" s="240"/>
      <c r="QX44" s="240"/>
      <c r="QY44" s="240"/>
      <c r="QZ44" s="240"/>
      <c r="RA44" s="240"/>
      <c r="RB44" s="240"/>
      <c r="RC44" s="240"/>
      <c r="RD44" s="240"/>
      <c r="RE44" s="240"/>
      <c r="RF44" s="240"/>
      <c r="RG44" s="240"/>
      <c r="RH44" s="240"/>
      <c r="RI44" s="240"/>
      <c r="RJ44" s="240"/>
      <c r="RK44" s="240"/>
      <c r="RL44" s="240"/>
      <c r="RM44" s="240"/>
      <c r="RN44" s="240"/>
      <c r="RO44" s="240"/>
      <c r="RP44" s="240"/>
      <c r="RQ44" s="240"/>
      <c r="RR44" s="240"/>
      <c r="RS44" s="240"/>
      <c r="RT44" s="240"/>
      <c r="RU44" s="240"/>
      <c r="RV44" s="240"/>
      <c r="RW44" s="240"/>
      <c r="RX44" s="240"/>
      <c r="RY44" s="240"/>
      <c r="RZ44" s="240"/>
      <c r="SA44" s="240"/>
      <c r="SB44" s="240"/>
      <c r="SC44" s="240"/>
      <c r="SD44" s="240"/>
      <c r="SE44" s="240"/>
      <c r="SF44" s="240"/>
      <c r="SG44" s="240"/>
      <c r="SH44" s="240"/>
      <c r="SI44" s="240"/>
      <c r="SJ44" s="240"/>
      <c r="SK44" s="240"/>
      <c r="SL44" s="240"/>
      <c r="SM44" s="240"/>
      <c r="SN44" s="240"/>
      <c r="SO44" s="240"/>
      <c r="SP44" s="240"/>
      <c r="SQ44" s="240"/>
      <c r="SR44" s="240"/>
      <c r="SS44" s="240"/>
      <c r="ST44" s="240"/>
      <c r="SU44" s="240"/>
      <c r="SV44" s="240"/>
      <c r="SW44" s="240"/>
      <c r="SX44" s="240"/>
      <c r="SY44" s="240"/>
      <c r="SZ44" s="240"/>
      <c r="TA44" s="240"/>
      <c r="TB44" s="240"/>
      <c r="TC44" s="240"/>
      <c r="TD44" s="240"/>
      <c r="TE44" s="240"/>
      <c r="TF44" s="240"/>
      <c r="TG44" s="240"/>
      <c r="TH44" s="240"/>
      <c r="TI44" s="240"/>
      <c r="TJ44" s="240"/>
      <c r="TK44" s="240"/>
      <c r="TL44" s="240"/>
      <c r="TM44" s="240"/>
      <c r="TN44" s="240"/>
      <c r="TO44" s="240"/>
      <c r="TP44" s="240"/>
      <c r="TQ44" s="240"/>
      <c r="TR44" s="240"/>
      <c r="TS44" s="240"/>
      <c r="TT44" s="240"/>
      <c r="TU44" s="240"/>
      <c r="TV44" s="240"/>
      <c r="TW44" s="240"/>
      <c r="TX44" s="240"/>
      <c r="TY44" s="240"/>
      <c r="TZ44" s="240"/>
      <c r="UA44" s="240"/>
      <c r="UB44" s="240"/>
      <c r="UC44" s="240"/>
      <c r="UD44" s="240"/>
      <c r="UE44" s="240"/>
      <c r="UF44" s="240"/>
      <c r="UG44" s="240"/>
      <c r="UH44" s="240"/>
      <c r="UI44" s="240"/>
      <c r="UJ44" s="240"/>
      <c r="UK44" s="240"/>
      <c r="UL44" s="240"/>
      <c r="UM44" s="240"/>
      <c r="UN44" s="240"/>
      <c r="UO44" s="240"/>
      <c r="UP44" s="240"/>
      <c r="UQ44" s="240"/>
      <c r="UR44" s="240"/>
      <c r="US44" s="240"/>
      <c r="UT44" s="240"/>
      <c r="UU44" s="240"/>
      <c r="UV44" s="240"/>
      <c r="UW44" s="240"/>
      <c r="UX44" s="240"/>
      <c r="UY44" s="240"/>
      <c r="UZ44" s="240"/>
      <c r="VA44" s="240"/>
      <c r="VB44" s="240"/>
      <c r="VC44" s="240"/>
      <c r="VD44" s="240"/>
      <c r="VE44" s="240"/>
      <c r="VF44" s="240"/>
      <c r="VG44" s="240"/>
      <c r="VH44" s="240"/>
      <c r="VI44" s="240"/>
      <c r="VJ44" s="240"/>
      <c r="VK44" s="240"/>
      <c r="VL44" s="240"/>
      <c r="VM44" s="240"/>
      <c r="VN44" s="240"/>
      <c r="VO44" s="240"/>
      <c r="VP44" s="240"/>
      <c r="VQ44" s="240"/>
      <c r="VR44" s="240"/>
      <c r="VS44" s="240"/>
      <c r="VT44" s="240"/>
      <c r="VU44" s="240"/>
      <c r="VV44" s="240"/>
      <c r="VW44" s="240"/>
      <c r="VX44" s="240"/>
      <c r="VY44" s="240"/>
      <c r="VZ44" s="240"/>
      <c r="WA44" s="240"/>
      <c r="WB44" s="240"/>
      <c r="WC44" s="240"/>
      <c r="WD44" s="240"/>
      <c r="WE44" s="240"/>
      <c r="WF44" s="240"/>
      <c r="WG44" s="240"/>
      <c r="WH44" s="240"/>
      <c r="WI44" s="240"/>
      <c r="WJ44" s="240"/>
      <c r="WK44" s="240"/>
      <c r="WL44" s="240"/>
      <c r="WM44" s="240"/>
      <c r="WN44" s="240"/>
      <c r="WO44" s="240"/>
      <c r="WP44" s="240"/>
      <c r="WQ44" s="240"/>
      <c r="WR44" s="240"/>
      <c r="WS44" s="240"/>
      <c r="WT44" s="240"/>
      <c r="WU44" s="240"/>
      <c r="WV44" s="240"/>
      <c r="WW44" s="240"/>
      <c r="WX44" s="240"/>
      <c r="WY44" s="240"/>
      <c r="WZ44" s="240"/>
      <c r="XA44" s="240"/>
      <c r="XB44" s="240"/>
      <c r="XC44" s="240"/>
      <c r="XD44" s="240"/>
      <c r="XE44" s="240"/>
      <c r="XF44" s="240"/>
      <c r="XG44" s="240"/>
      <c r="XH44" s="240"/>
      <c r="XI44" s="240"/>
      <c r="XJ44" s="240"/>
      <c r="XK44" s="240"/>
      <c r="XL44" s="240"/>
      <c r="XM44" s="240"/>
      <c r="XN44" s="240"/>
      <c r="XO44" s="240"/>
      <c r="XP44" s="240"/>
      <c r="XQ44" s="240"/>
      <c r="XR44" s="240"/>
      <c r="XS44" s="240"/>
      <c r="XT44" s="240"/>
      <c r="XU44" s="240"/>
      <c r="XV44" s="240"/>
      <c r="XW44" s="240"/>
      <c r="XX44" s="240"/>
      <c r="XY44" s="240"/>
      <c r="XZ44" s="240"/>
      <c r="YA44" s="240"/>
      <c r="YB44" s="240"/>
      <c r="YC44" s="240"/>
      <c r="YD44" s="240"/>
      <c r="YE44" s="240"/>
      <c r="YF44" s="240"/>
      <c r="YG44" s="240"/>
      <c r="YH44" s="240"/>
      <c r="YI44" s="240"/>
      <c r="YJ44" s="240"/>
      <c r="YK44" s="240"/>
      <c r="YL44" s="240"/>
      <c r="YM44" s="240"/>
      <c r="YN44" s="240"/>
      <c r="YO44" s="240"/>
      <c r="YP44" s="240"/>
      <c r="YQ44" s="240"/>
      <c r="YR44" s="240"/>
      <c r="YS44" s="240"/>
      <c r="YT44" s="240"/>
      <c r="YU44" s="240"/>
      <c r="YV44" s="240"/>
      <c r="YW44" s="240"/>
      <c r="YX44" s="240"/>
      <c r="YY44" s="240"/>
      <c r="YZ44" s="240"/>
      <c r="ZA44" s="240"/>
      <c r="ZB44" s="240"/>
      <c r="ZC44" s="240"/>
      <c r="ZD44" s="240"/>
      <c r="ZE44" s="240"/>
      <c r="ZF44" s="240"/>
      <c r="ZG44" s="240"/>
      <c r="ZH44" s="240"/>
      <c r="ZI44" s="240"/>
      <c r="ZJ44" s="240"/>
      <c r="ZK44" s="240"/>
      <c r="ZL44" s="240"/>
      <c r="ZM44" s="240"/>
      <c r="ZN44" s="240"/>
      <c r="ZO44" s="240"/>
      <c r="ZP44" s="240"/>
      <c r="ZQ44" s="240"/>
      <c r="ZR44" s="240"/>
      <c r="ZS44" s="240"/>
      <c r="ZT44" s="240"/>
      <c r="ZU44" s="240"/>
      <c r="ZV44" s="240"/>
      <c r="ZW44" s="240"/>
      <c r="ZX44" s="240"/>
      <c r="ZY44" s="240"/>
      <c r="ZZ44" s="240"/>
      <c r="AAA44" s="240"/>
      <c r="AAB44" s="240"/>
      <c r="AAC44" s="240"/>
      <c r="AAD44" s="240"/>
      <c r="AAE44" s="240"/>
      <c r="AAF44" s="240"/>
      <c r="AAG44" s="240"/>
      <c r="AAH44" s="240"/>
      <c r="AAI44" s="240"/>
      <c r="AAJ44" s="240"/>
      <c r="AAK44" s="240"/>
      <c r="AAL44" s="240"/>
      <c r="AAM44" s="240"/>
      <c r="AAN44" s="240"/>
      <c r="AAO44" s="240"/>
      <c r="AAP44" s="240"/>
      <c r="AAQ44" s="240"/>
      <c r="AAR44" s="240"/>
      <c r="AAS44" s="240"/>
      <c r="AAT44" s="240"/>
      <c r="AAU44" s="240"/>
      <c r="AAV44" s="240"/>
      <c r="AAW44" s="240"/>
      <c r="AAX44" s="240"/>
      <c r="AAY44" s="240"/>
      <c r="AAZ44" s="240"/>
      <c r="ABA44" s="240"/>
      <c r="ABB44" s="240"/>
      <c r="ABC44" s="240"/>
      <c r="ABD44" s="240"/>
      <c r="ABE44" s="240"/>
      <c r="ABF44" s="240"/>
      <c r="ABG44" s="240"/>
      <c r="ABH44" s="240"/>
      <c r="ABI44" s="240"/>
      <c r="ABJ44" s="240"/>
      <c r="ABK44" s="240"/>
      <c r="ABL44" s="240"/>
      <c r="ABM44" s="240"/>
      <c r="ABN44" s="240"/>
      <c r="ABO44" s="240"/>
      <c r="ABP44" s="240"/>
      <c r="ABQ44" s="240"/>
      <c r="ABR44" s="240"/>
      <c r="ABS44" s="240"/>
      <c r="ABT44" s="240"/>
      <c r="ABU44" s="240"/>
      <c r="ABV44" s="240"/>
      <c r="ABW44" s="240"/>
      <c r="ABX44" s="240"/>
      <c r="ABY44" s="240"/>
      <c r="ABZ44" s="240"/>
      <c r="ACA44" s="240"/>
      <c r="ACB44" s="240"/>
      <c r="ACC44" s="240"/>
      <c r="ACD44" s="240"/>
      <c r="ACE44" s="240"/>
      <c r="ACF44" s="240"/>
      <c r="ACG44" s="240"/>
      <c r="ACH44" s="240"/>
      <c r="ACI44" s="240"/>
      <c r="ACJ44" s="240"/>
      <c r="ACK44" s="240"/>
      <c r="ACL44" s="240"/>
      <c r="ACM44" s="240"/>
      <c r="ACN44" s="240"/>
      <c r="ACO44" s="240"/>
      <c r="ACP44" s="240"/>
      <c r="ACQ44" s="240"/>
      <c r="ACR44" s="240"/>
      <c r="ACS44" s="240"/>
      <c r="ACT44" s="240"/>
      <c r="ACU44" s="240"/>
      <c r="ACV44" s="240"/>
      <c r="ACW44" s="240"/>
      <c r="ACX44" s="240"/>
      <c r="ACY44" s="240"/>
      <c r="ACZ44" s="240"/>
      <c r="ADA44" s="240"/>
      <c r="ADB44" s="240"/>
      <c r="ADC44" s="240"/>
      <c r="ADD44" s="240"/>
      <c r="ADE44" s="240"/>
      <c r="ADF44" s="240"/>
      <c r="ADG44" s="240"/>
      <c r="ADH44" s="240"/>
      <c r="ADI44" s="240"/>
      <c r="ADJ44" s="240"/>
      <c r="ADK44" s="240"/>
      <c r="ADL44" s="240"/>
      <c r="ADM44" s="240"/>
      <c r="ADN44" s="240"/>
      <c r="ADO44" s="240"/>
      <c r="ADP44" s="240"/>
      <c r="ADQ44" s="240"/>
      <c r="ADR44" s="240"/>
      <c r="ADS44" s="240"/>
      <c r="ADT44" s="240"/>
      <c r="ADU44" s="240"/>
      <c r="ADV44" s="240"/>
      <c r="ADW44" s="240"/>
      <c r="ADX44" s="240"/>
      <c r="ADY44" s="240"/>
      <c r="ADZ44" s="240"/>
      <c r="AEA44" s="240"/>
      <c r="AEB44" s="240"/>
      <c r="AEC44" s="240"/>
      <c r="AED44" s="240"/>
      <c r="AEE44" s="240"/>
      <c r="AEF44" s="240"/>
      <c r="AEG44" s="240"/>
      <c r="AEH44" s="240"/>
      <c r="AEI44" s="240"/>
      <c r="AEJ44" s="240"/>
      <c r="AEK44" s="240"/>
      <c r="AEL44" s="240"/>
      <c r="AEM44" s="240"/>
      <c r="AEN44" s="240"/>
      <c r="AEO44" s="240"/>
      <c r="AEP44" s="240"/>
      <c r="AEQ44" s="240"/>
      <c r="AER44" s="240"/>
      <c r="AES44" s="240"/>
      <c r="AET44" s="240"/>
      <c r="AEU44" s="240"/>
      <c r="AEV44" s="240"/>
      <c r="AEW44" s="240"/>
      <c r="AEX44" s="240"/>
      <c r="AEY44" s="240"/>
      <c r="AEZ44" s="240"/>
      <c r="AFA44" s="240"/>
      <c r="AFB44" s="240"/>
      <c r="AFC44" s="240"/>
      <c r="AFD44" s="240"/>
      <c r="AFE44" s="240"/>
      <c r="AFF44" s="240"/>
      <c r="AFG44" s="240"/>
      <c r="AFH44" s="240"/>
      <c r="AFI44" s="240"/>
      <c r="AFJ44" s="240"/>
      <c r="AFK44" s="240"/>
      <c r="AFL44" s="240"/>
      <c r="AFM44" s="240"/>
      <c r="AFN44" s="240"/>
      <c r="AFO44" s="240"/>
      <c r="AFP44" s="240"/>
      <c r="AFQ44" s="240"/>
      <c r="AFR44" s="240"/>
      <c r="AFS44" s="240"/>
      <c r="AFT44" s="240"/>
      <c r="AFU44" s="240"/>
      <c r="AFV44" s="240"/>
      <c r="AFW44" s="240"/>
      <c r="AFX44" s="240"/>
      <c r="AFY44" s="240"/>
      <c r="AFZ44" s="240"/>
      <c r="AGA44" s="240"/>
      <c r="AGB44" s="240"/>
      <c r="AGC44" s="240"/>
      <c r="AGD44" s="240"/>
      <c r="AGE44" s="240"/>
      <c r="AGF44" s="240"/>
      <c r="AGG44" s="240"/>
      <c r="AGH44" s="240"/>
      <c r="AGI44" s="240"/>
      <c r="AGJ44" s="240"/>
      <c r="AGK44" s="240"/>
      <c r="AGL44" s="240"/>
      <c r="AGM44" s="240"/>
      <c r="AGN44" s="240"/>
      <c r="AGO44" s="240"/>
      <c r="AGP44" s="240"/>
      <c r="AGQ44" s="240"/>
      <c r="AGR44" s="240"/>
      <c r="AGS44" s="240"/>
      <c r="AGT44" s="240"/>
      <c r="AGU44" s="240"/>
      <c r="AGV44" s="240"/>
      <c r="AGW44" s="240"/>
      <c r="AGX44" s="240"/>
      <c r="AGY44" s="240"/>
      <c r="AGZ44" s="240"/>
      <c r="AHA44" s="240"/>
      <c r="AHB44" s="240"/>
      <c r="AHC44" s="240"/>
      <c r="AHD44" s="240"/>
      <c r="AHE44" s="240"/>
      <c r="AHF44" s="240"/>
      <c r="AHG44" s="240"/>
      <c r="AHH44" s="240"/>
      <c r="AHI44" s="240"/>
      <c r="AHJ44" s="240"/>
      <c r="AHK44" s="240"/>
      <c r="AHL44" s="240"/>
      <c r="AHM44" s="240"/>
      <c r="AHN44" s="240"/>
      <c r="AHO44" s="240"/>
      <c r="AHP44" s="240"/>
      <c r="AHQ44" s="240"/>
      <c r="AHR44" s="240"/>
      <c r="AHS44" s="240"/>
      <c r="AHT44" s="240"/>
      <c r="AHU44" s="240"/>
      <c r="AHV44" s="240"/>
      <c r="AHW44" s="240"/>
      <c r="AHX44" s="240"/>
      <c r="AHY44" s="240"/>
      <c r="AHZ44" s="240"/>
      <c r="AIA44" s="240"/>
      <c r="AIB44" s="240"/>
      <c r="AIC44" s="240"/>
      <c r="AID44" s="240"/>
      <c r="AIE44" s="240"/>
      <c r="AIF44" s="240"/>
      <c r="AIG44" s="240"/>
      <c r="AIH44" s="240"/>
      <c r="AII44" s="240"/>
      <c r="AIJ44" s="240"/>
      <c r="AIK44" s="240"/>
      <c r="AIL44" s="240"/>
      <c r="AIM44" s="240"/>
      <c r="AIN44" s="240"/>
      <c r="AIO44" s="240"/>
      <c r="AIP44" s="240"/>
      <c r="AIQ44" s="240"/>
      <c r="AIR44" s="240"/>
      <c r="AIS44" s="240"/>
      <c r="AIT44" s="240"/>
      <c r="AIU44" s="240"/>
      <c r="AIV44" s="240"/>
      <c r="AIW44" s="240"/>
      <c r="AIX44" s="240"/>
      <c r="AIY44" s="240"/>
      <c r="AIZ44" s="240"/>
      <c r="AJA44" s="240"/>
      <c r="AJB44" s="240"/>
      <c r="AJC44" s="240"/>
      <c r="AJD44" s="240"/>
      <c r="AJE44" s="240"/>
      <c r="AJF44" s="240"/>
      <c r="AJG44" s="240"/>
      <c r="AJH44" s="240"/>
      <c r="AJI44" s="240"/>
      <c r="AJJ44" s="240"/>
      <c r="AJK44" s="240"/>
      <c r="AJL44" s="240"/>
      <c r="AJM44" s="240"/>
      <c r="AJN44" s="240"/>
      <c r="AJO44" s="240"/>
      <c r="AJP44" s="240"/>
      <c r="AJQ44" s="240"/>
      <c r="AJR44" s="240"/>
      <c r="AJS44" s="240"/>
      <c r="AJT44" s="240"/>
      <c r="AJU44" s="240"/>
      <c r="AJV44" s="240"/>
      <c r="AJW44" s="240"/>
      <c r="AJX44" s="240"/>
      <c r="AJY44" s="240"/>
      <c r="AJZ44" s="240"/>
      <c r="AKA44" s="240"/>
      <c r="AKB44" s="240"/>
      <c r="AKC44" s="240"/>
      <c r="AKD44" s="240"/>
      <c r="AKE44" s="240"/>
      <c r="AKF44" s="240"/>
      <c r="AKG44" s="240"/>
      <c r="AKH44" s="240"/>
      <c r="AKI44" s="240"/>
      <c r="AKJ44" s="240"/>
      <c r="AKK44" s="240"/>
      <c r="AKL44" s="240"/>
      <c r="AKM44" s="240"/>
      <c r="AKN44" s="240"/>
      <c r="AKO44" s="240"/>
      <c r="AKP44" s="240"/>
      <c r="AKQ44" s="240"/>
      <c r="AKR44" s="240"/>
      <c r="AKS44" s="240"/>
      <c r="AKT44" s="240"/>
      <c r="AKU44" s="240"/>
      <c r="AKV44" s="240"/>
      <c r="AKW44" s="240"/>
      <c r="AKX44" s="240"/>
      <c r="AKY44" s="240"/>
      <c r="AKZ44" s="240"/>
      <c r="ALA44" s="240"/>
      <c r="ALB44" s="240"/>
      <c r="ALC44" s="240"/>
      <c r="ALD44" s="240"/>
      <c r="ALE44" s="240"/>
      <c r="ALF44" s="240"/>
      <c r="ALG44" s="240"/>
      <c r="ALH44" s="240"/>
      <c r="ALI44" s="240"/>
      <c r="ALJ44" s="240"/>
      <c r="ALK44" s="240"/>
      <c r="ALL44" s="240"/>
      <c r="ALM44" s="240"/>
      <c r="ALN44" s="240"/>
      <c r="ALO44" s="240"/>
      <c r="ALP44" s="240"/>
      <c r="ALQ44" s="240"/>
      <c r="ALR44" s="240"/>
      <c r="ALS44" s="240"/>
      <c r="ALT44" s="240"/>
      <c r="ALU44" s="240"/>
      <c r="ALV44" s="240"/>
      <c r="ALW44" s="240"/>
      <c r="ALX44" s="240"/>
      <c r="ALY44" s="240"/>
      <c r="ALZ44" s="240"/>
      <c r="AMA44" s="240"/>
      <c r="AMB44" s="240"/>
      <c r="AMC44" s="240"/>
      <c r="AMD44" s="240"/>
      <c r="AME44" s="240"/>
      <c r="AMF44" s="240"/>
      <c r="AMG44" s="240"/>
      <c r="AMH44" s="240"/>
      <c r="AMI44" s="240"/>
      <c r="AMJ44" s="240"/>
      <c r="AMK44" s="240"/>
      <c r="AML44" s="240"/>
      <c r="AMM44" s="240"/>
      <c r="AMN44" s="240"/>
      <c r="AMO44" s="240"/>
      <c r="AMP44" s="240"/>
      <c r="AMQ44" s="240"/>
      <c r="AMR44" s="240"/>
      <c r="AMS44" s="240"/>
      <c r="AMT44" s="240"/>
      <c r="AMU44" s="240"/>
      <c r="AMV44" s="240"/>
      <c r="AMW44" s="240"/>
      <c r="AMX44" s="240"/>
      <c r="AMY44" s="240"/>
      <c r="AMZ44" s="240"/>
      <c r="ANA44" s="240"/>
      <c r="ANB44" s="240"/>
      <c r="ANC44" s="240"/>
      <c r="AND44" s="240"/>
      <c r="ANE44" s="240"/>
      <c r="ANF44" s="240"/>
      <c r="ANG44" s="240"/>
      <c r="ANH44" s="240"/>
      <c r="ANI44" s="240"/>
      <c r="ANJ44" s="240"/>
      <c r="ANK44" s="240"/>
      <c r="ANL44" s="240"/>
      <c r="ANM44" s="240"/>
      <c r="ANN44" s="240"/>
      <c r="ANO44" s="240"/>
      <c r="ANP44" s="240"/>
      <c r="ANQ44" s="240"/>
      <c r="ANR44" s="240"/>
      <c r="ANS44" s="240"/>
      <c r="ANT44" s="240"/>
      <c r="ANU44" s="240"/>
      <c r="ANV44" s="240"/>
      <c r="ANW44" s="240"/>
      <c r="ANX44" s="240"/>
      <c r="ANY44" s="240"/>
      <c r="ANZ44" s="240"/>
      <c r="AOA44" s="240"/>
      <c r="AOB44" s="240"/>
      <c r="AOC44" s="240"/>
      <c r="AOD44" s="240"/>
      <c r="AOE44" s="240"/>
      <c r="AOF44" s="240"/>
      <c r="AOG44" s="240"/>
      <c r="AOH44" s="240"/>
      <c r="AOI44" s="240"/>
      <c r="AOJ44" s="240"/>
      <c r="AOK44" s="240"/>
      <c r="AOL44" s="240"/>
      <c r="AOM44" s="240"/>
      <c r="AON44" s="240"/>
      <c r="AOO44" s="240"/>
      <c r="AOP44" s="240"/>
      <c r="AOQ44" s="240"/>
      <c r="AOR44" s="240"/>
      <c r="AOS44" s="240"/>
      <c r="AOT44" s="240"/>
      <c r="AOU44" s="240"/>
      <c r="AOV44" s="240"/>
      <c r="AOW44" s="240"/>
      <c r="AOX44" s="240"/>
      <c r="AOY44" s="240"/>
      <c r="AOZ44" s="240"/>
      <c r="APA44" s="240"/>
      <c r="APB44" s="240"/>
      <c r="APC44" s="240"/>
      <c r="APD44" s="240"/>
      <c r="APE44" s="240"/>
      <c r="APF44" s="240"/>
      <c r="APG44" s="240"/>
      <c r="APH44" s="240"/>
      <c r="API44" s="240"/>
      <c r="APJ44" s="240"/>
      <c r="APK44" s="240"/>
      <c r="APL44" s="240"/>
      <c r="APM44" s="240"/>
      <c r="APN44" s="240"/>
      <c r="APO44" s="240"/>
      <c r="APP44" s="240"/>
      <c r="APQ44" s="240"/>
      <c r="APR44" s="240"/>
      <c r="APS44" s="240"/>
      <c r="APT44" s="240"/>
      <c r="APU44" s="240"/>
      <c r="APV44" s="240"/>
      <c r="APW44" s="240"/>
      <c r="APX44" s="240"/>
      <c r="APY44" s="240"/>
      <c r="APZ44" s="240"/>
      <c r="AQA44" s="240"/>
      <c r="AQB44" s="240"/>
      <c r="AQC44" s="240"/>
      <c r="AQD44" s="240"/>
      <c r="AQE44" s="240"/>
      <c r="AQF44" s="240"/>
      <c r="AQG44" s="240"/>
      <c r="AQH44" s="240"/>
      <c r="AQI44" s="240"/>
      <c r="AQJ44" s="240"/>
      <c r="AQK44" s="240"/>
      <c r="AQL44" s="240"/>
      <c r="AQM44" s="240"/>
      <c r="AQN44" s="240"/>
      <c r="AQO44" s="240"/>
      <c r="AQP44" s="240"/>
      <c r="AQQ44" s="240"/>
      <c r="AQR44" s="240"/>
      <c r="AQS44" s="240"/>
      <c r="AQT44" s="240"/>
      <c r="AQU44" s="240"/>
      <c r="AQV44" s="240"/>
      <c r="AQW44" s="240"/>
      <c r="AQX44" s="240"/>
      <c r="AQY44" s="240"/>
      <c r="AQZ44" s="240"/>
      <c r="ARA44" s="240"/>
      <c r="ARB44" s="240"/>
      <c r="ARC44" s="240"/>
      <c r="ARD44" s="240"/>
      <c r="ARE44" s="240"/>
      <c r="ARF44" s="240"/>
      <c r="ARG44" s="240"/>
      <c r="ARH44" s="240"/>
      <c r="ARI44" s="240"/>
      <c r="ARJ44" s="240"/>
      <c r="ARK44" s="240"/>
      <c r="ARL44" s="240"/>
      <c r="ARM44" s="240"/>
      <c r="ARN44" s="240"/>
      <c r="ARO44" s="240"/>
      <c r="ARP44" s="240"/>
      <c r="ARQ44" s="240"/>
      <c r="ARR44" s="240"/>
      <c r="ARS44" s="240"/>
      <c r="ART44" s="240"/>
      <c r="ARU44" s="240"/>
      <c r="ARV44" s="240"/>
      <c r="ARW44" s="240"/>
      <c r="ARX44" s="240"/>
      <c r="ARY44" s="240"/>
      <c r="ARZ44" s="240"/>
      <c r="ASA44" s="240"/>
      <c r="ASB44" s="240"/>
      <c r="ASC44" s="240"/>
      <c r="ASD44" s="240"/>
      <c r="ASE44" s="240"/>
      <c r="ASF44" s="240"/>
      <c r="ASG44" s="240"/>
      <c r="ASH44" s="240"/>
      <c r="ASI44" s="240"/>
      <c r="ASJ44" s="240"/>
      <c r="ASK44" s="240"/>
      <c r="ASL44" s="240"/>
      <c r="ASM44" s="240"/>
      <c r="ASN44" s="240"/>
      <c r="ASO44" s="240"/>
      <c r="ASP44" s="240"/>
      <c r="ASQ44" s="240"/>
      <c r="ASR44" s="240"/>
      <c r="ASS44" s="240"/>
      <c r="AST44" s="240"/>
      <c r="ASU44" s="240"/>
      <c r="ASV44" s="240"/>
      <c r="ASW44" s="240"/>
      <c r="ASX44" s="240"/>
      <c r="ASY44" s="240"/>
      <c r="ASZ44" s="240"/>
      <c r="ATA44" s="240"/>
      <c r="ATB44" s="240"/>
      <c r="ATC44" s="240"/>
      <c r="ATD44" s="240"/>
      <c r="ATE44" s="240"/>
      <c r="ATF44" s="240"/>
      <c r="ATG44" s="240"/>
      <c r="ATH44" s="240"/>
      <c r="ATI44" s="240"/>
      <c r="ATJ44" s="240"/>
      <c r="ATK44" s="240"/>
      <c r="ATL44" s="240"/>
      <c r="ATM44" s="240"/>
      <c r="ATN44" s="240"/>
      <c r="ATO44" s="240"/>
      <c r="ATP44" s="240"/>
      <c r="ATQ44" s="240"/>
      <c r="ATR44" s="240"/>
      <c r="ATS44" s="240"/>
      <c r="ATT44" s="240"/>
      <c r="ATU44" s="240"/>
      <c r="ATV44" s="240"/>
      <c r="ATW44" s="240"/>
      <c r="ATX44" s="240"/>
      <c r="ATY44" s="240"/>
      <c r="ATZ44" s="240"/>
      <c r="AUA44" s="240"/>
      <c r="AUB44" s="240"/>
      <c r="AUC44" s="240"/>
      <c r="AUD44" s="240"/>
      <c r="AUE44" s="240"/>
      <c r="AUF44" s="240"/>
      <c r="AUG44" s="240"/>
      <c r="AUH44" s="240"/>
      <c r="AUI44" s="240"/>
      <c r="AUJ44" s="240"/>
      <c r="AUK44" s="240"/>
      <c r="AUL44" s="240"/>
      <c r="AUM44" s="240"/>
      <c r="AUN44" s="240"/>
      <c r="AUO44" s="240"/>
      <c r="AUP44" s="240"/>
      <c r="AUQ44" s="240"/>
      <c r="AUR44" s="240"/>
      <c r="AUS44" s="240"/>
      <c r="AUT44" s="240"/>
      <c r="AUU44" s="240"/>
      <c r="AUV44" s="240"/>
      <c r="AUW44" s="240"/>
      <c r="AUX44" s="240"/>
      <c r="AUY44" s="240"/>
      <c r="AUZ44" s="240"/>
      <c r="AVA44" s="240"/>
      <c r="AVB44" s="240"/>
      <c r="AVC44" s="240"/>
      <c r="AVD44" s="240"/>
      <c r="AVE44" s="240"/>
      <c r="AVF44" s="240"/>
      <c r="AVG44" s="240"/>
      <c r="AVH44" s="240"/>
      <c r="AVI44" s="240"/>
      <c r="AVJ44" s="240"/>
      <c r="AVK44" s="240"/>
      <c r="AVL44" s="240"/>
      <c r="AVM44" s="240"/>
      <c r="AVN44" s="240"/>
      <c r="AVO44" s="240"/>
      <c r="AVP44" s="240"/>
      <c r="AVQ44" s="240"/>
      <c r="AVR44" s="240"/>
      <c r="AVS44" s="240"/>
      <c r="AVT44" s="240"/>
      <c r="AVU44" s="240"/>
      <c r="AVV44" s="240"/>
      <c r="AVW44" s="240"/>
      <c r="AVX44" s="240"/>
      <c r="AVY44" s="240"/>
      <c r="AVZ44" s="240"/>
      <c r="AWA44" s="240"/>
      <c r="AWB44" s="240"/>
      <c r="AWC44" s="240"/>
      <c r="AWD44" s="240"/>
      <c r="AWE44" s="240"/>
      <c r="AWF44" s="240"/>
      <c r="AWG44" s="240"/>
      <c r="AWH44" s="240"/>
      <c r="AWI44" s="240"/>
      <c r="AWJ44" s="240"/>
      <c r="AWK44" s="240"/>
      <c r="AWL44" s="240"/>
      <c r="AWM44" s="240"/>
      <c r="AWN44" s="240"/>
      <c r="AWO44" s="240"/>
      <c r="AWP44" s="240"/>
      <c r="AWQ44" s="240"/>
      <c r="AWR44" s="240"/>
      <c r="AWS44" s="240"/>
      <c r="AWT44" s="240"/>
      <c r="AWU44" s="240"/>
      <c r="AWV44" s="240"/>
      <c r="AWW44" s="240"/>
      <c r="AWX44" s="240"/>
      <c r="AWY44" s="240"/>
      <c r="AWZ44" s="240"/>
      <c r="AXA44" s="240"/>
      <c r="AXB44" s="240"/>
      <c r="AXC44" s="240"/>
      <c r="AXD44" s="240"/>
      <c r="AXE44" s="240"/>
      <c r="AXF44" s="240"/>
      <c r="AXG44" s="240"/>
      <c r="AXH44" s="240"/>
      <c r="AXI44" s="240"/>
      <c r="AXJ44" s="240"/>
      <c r="AXK44" s="240"/>
      <c r="AXL44" s="240"/>
      <c r="AXM44" s="240"/>
      <c r="AXN44" s="240"/>
      <c r="AXO44" s="240"/>
      <c r="AXP44" s="240"/>
      <c r="AXQ44" s="240"/>
      <c r="AXR44" s="240"/>
      <c r="AXS44" s="240"/>
      <c r="AXT44" s="240"/>
      <c r="AXU44" s="240"/>
      <c r="AXV44" s="240"/>
      <c r="AXW44" s="240"/>
      <c r="AXX44" s="240"/>
      <c r="AXY44" s="240"/>
      <c r="AXZ44" s="240"/>
      <c r="AYA44" s="240"/>
      <c r="AYB44" s="240"/>
      <c r="AYC44" s="240"/>
      <c r="AYD44" s="240"/>
      <c r="AYE44" s="240"/>
      <c r="AYF44" s="240"/>
      <c r="AYG44" s="240"/>
      <c r="AYH44" s="240"/>
      <c r="AYI44" s="240"/>
      <c r="AYJ44" s="240"/>
      <c r="AYK44" s="240"/>
      <c r="AYL44" s="240"/>
      <c r="AYM44" s="240"/>
      <c r="AYN44" s="240"/>
      <c r="AYO44" s="240"/>
      <c r="AYP44" s="240"/>
      <c r="AYQ44" s="240"/>
      <c r="AYR44" s="240"/>
      <c r="AYS44" s="240"/>
      <c r="AYT44" s="240"/>
      <c r="AYU44" s="240"/>
      <c r="AYV44" s="240"/>
      <c r="AYW44" s="240"/>
      <c r="AYX44" s="240"/>
      <c r="AYY44" s="240"/>
      <c r="AYZ44" s="240"/>
      <c r="AZA44" s="240"/>
      <c r="AZB44" s="240"/>
      <c r="AZC44" s="240"/>
      <c r="AZD44" s="240"/>
      <c r="AZE44" s="240"/>
      <c r="AZF44" s="240"/>
      <c r="AZG44" s="240"/>
      <c r="AZH44" s="240"/>
      <c r="AZI44" s="240"/>
      <c r="AZJ44" s="240"/>
      <c r="AZK44" s="240"/>
      <c r="AZL44" s="240"/>
      <c r="AZM44" s="240"/>
      <c r="AZN44" s="240"/>
      <c r="AZO44" s="240"/>
      <c r="AZP44" s="240"/>
      <c r="AZQ44" s="240"/>
      <c r="AZR44" s="240"/>
      <c r="AZS44" s="240"/>
      <c r="AZT44" s="240"/>
      <c r="AZU44" s="240"/>
      <c r="AZV44" s="240"/>
      <c r="AZW44" s="240"/>
      <c r="AZX44" s="240"/>
      <c r="AZY44" s="240"/>
      <c r="AZZ44" s="240"/>
      <c r="BAA44" s="240"/>
      <c r="BAB44" s="240"/>
      <c r="BAC44" s="240"/>
      <c r="BAD44" s="240"/>
      <c r="BAE44" s="240"/>
      <c r="BAF44" s="240"/>
      <c r="BAG44" s="240"/>
      <c r="BAH44" s="240"/>
      <c r="BAI44" s="240"/>
      <c r="BAJ44" s="240"/>
      <c r="BAK44" s="240"/>
      <c r="BAL44" s="240"/>
      <c r="BAM44" s="240"/>
      <c r="BAN44" s="240"/>
      <c r="BAO44" s="240"/>
      <c r="BAP44" s="240"/>
      <c r="BAQ44" s="240"/>
      <c r="BAR44" s="240"/>
      <c r="BAS44" s="240"/>
      <c r="BAT44" s="240"/>
      <c r="BAU44" s="240"/>
      <c r="BAV44" s="240"/>
      <c r="BAW44" s="240"/>
      <c r="BAX44" s="240"/>
      <c r="BAY44" s="240"/>
      <c r="BAZ44" s="240"/>
      <c r="BBA44" s="240"/>
      <c r="BBB44" s="240"/>
      <c r="BBC44" s="240"/>
      <c r="BBD44" s="240"/>
      <c r="BBE44" s="240"/>
      <c r="BBF44" s="240"/>
      <c r="BBG44" s="240"/>
      <c r="BBH44" s="240"/>
      <c r="BBI44" s="240"/>
      <c r="BBJ44" s="240"/>
      <c r="BBK44" s="240"/>
      <c r="BBL44" s="240"/>
      <c r="BBM44" s="240"/>
      <c r="BBN44" s="240"/>
      <c r="BBO44" s="240"/>
      <c r="BBP44" s="240"/>
      <c r="BBQ44" s="240"/>
      <c r="BBR44" s="240"/>
      <c r="BBS44" s="240"/>
      <c r="BBT44" s="240"/>
      <c r="BBU44" s="240"/>
      <c r="BBV44" s="240"/>
      <c r="BBW44" s="240"/>
      <c r="BBX44" s="240"/>
      <c r="BBY44" s="240"/>
      <c r="BBZ44" s="240"/>
      <c r="BCA44" s="240"/>
      <c r="BCB44" s="240"/>
      <c r="BCC44" s="240"/>
      <c r="BCD44" s="240"/>
      <c r="BCE44" s="240"/>
      <c r="BCF44" s="240"/>
      <c r="BCG44" s="240"/>
      <c r="BCH44" s="240"/>
      <c r="BCI44" s="240"/>
      <c r="BCJ44" s="240"/>
      <c r="BCK44" s="240"/>
      <c r="BCL44" s="240"/>
      <c r="BCM44" s="240"/>
      <c r="BCN44" s="240"/>
      <c r="BCO44" s="240"/>
      <c r="BCP44" s="240"/>
      <c r="BCQ44" s="240"/>
      <c r="BCR44" s="240"/>
      <c r="BCS44" s="240"/>
      <c r="BCT44" s="240"/>
      <c r="BCU44" s="240"/>
      <c r="BCV44" s="240"/>
      <c r="BCW44" s="240"/>
      <c r="BCX44" s="240"/>
      <c r="BCY44" s="240"/>
      <c r="BCZ44" s="240"/>
      <c r="BDA44" s="240"/>
      <c r="BDB44" s="240"/>
      <c r="BDC44" s="240"/>
      <c r="BDD44" s="240"/>
      <c r="BDE44" s="240"/>
      <c r="BDF44" s="240"/>
      <c r="BDG44" s="240"/>
      <c r="BDH44" s="240"/>
      <c r="BDI44" s="240"/>
      <c r="BDJ44" s="240"/>
      <c r="BDK44" s="240"/>
      <c r="BDL44" s="240"/>
      <c r="BDM44" s="240"/>
      <c r="BDN44" s="240"/>
      <c r="BDO44" s="240"/>
      <c r="BDP44" s="240"/>
      <c r="BDQ44" s="240"/>
      <c r="BDR44" s="240"/>
      <c r="BDS44" s="240"/>
      <c r="BDT44" s="240"/>
      <c r="BDU44" s="240"/>
      <c r="BDV44" s="240"/>
      <c r="BDW44" s="240"/>
      <c r="BDX44" s="240"/>
      <c r="BDY44" s="240"/>
      <c r="BDZ44" s="240"/>
      <c r="BEA44" s="240"/>
      <c r="BEB44" s="240"/>
      <c r="BEC44" s="240"/>
      <c r="BED44" s="240"/>
      <c r="BEE44" s="240"/>
      <c r="BEF44" s="240"/>
      <c r="BEG44" s="240"/>
      <c r="BEH44" s="240"/>
      <c r="BEI44" s="240"/>
      <c r="BEJ44" s="240"/>
      <c r="BEK44" s="240"/>
      <c r="BEL44" s="240"/>
      <c r="BEM44" s="240"/>
      <c r="BEN44" s="240"/>
      <c r="BEO44" s="240"/>
      <c r="BEP44" s="240"/>
      <c r="BEQ44" s="240"/>
      <c r="BER44" s="240"/>
      <c r="BES44" s="240"/>
      <c r="BET44" s="240"/>
      <c r="BEU44" s="240"/>
      <c r="BEV44" s="240"/>
      <c r="BEW44" s="240"/>
      <c r="BEX44" s="240"/>
      <c r="BEY44" s="240"/>
      <c r="BEZ44" s="240"/>
      <c r="BFA44" s="240"/>
      <c r="BFB44" s="240"/>
      <c r="BFC44" s="240"/>
      <c r="BFD44" s="240"/>
      <c r="BFE44" s="240"/>
      <c r="BFF44" s="240"/>
      <c r="BFG44" s="240"/>
      <c r="BFH44" s="240"/>
      <c r="BFI44" s="240"/>
      <c r="BFJ44" s="240"/>
      <c r="BFK44" s="240"/>
      <c r="BFL44" s="240"/>
      <c r="BFM44" s="240"/>
      <c r="BFN44" s="240"/>
      <c r="BFO44" s="240"/>
      <c r="BFP44" s="240"/>
      <c r="BFQ44" s="240"/>
      <c r="BFR44" s="240"/>
      <c r="BFS44" s="240"/>
      <c r="BFT44" s="240"/>
      <c r="BFU44" s="240"/>
      <c r="BFV44" s="240"/>
      <c r="BFW44" s="240"/>
      <c r="BFX44" s="240"/>
      <c r="BFY44" s="240"/>
      <c r="BFZ44" s="240"/>
      <c r="BGA44" s="240"/>
      <c r="BGB44" s="240"/>
      <c r="BGC44" s="240"/>
      <c r="BGD44" s="240"/>
      <c r="BGE44" s="240"/>
      <c r="BGF44" s="240"/>
      <c r="BGG44" s="240"/>
      <c r="BGH44" s="240"/>
      <c r="BGI44" s="240"/>
      <c r="BGJ44" s="240"/>
      <c r="BGK44" s="240"/>
      <c r="BGL44" s="240"/>
      <c r="BGM44" s="240"/>
      <c r="BGN44" s="240"/>
      <c r="BGO44" s="240"/>
      <c r="BGP44" s="240"/>
      <c r="BGQ44" s="240"/>
      <c r="BGR44" s="240"/>
      <c r="BGS44" s="240"/>
      <c r="BGT44" s="240"/>
      <c r="BGU44" s="240"/>
      <c r="BGV44" s="240"/>
      <c r="BGW44" s="240"/>
      <c r="BGX44" s="240"/>
      <c r="BGY44" s="240"/>
      <c r="BGZ44" s="240"/>
      <c r="BHA44" s="240"/>
      <c r="BHB44" s="240"/>
      <c r="BHC44" s="240"/>
      <c r="BHD44" s="240"/>
      <c r="BHE44" s="240"/>
      <c r="BHF44" s="240"/>
      <c r="BHG44" s="240"/>
      <c r="BHH44" s="240"/>
      <c r="BHI44" s="240"/>
      <c r="BHJ44" s="240"/>
      <c r="BHK44" s="240"/>
      <c r="BHL44" s="240"/>
      <c r="BHM44" s="240"/>
      <c r="BHN44" s="240"/>
      <c r="BHO44" s="240"/>
      <c r="BHP44" s="240"/>
      <c r="BHQ44" s="240"/>
      <c r="BHR44" s="240"/>
      <c r="BHS44" s="240"/>
      <c r="BHT44" s="240"/>
      <c r="BHU44" s="240"/>
      <c r="BHV44" s="240"/>
      <c r="BHW44" s="240"/>
      <c r="BHX44" s="240"/>
      <c r="BHY44" s="240"/>
      <c r="BHZ44" s="240"/>
      <c r="BIA44" s="240"/>
      <c r="BIB44" s="240"/>
      <c r="BIC44" s="240"/>
      <c r="BID44" s="240"/>
      <c r="BIE44" s="240"/>
      <c r="BIF44" s="240"/>
      <c r="BIG44" s="240"/>
      <c r="BIH44" s="240"/>
      <c r="BII44" s="240"/>
      <c r="BIJ44" s="240"/>
      <c r="BIK44" s="240"/>
      <c r="BIL44" s="240"/>
      <c r="BIM44" s="240"/>
      <c r="BIN44" s="240"/>
      <c r="BIO44" s="240"/>
      <c r="BIP44" s="240"/>
      <c r="BIQ44" s="240"/>
      <c r="BIR44" s="240"/>
      <c r="BIS44" s="240"/>
      <c r="BIT44" s="240"/>
      <c r="BIU44" s="240"/>
      <c r="BIV44" s="240"/>
      <c r="BIW44" s="240"/>
      <c r="BIX44" s="240"/>
      <c r="BIY44" s="240"/>
      <c r="BIZ44" s="240"/>
      <c r="BJA44" s="240"/>
      <c r="BJB44" s="240"/>
      <c r="BJC44" s="240"/>
      <c r="BJD44" s="240"/>
      <c r="BJE44" s="240"/>
      <c r="BJF44" s="240"/>
      <c r="BJG44" s="240"/>
      <c r="BJH44" s="240"/>
      <c r="BJI44" s="240"/>
      <c r="BJJ44" s="240"/>
      <c r="BJK44" s="240"/>
      <c r="BJL44" s="240"/>
      <c r="BJM44" s="240"/>
      <c r="BJN44" s="240"/>
      <c r="BJO44" s="240"/>
      <c r="BJP44" s="240"/>
      <c r="BJQ44" s="240"/>
      <c r="BJR44" s="240"/>
      <c r="BJS44" s="240"/>
      <c r="BJT44" s="240"/>
      <c r="BJU44" s="240"/>
      <c r="BJV44" s="240"/>
      <c r="BJW44" s="240"/>
      <c r="BJX44" s="240"/>
      <c r="BJY44" s="240"/>
      <c r="BJZ44" s="240"/>
      <c r="BKA44" s="240"/>
      <c r="BKB44" s="240"/>
      <c r="BKC44" s="240"/>
      <c r="BKD44" s="240"/>
      <c r="BKE44" s="240"/>
      <c r="BKF44" s="240"/>
      <c r="BKG44" s="240"/>
      <c r="BKH44" s="240"/>
      <c r="BKI44" s="240"/>
      <c r="BKJ44" s="240"/>
      <c r="BKK44" s="240"/>
      <c r="BKL44" s="240"/>
      <c r="BKM44" s="240"/>
      <c r="BKN44" s="240"/>
      <c r="BKO44" s="240"/>
      <c r="BKP44" s="240"/>
      <c r="BKQ44" s="240"/>
      <c r="BKR44" s="240"/>
      <c r="BKS44" s="240"/>
      <c r="BKT44" s="240"/>
      <c r="BKU44" s="240"/>
      <c r="BKV44" s="240"/>
      <c r="BKW44" s="240"/>
      <c r="BKX44" s="240"/>
      <c r="BKY44" s="240"/>
      <c r="BKZ44" s="240"/>
      <c r="BLA44" s="240"/>
      <c r="BLB44" s="240"/>
      <c r="BLC44" s="240"/>
      <c r="BLD44" s="240"/>
      <c r="BLE44" s="240"/>
      <c r="BLF44" s="240"/>
      <c r="BLG44" s="240"/>
      <c r="BLH44" s="240"/>
      <c r="BLI44" s="240"/>
      <c r="BLJ44" s="240"/>
      <c r="BLK44" s="240"/>
      <c r="BLL44" s="240"/>
      <c r="BLM44" s="240"/>
      <c r="BLN44" s="240"/>
      <c r="BLO44" s="240"/>
      <c r="BLP44" s="240"/>
      <c r="BLQ44" s="240"/>
      <c r="BLR44" s="240"/>
      <c r="BLS44" s="240"/>
      <c r="BLT44" s="240"/>
      <c r="BLU44" s="240"/>
      <c r="BLV44" s="240"/>
      <c r="BLW44" s="240"/>
      <c r="BLX44" s="240"/>
      <c r="BLY44" s="240"/>
      <c r="BLZ44" s="240"/>
      <c r="BMA44" s="240"/>
      <c r="BMB44" s="240"/>
      <c r="BMC44" s="240"/>
      <c r="BMD44" s="240"/>
      <c r="BME44" s="240"/>
      <c r="BMF44" s="240"/>
      <c r="BMG44" s="240"/>
      <c r="BMH44" s="240"/>
      <c r="BMI44" s="240"/>
      <c r="BMJ44" s="240"/>
      <c r="BMK44" s="240"/>
      <c r="BML44" s="240"/>
      <c r="BMM44" s="240"/>
      <c r="BMN44" s="240"/>
      <c r="BMO44" s="240"/>
      <c r="BMP44" s="240"/>
      <c r="BMQ44" s="240"/>
      <c r="BMR44" s="240"/>
      <c r="BMS44" s="240"/>
      <c r="BMT44" s="240"/>
      <c r="BMU44" s="240"/>
      <c r="BMV44" s="240"/>
      <c r="BMW44" s="240"/>
      <c r="BMX44" s="240"/>
      <c r="BMY44" s="240"/>
      <c r="BMZ44" s="240"/>
      <c r="BNA44" s="240"/>
      <c r="BNB44" s="240"/>
      <c r="BNC44" s="240"/>
      <c r="BND44" s="240"/>
      <c r="BNE44" s="240"/>
      <c r="BNF44" s="240"/>
      <c r="BNG44" s="240"/>
      <c r="BNH44" s="240"/>
      <c r="BNI44" s="240"/>
      <c r="BNJ44" s="240"/>
      <c r="BNK44" s="240"/>
      <c r="BNL44" s="240"/>
      <c r="BNM44" s="240"/>
      <c r="BNN44" s="240"/>
      <c r="BNO44" s="240"/>
      <c r="BNP44" s="240"/>
      <c r="BNQ44" s="240"/>
      <c r="BNR44" s="240"/>
      <c r="BNS44" s="240"/>
      <c r="BNT44" s="240"/>
      <c r="BNU44" s="240"/>
      <c r="BNV44" s="240"/>
      <c r="BNW44" s="240"/>
      <c r="BNX44" s="240"/>
      <c r="BNY44" s="240"/>
      <c r="BNZ44" s="240"/>
      <c r="BOA44" s="240"/>
      <c r="BOB44" s="240"/>
      <c r="BOC44" s="240"/>
      <c r="BOD44" s="240"/>
      <c r="BOE44" s="240"/>
      <c r="BOF44" s="240"/>
      <c r="BOG44" s="240"/>
      <c r="BOH44" s="240"/>
      <c r="BOI44" s="240"/>
      <c r="BOJ44" s="240"/>
      <c r="BOK44" s="240"/>
      <c r="BOL44" s="240"/>
      <c r="BOM44" s="240"/>
      <c r="BON44" s="240"/>
      <c r="BOO44" s="240"/>
      <c r="BOP44" s="240"/>
      <c r="BOQ44" s="240"/>
      <c r="BOR44" s="240"/>
      <c r="BOS44" s="240"/>
      <c r="BOT44" s="240"/>
      <c r="BOU44" s="240"/>
      <c r="BOV44" s="240"/>
      <c r="BOW44" s="240"/>
      <c r="BOX44" s="240"/>
      <c r="BOY44" s="240"/>
      <c r="BOZ44" s="240"/>
      <c r="BPA44" s="240"/>
      <c r="BPB44" s="240"/>
      <c r="BPC44" s="240"/>
      <c r="BPD44" s="240"/>
      <c r="BPE44" s="240"/>
      <c r="BPF44" s="240"/>
      <c r="BPG44" s="240"/>
      <c r="BPH44" s="240"/>
      <c r="BPI44" s="240"/>
      <c r="BPJ44" s="240"/>
      <c r="BPK44" s="240"/>
      <c r="BPL44" s="240"/>
      <c r="BPM44" s="240"/>
      <c r="BPN44" s="240"/>
      <c r="BPO44" s="240"/>
      <c r="BPP44" s="240"/>
      <c r="BPQ44" s="240"/>
      <c r="BPR44" s="240"/>
      <c r="BPS44" s="240"/>
      <c r="BPT44" s="240"/>
      <c r="BPU44" s="240"/>
      <c r="BPV44" s="240"/>
      <c r="BPW44" s="240"/>
      <c r="BPX44" s="240"/>
      <c r="BPY44" s="240"/>
      <c r="BPZ44" s="240"/>
      <c r="BQA44" s="240"/>
      <c r="BQB44" s="240"/>
      <c r="BQC44" s="240"/>
      <c r="BQD44" s="240"/>
      <c r="BQE44" s="240"/>
      <c r="BQF44" s="240"/>
      <c r="BQG44" s="240"/>
      <c r="BQH44" s="240"/>
      <c r="BQI44" s="240"/>
      <c r="BQJ44" s="240"/>
      <c r="BQK44" s="240"/>
      <c r="BQL44" s="240"/>
      <c r="BQM44" s="240"/>
      <c r="BQN44" s="240"/>
      <c r="BQO44" s="240"/>
      <c r="BQP44" s="240"/>
      <c r="BQQ44" s="240"/>
      <c r="BQR44" s="240"/>
      <c r="BQS44" s="240"/>
      <c r="BQT44" s="240"/>
      <c r="BQU44" s="240"/>
      <c r="BQV44" s="240"/>
      <c r="BQW44" s="240"/>
      <c r="BQX44" s="240"/>
      <c r="BQY44" s="240"/>
      <c r="BQZ44" s="240"/>
      <c r="BRA44" s="240"/>
      <c r="BRB44" s="240"/>
      <c r="BRC44" s="240"/>
      <c r="BRD44" s="240"/>
      <c r="BRE44" s="240"/>
      <c r="BRF44" s="240"/>
      <c r="BRG44" s="240"/>
      <c r="BRH44" s="240"/>
      <c r="BRI44" s="240"/>
      <c r="BRJ44" s="240"/>
      <c r="BRK44" s="240"/>
      <c r="BRL44" s="240"/>
      <c r="BRM44" s="240"/>
      <c r="BRN44" s="240"/>
      <c r="BRO44" s="240"/>
      <c r="BRP44" s="240"/>
      <c r="BRQ44" s="240"/>
      <c r="BRR44" s="240"/>
      <c r="BRS44" s="240"/>
      <c r="BRT44" s="240"/>
      <c r="BRU44" s="240"/>
      <c r="BRV44" s="240"/>
      <c r="BRW44" s="240"/>
      <c r="BRX44" s="240"/>
      <c r="BRY44" s="240"/>
      <c r="BRZ44" s="240"/>
      <c r="BSA44" s="240"/>
      <c r="BSB44" s="240"/>
      <c r="BSC44" s="240"/>
      <c r="BSD44" s="240"/>
      <c r="BSE44" s="240"/>
      <c r="BSF44" s="240"/>
      <c r="BSG44" s="240"/>
      <c r="BSH44" s="240"/>
      <c r="BSI44" s="240"/>
      <c r="BSJ44" s="240"/>
      <c r="BSK44" s="240"/>
      <c r="BSL44" s="240"/>
      <c r="BSM44" s="240"/>
      <c r="BSN44" s="240"/>
      <c r="BSO44" s="240"/>
      <c r="BSP44" s="240"/>
      <c r="BSQ44" s="240"/>
      <c r="BSR44" s="240"/>
      <c r="BSS44" s="240"/>
      <c r="BST44" s="240"/>
      <c r="BSU44" s="240"/>
      <c r="BSV44" s="240"/>
      <c r="BSW44" s="240"/>
      <c r="BSX44" s="240"/>
      <c r="BSY44" s="240"/>
      <c r="BSZ44" s="240"/>
      <c r="BTA44" s="240"/>
      <c r="BTB44" s="240"/>
      <c r="BTC44" s="240"/>
      <c r="BTD44" s="240"/>
      <c r="BTE44" s="240"/>
      <c r="BTF44" s="240"/>
      <c r="BTG44" s="240"/>
      <c r="BTH44" s="240"/>
      <c r="BTI44" s="240"/>
      <c r="BTJ44" s="240"/>
      <c r="BTK44" s="240"/>
      <c r="BTL44" s="240"/>
      <c r="BTM44" s="240"/>
      <c r="BTN44" s="240"/>
      <c r="BTO44" s="240"/>
      <c r="BTP44" s="240"/>
      <c r="BTQ44" s="240"/>
      <c r="BTR44" s="240"/>
      <c r="BTS44" s="240"/>
      <c r="BTT44" s="240"/>
      <c r="BTU44" s="240"/>
      <c r="BTV44" s="240"/>
      <c r="BTW44" s="240"/>
      <c r="BTX44" s="240"/>
      <c r="BTY44" s="240"/>
      <c r="BTZ44" s="240"/>
      <c r="BUA44" s="240"/>
      <c r="BUB44" s="240"/>
      <c r="BUC44" s="240"/>
      <c r="BUD44" s="240"/>
      <c r="BUE44" s="240"/>
      <c r="BUF44" s="240"/>
      <c r="BUG44" s="240"/>
      <c r="BUH44" s="240"/>
      <c r="BUI44" s="240"/>
      <c r="BUJ44" s="240"/>
      <c r="BUK44" s="240"/>
      <c r="BUL44" s="240"/>
      <c r="BUM44" s="240"/>
      <c r="BUN44" s="240"/>
      <c r="BUO44" s="240"/>
      <c r="BUP44" s="240"/>
      <c r="BUQ44" s="240"/>
      <c r="BUR44" s="240"/>
      <c r="BUS44" s="240"/>
      <c r="BUT44" s="240"/>
      <c r="BUU44" s="240"/>
      <c r="BUV44" s="240"/>
      <c r="BUW44" s="240"/>
      <c r="BUX44" s="240"/>
      <c r="BUY44" s="240"/>
      <c r="BUZ44" s="240"/>
      <c r="BVA44" s="240"/>
      <c r="BVB44" s="240"/>
      <c r="BVC44" s="240"/>
      <c r="BVD44" s="240"/>
      <c r="BVE44" s="240"/>
      <c r="BVF44" s="240"/>
      <c r="BVG44" s="240"/>
      <c r="BVH44" s="240"/>
      <c r="BVI44" s="240"/>
      <c r="BVJ44" s="240"/>
      <c r="BVK44" s="240"/>
      <c r="BVL44" s="240"/>
      <c r="BVM44" s="240"/>
      <c r="BVN44" s="240"/>
      <c r="BVO44" s="240"/>
      <c r="BVP44" s="240"/>
      <c r="BVQ44" s="240"/>
      <c r="BVR44" s="240"/>
      <c r="BVS44" s="240"/>
      <c r="BVT44" s="240"/>
      <c r="BVU44" s="240"/>
      <c r="BVV44" s="240"/>
      <c r="BVW44" s="240"/>
      <c r="BVX44" s="240"/>
      <c r="BVY44" s="240"/>
      <c r="BVZ44" s="240"/>
      <c r="BWA44" s="240"/>
      <c r="BWB44" s="240"/>
      <c r="BWC44" s="240"/>
      <c r="BWD44" s="240"/>
      <c r="BWE44" s="240"/>
      <c r="BWF44" s="240"/>
      <c r="BWG44" s="240"/>
      <c r="BWH44" s="240"/>
      <c r="BWI44" s="240"/>
      <c r="BWJ44" s="240"/>
      <c r="BWK44" s="240"/>
      <c r="BWL44" s="240"/>
      <c r="BWM44" s="240"/>
      <c r="BWN44" s="240"/>
      <c r="BWO44" s="240"/>
      <c r="BWP44" s="240"/>
      <c r="BWQ44" s="240"/>
      <c r="BWR44" s="240"/>
      <c r="BWS44" s="240"/>
      <c r="BWT44" s="240"/>
      <c r="BWU44" s="240"/>
      <c r="BWV44" s="240"/>
      <c r="BWW44" s="240"/>
      <c r="BWX44" s="240"/>
      <c r="BWY44" s="240"/>
      <c r="BWZ44" s="240"/>
      <c r="BXA44" s="240"/>
      <c r="BXB44" s="240"/>
      <c r="BXC44" s="240"/>
      <c r="BXD44" s="240"/>
      <c r="BXE44" s="240"/>
      <c r="BXF44" s="240"/>
      <c r="BXG44" s="240"/>
      <c r="BXH44" s="240"/>
      <c r="BXI44" s="240"/>
      <c r="BXJ44" s="240"/>
      <c r="BXK44" s="240"/>
      <c r="BXL44" s="240"/>
      <c r="BXM44" s="240"/>
      <c r="BXN44" s="240"/>
      <c r="BXO44" s="240"/>
      <c r="BXP44" s="240"/>
      <c r="BXQ44" s="240"/>
      <c r="BXR44" s="240"/>
      <c r="BXS44" s="240"/>
      <c r="BXT44" s="240"/>
      <c r="BXU44" s="240"/>
      <c r="BXV44" s="240"/>
      <c r="BXW44" s="240"/>
      <c r="BXX44" s="240"/>
      <c r="BXY44" s="240"/>
      <c r="BXZ44" s="240"/>
      <c r="BYA44" s="240"/>
      <c r="BYB44" s="240"/>
      <c r="BYC44" s="240"/>
      <c r="BYD44" s="240"/>
      <c r="BYE44" s="240"/>
      <c r="BYF44" s="240"/>
      <c r="BYG44" s="240"/>
      <c r="BYH44" s="240"/>
      <c r="BYI44" s="240"/>
      <c r="BYJ44" s="240"/>
      <c r="BYK44" s="240"/>
      <c r="BYL44" s="240"/>
      <c r="BYM44" s="240"/>
      <c r="BYN44" s="240"/>
      <c r="BYO44" s="240"/>
      <c r="BYP44" s="240"/>
      <c r="BYQ44" s="240"/>
      <c r="BYR44" s="240"/>
      <c r="BYS44" s="240"/>
      <c r="BYT44" s="240"/>
      <c r="BYU44" s="240"/>
      <c r="BYV44" s="240"/>
      <c r="BYW44" s="240"/>
      <c r="BYX44" s="240"/>
      <c r="BYY44" s="240"/>
      <c r="BYZ44" s="240"/>
      <c r="BZA44" s="240"/>
      <c r="BZB44" s="240"/>
      <c r="BZC44" s="240"/>
      <c r="BZD44" s="240"/>
      <c r="BZE44" s="240"/>
      <c r="BZF44" s="240"/>
      <c r="BZG44" s="240"/>
      <c r="BZH44" s="240"/>
      <c r="BZI44" s="240"/>
      <c r="BZJ44" s="240"/>
      <c r="BZK44" s="240"/>
      <c r="BZL44" s="240"/>
      <c r="BZM44" s="240"/>
      <c r="BZN44" s="240"/>
      <c r="BZO44" s="240"/>
      <c r="BZP44" s="240"/>
      <c r="BZQ44" s="240"/>
      <c r="BZR44" s="240"/>
      <c r="BZS44" s="240"/>
      <c r="BZT44" s="240"/>
      <c r="BZU44" s="240"/>
      <c r="BZV44" s="240"/>
      <c r="BZW44" s="240"/>
      <c r="BZX44" s="240"/>
      <c r="BZY44" s="240"/>
      <c r="BZZ44" s="240"/>
      <c r="CAA44" s="240"/>
      <c r="CAB44" s="240"/>
      <c r="CAC44" s="240"/>
      <c r="CAD44" s="240"/>
      <c r="CAE44" s="240"/>
      <c r="CAF44" s="240"/>
      <c r="CAG44" s="240"/>
      <c r="CAH44" s="240"/>
      <c r="CAI44" s="240"/>
      <c r="CAJ44" s="240"/>
      <c r="CAK44" s="240"/>
      <c r="CAL44" s="240"/>
      <c r="CAM44" s="240"/>
      <c r="CAN44" s="240"/>
      <c r="CAO44" s="240"/>
      <c r="CAP44" s="240"/>
      <c r="CAQ44" s="240"/>
      <c r="CAR44" s="240"/>
      <c r="CAS44" s="240"/>
      <c r="CAT44" s="240"/>
      <c r="CAU44" s="240"/>
      <c r="CAV44" s="240"/>
      <c r="CAW44" s="240"/>
      <c r="CAX44" s="240"/>
      <c r="CAY44" s="240"/>
      <c r="CAZ44" s="240"/>
      <c r="CBA44" s="240"/>
      <c r="CBB44" s="240"/>
      <c r="CBC44" s="240"/>
      <c r="CBD44" s="240"/>
      <c r="CBE44" s="240"/>
      <c r="CBF44" s="240"/>
      <c r="CBG44" s="240"/>
      <c r="CBH44" s="240"/>
      <c r="CBI44" s="240"/>
      <c r="CBJ44" s="240"/>
      <c r="CBK44" s="240"/>
      <c r="CBL44" s="240"/>
      <c r="CBM44" s="240"/>
      <c r="CBN44" s="240"/>
      <c r="CBO44" s="240"/>
      <c r="CBP44" s="240"/>
      <c r="CBQ44" s="240"/>
      <c r="CBR44" s="240"/>
      <c r="CBS44" s="240"/>
      <c r="CBT44" s="240"/>
      <c r="CBU44" s="240"/>
      <c r="CBV44" s="240"/>
      <c r="CBW44" s="240"/>
      <c r="CBX44" s="240"/>
      <c r="CBY44" s="240"/>
      <c r="CBZ44" s="240"/>
      <c r="CCA44" s="240"/>
      <c r="CCB44" s="240"/>
      <c r="CCC44" s="240"/>
      <c r="CCD44" s="240"/>
      <c r="CCE44" s="240"/>
      <c r="CCF44" s="240"/>
      <c r="CCG44" s="240"/>
      <c r="CCH44" s="240"/>
      <c r="CCI44" s="240"/>
      <c r="CCJ44" s="240"/>
      <c r="CCK44" s="240"/>
      <c r="CCL44" s="240"/>
      <c r="CCM44" s="240"/>
      <c r="CCN44" s="240"/>
      <c r="CCO44" s="240"/>
      <c r="CCP44" s="240"/>
      <c r="CCQ44" s="240"/>
      <c r="CCR44" s="240"/>
      <c r="CCS44" s="240"/>
      <c r="CCT44" s="240"/>
      <c r="CCU44" s="240"/>
      <c r="CCV44" s="240"/>
      <c r="CCW44" s="240"/>
      <c r="CCX44" s="240"/>
      <c r="CCY44" s="240"/>
      <c r="CCZ44" s="240"/>
      <c r="CDA44" s="240"/>
      <c r="CDB44" s="240"/>
      <c r="CDC44" s="240"/>
      <c r="CDD44" s="240"/>
      <c r="CDE44" s="240"/>
      <c r="CDF44" s="240"/>
      <c r="CDG44" s="240"/>
      <c r="CDH44" s="240"/>
      <c r="CDI44" s="240"/>
      <c r="CDJ44" s="240"/>
      <c r="CDK44" s="240"/>
      <c r="CDL44" s="240"/>
      <c r="CDM44" s="240"/>
      <c r="CDN44" s="240"/>
      <c r="CDO44" s="240"/>
      <c r="CDP44" s="240"/>
      <c r="CDQ44" s="240"/>
      <c r="CDR44" s="240"/>
      <c r="CDS44" s="240"/>
      <c r="CDT44" s="240"/>
      <c r="CDU44" s="240"/>
      <c r="CDV44" s="240"/>
      <c r="CDW44" s="240"/>
      <c r="CDX44" s="240"/>
      <c r="CDY44" s="240"/>
      <c r="CDZ44" s="240"/>
      <c r="CEA44" s="240"/>
      <c r="CEB44" s="240"/>
      <c r="CEC44" s="240"/>
      <c r="CED44" s="240"/>
      <c r="CEE44" s="240"/>
      <c r="CEF44" s="240"/>
      <c r="CEG44" s="240"/>
      <c r="CEH44" s="240"/>
      <c r="CEI44" s="240"/>
      <c r="CEJ44" s="240"/>
      <c r="CEK44" s="240"/>
      <c r="CEL44" s="240"/>
      <c r="CEM44" s="240"/>
      <c r="CEN44" s="240"/>
      <c r="CEO44" s="240"/>
      <c r="CEP44" s="240"/>
      <c r="CEQ44" s="240"/>
      <c r="CER44" s="240"/>
      <c r="CES44" s="240"/>
      <c r="CET44" s="240"/>
      <c r="CEU44" s="240"/>
      <c r="CEV44" s="240"/>
      <c r="CEW44" s="240"/>
      <c r="CEX44" s="240"/>
      <c r="CEY44" s="240"/>
      <c r="CEZ44" s="240"/>
      <c r="CFA44" s="240"/>
      <c r="CFB44" s="240"/>
      <c r="CFC44" s="240"/>
      <c r="CFD44" s="240"/>
      <c r="CFE44" s="240"/>
      <c r="CFF44" s="240"/>
      <c r="CFG44" s="240"/>
      <c r="CFH44" s="240"/>
      <c r="CFI44" s="240"/>
      <c r="CFJ44" s="240"/>
      <c r="CFK44" s="240"/>
      <c r="CFL44" s="240"/>
      <c r="CFM44" s="240"/>
      <c r="CFN44" s="240"/>
      <c r="CFO44" s="240"/>
      <c r="CFP44" s="240"/>
      <c r="CFQ44" s="240"/>
      <c r="CFR44" s="240"/>
      <c r="CFS44" s="240"/>
      <c r="CFT44" s="240"/>
      <c r="CFU44" s="240"/>
      <c r="CFV44" s="240"/>
      <c r="CFW44" s="240"/>
      <c r="CFX44" s="240"/>
      <c r="CFY44" s="240"/>
      <c r="CFZ44" s="240"/>
      <c r="CGA44" s="240"/>
      <c r="CGB44" s="240"/>
      <c r="CGC44" s="240"/>
      <c r="CGD44" s="240"/>
      <c r="CGE44" s="240"/>
      <c r="CGF44" s="240"/>
      <c r="CGG44" s="240"/>
      <c r="CGH44" s="240"/>
      <c r="CGI44" s="240"/>
      <c r="CGJ44" s="240"/>
      <c r="CGK44" s="240"/>
      <c r="CGL44" s="240"/>
      <c r="CGM44" s="240"/>
      <c r="CGN44" s="240"/>
      <c r="CGO44" s="240"/>
      <c r="CGP44" s="240"/>
      <c r="CGQ44" s="240"/>
      <c r="CGR44" s="240"/>
      <c r="CGS44" s="240"/>
      <c r="CGT44" s="240"/>
      <c r="CGU44" s="240"/>
      <c r="CGV44" s="240"/>
      <c r="CGW44" s="240"/>
      <c r="CGX44" s="240"/>
      <c r="CGY44" s="240"/>
      <c r="CGZ44" s="240"/>
      <c r="CHA44" s="240"/>
      <c r="CHB44" s="240"/>
      <c r="CHC44" s="240"/>
      <c r="CHD44" s="240"/>
      <c r="CHE44" s="240"/>
      <c r="CHF44" s="240"/>
      <c r="CHG44" s="240"/>
      <c r="CHH44" s="240"/>
      <c r="CHI44" s="240"/>
      <c r="CHJ44" s="240"/>
      <c r="CHK44" s="240"/>
      <c r="CHL44" s="240"/>
      <c r="CHM44" s="240"/>
      <c r="CHN44" s="240"/>
      <c r="CHO44" s="240"/>
      <c r="CHP44" s="240"/>
      <c r="CHQ44" s="240"/>
      <c r="CHR44" s="240"/>
      <c r="CHS44" s="240"/>
      <c r="CHT44" s="240"/>
      <c r="CHU44" s="240"/>
      <c r="CHV44" s="240"/>
      <c r="CHW44" s="240"/>
      <c r="CHX44" s="240"/>
      <c r="CHY44" s="240"/>
      <c r="CHZ44" s="240"/>
      <c r="CIA44" s="240"/>
      <c r="CIB44" s="240"/>
      <c r="CIC44" s="240"/>
      <c r="CID44" s="240"/>
      <c r="CIE44" s="240"/>
      <c r="CIF44" s="240"/>
      <c r="CIG44" s="240"/>
      <c r="CIH44" s="240"/>
      <c r="CII44" s="240"/>
      <c r="CIJ44" s="240"/>
      <c r="CIK44" s="240"/>
      <c r="CIL44" s="240"/>
      <c r="CIM44" s="240"/>
      <c r="CIN44" s="240"/>
      <c r="CIO44" s="240"/>
      <c r="CIP44" s="240"/>
      <c r="CIQ44" s="240"/>
      <c r="CIR44" s="240"/>
      <c r="CIS44" s="240"/>
      <c r="CIT44" s="240"/>
      <c r="CIU44" s="240"/>
      <c r="CIV44" s="240"/>
      <c r="CIW44" s="240"/>
      <c r="CIX44" s="240"/>
      <c r="CIY44" s="240"/>
      <c r="CIZ44" s="240"/>
      <c r="CJA44" s="240"/>
      <c r="CJB44" s="240"/>
      <c r="CJC44" s="240"/>
      <c r="CJD44" s="240"/>
      <c r="CJE44" s="240"/>
      <c r="CJF44" s="240"/>
      <c r="CJG44" s="240"/>
      <c r="CJH44" s="240"/>
      <c r="CJI44" s="240"/>
      <c r="CJJ44" s="240"/>
      <c r="CJK44" s="240"/>
      <c r="CJL44" s="240"/>
      <c r="CJM44" s="240"/>
      <c r="CJN44" s="240"/>
      <c r="CJO44" s="240"/>
      <c r="CJP44" s="240"/>
      <c r="CJQ44" s="240"/>
      <c r="CJR44" s="240"/>
      <c r="CJS44" s="240"/>
      <c r="CJT44" s="240"/>
      <c r="CJU44" s="240"/>
      <c r="CJV44" s="240"/>
      <c r="CJW44" s="240"/>
      <c r="CJX44" s="240"/>
      <c r="CJY44" s="240"/>
      <c r="CJZ44" s="240"/>
      <c r="CKA44" s="240"/>
      <c r="CKB44" s="240"/>
      <c r="CKC44" s="240"/>
      <c r="CKD44" s="240"/>
      <c r="CKE44" s="240"/>
      <c r="CKF44" s="240"/>
      <c r="CKG44" s="240"/>
      <c r="CKH44" s="240"/>
      <c r="CKI44" s="240"/>
      <c r="CKJ44" s="240"/>
      <c r="CKK44" s="240"/>
      <c r="CKL44" s="240"/>
      <c r="CKM44" s="240"/>
      <c r="CKN44" s="240"/>
      <c r="CKO44" s="240"/>
      <c r="CKP44" s="240"/>
      <c r="CKQ44" s="240"/>
      <c r="CKR44" s="240"/>
      <c r="CKS44" s="240"/>
      <c r="CKT44" s="240"/>
      <c r="CKU44" s="240"/>
      <c r="CKV44" s="240"/>
      <c r="CKW44" s="240"/>
      <c r="CKX44" s="240"/>
      <c r="CKY44" s="240"/>
      <c r="CKZ44" s="240"/>
      <c r="CLA44" s="240"/>
      <c r="CLB44" s="240"/>
      <c r="CLC44" s="240"/>
      <c r="CLD44" s="240"/>
      <c r="CLE44" s="240"/>
      <c r="CLF44" s="240"/>
      <c r="CLG44" s="240"/>
      <c r="CLH44" s="240"/>
      <c r="CLI44" s="240"/>
      <c r="CLJ44" s="240"/>
      <c r="CLK44" s="240"/>
      <c r="CLL44" s="240"/>
      <c r="CLM44" s="240"/>
      <c r="CLN44" s="240"/>
      <c r="CLO44" s="240"/>
      <c r="CLP44" s="240"/>
      <c r="CLQ44" s="240"/>
      <c r="CLR44" s="240"/>
      <c r="CLS44" s="240"/>
      <c r="CLT44" s="240"/>
      <c r="CLU44" s="240"/>
      <c r="CLV44" s="240"/>
      <c r="CLW44" s="240"/>
      <c r="CLX44" s="240"/>
      <c r="CLY44" s="240"/>
      <c r="CLZ44" s="240"/>
      <c r="CMA44" s="240"/>
      <c r="CMB44" s="240"/>
      <c r="CMC44" s="240"/>
      <c r="CMD44" s="240"/>
      <c r="CME44" s="240"/>
      <c r="CMF44" s="240"/>
      <c r="CMG44" s="240"/>
      <c r="CMH44" s="240"/>
      <c r="CMI44" s="240"/>
      <c r="CMJ44" s="240"/>
      <c r="CMK44" s="240"/>
      <c r="CML44" s="240"/>
      <c r="CMM44" s="240"/>
      <c r="CMN44" s="240"/>
      <c r="CMO44" s="240"/>
      <c r="CMP44" s="240"/>
      <c r="CMQ44" s="240"/>
      <c r="CMR44" s="240"/>
      <c r="CMS44" s="240"/>
      <c r="CMT44" s="240"/>
      <c r="CMU44" s="240"/>
      <c r="CMV44" s="240"/>
      <c r="CMW44" s="240"/>
      <c r="CMX44" s="240"/>
      <c r="CMY44" s="240"/>
      <c r="CMZ44" s="240"/>
      <c r="CNA44" s="240"/>
      <c r="CNB44" s="240"/>
      <c r="CNC44" s="240"/>
      <c r="CND44" s="240"/>
      <c r="CNE44" s="240"/>
      <c r="CNF44" s="240"/>
      <c r="CNG44" s="240"/>
      <c r="CNH44" s="240"/>
      <c r="CNI44" s="240"/>
      <c r="CNJ44" s="240"/>
      <c r="CNK44" s="240"/>
      <c r="CNL44" s="240"/>
      <c r="CNM44" s="240"/>
      <c r="CNN44" s="240"/>
      <c r="CNO44" s="240"/>
      <c r="CNP44" s="240"/>
      <c r="CNQ44" s="240"/>
      <c r="CNR44" s="240"/>
      <c r="CNS44" s="240"/>
      <c r="CNT44" s="240"/>
      <c r="CNU44" s="240"/>
      <c r="CNV44" s="240"/>
      <c r="CNW44" s="240"/>
      <c r="CNX44" s="240"/>
      <c r="CNY44" s="240"/>
      <c r="CNZ44" s="240"/>
      <c r="COA44" s="240"/>
      <c r="COB44" s="240"/>
      <c r="COC44" s="240"/>
      <c r="COD44" s="240"/>
      <c r="COE44" s="240"/>
      <c r="COF44" s="240"/>
      <c r="COG44" s="240"/>
      <c r="COH44" s="240"/>
      <c r="COI44" s="240"/>
      <c r="COJ44" s="240"/>
      <c r="COK44" s="240"/>
      <c r="COL44" s="240"/>
      <c r="COM44" s="240"/>
      <c r="CON44" s="240"/>
      <c r="COO44" s="240"/>
      <c r="COP44" s="240"/>
      <c r="COQ44" s="240"/>
      <c r="COR44" s="240"/>
      <c r="COS44" s="240"/>
      <c r="COT44" s="240"/>
      <c r="COU44" s="240"/>
      <c r="COV44" s="240"/>
      <c r="COW44" s="240"/>
      <c r="COX44" s="240"/>
      <c r="COY44" s="240"/>
      <c r="COZ44" s="240"/>
      <c r="CPA44" s="240"/>
      <c r="CPB44" s="240"/>
      <c r="CPC44" s="240"/>
      <c r="CPD44" s="240"/>
      <c r="CPE44" s="240"/>
      <c r="CPF44" s="240"/>
      <c r="CPG44" s="240"/>
      <c r="CPH44" s="240"/>
      <c r="CPI44" s="240"/>
      <c r="CPJ44" s="240"/>
      <c r="CPK44" s="240"/>
      <c r="CPL44" s="240"/>
      <c r="CPM44" s="240"/>
      <c r="CPN44" s="240"/>
      <c r="CPO44" s="240"/>
      <c r="CPP44" s="240"/>
      <c r="CPQ44" s="240"/>
      <c r="CPR44" s="240"/>
      <c r="CPS44" s="240"/>
      <c r="CPT44" s="240"/>
      <c r="CPU44" s="240"/>
      <c r="CPV44" s="240"/>
      <c r="CPW44" s="240"/>
      <c r="CPX44" s="240"/>
      <c r="CPY44" s="240"/>
      <c r="CPZ44" s="240"/>
      <c r="CQA44" s="240"/>
      <c r="CQB44" s="240"/>
      <c r="CQC44" s="240"/>
      <c r="CQD44" s="240"/>
      <c r="CQE44" s="240"/>
      <c r="CQF44" s="240"/>
      <c r="CQG44" s="240"/>
      <c r="CQH44" s="240"/>
      <c r="CQI44" s="240"/>
      <c r="CQJ44" s="240"/>
      <c r="CQK44" s="240"/>
      <c r="CQL44" s="240"/>
      <c r="CQM44" s="240"/>
      <c r="CQN44" s="240"/>
      <c r="CQO44" s="240"/>
      <c r="CQP44" s="240"/>
      <c r="CQQ44" s="240"/>
      <c r="CQR44" s="240"/>
      <c r="CQS44" s="240"/>
      <c r="CQT44" s="240"/>
      <c r="CQU44" s="240"/>
      <c r="CQV44" s="240"/>
      <c r="CQW44" s="240"/>
      <c r="CQX44" s="240"/>
      <c r="CQY44" s="240"/>
      <c r="CQZ44" s="240"/>
      <c r="CRA44" s="240"/>
      <c r="CRB44" s="240"/>
      <c r="CRC44" s="240"/>
      <c r="CRD44" s="240"/>
      <c r="CRE44" s="240"/>
      <c r="CRF44" s="240"/>
      <c r="CRG44" s="240"/>
      <c r="CRH44" s="240"/>
      <c r="CRI44" s="240"/>
      <c r="CRJ44" s="240"/>
      <c r="CRK44" s="240"/>
      <c r="CRL44" s="240"/>
      <c r="CRM44" s="240"/>
      <c r="CRN44" s="240"/>
      <c r="CRO44" s="240"/>
      <c r="CRP44" s="240"/>
      <c r="CRQ44" s="240"/>
      <c r="CRR44" s="240"/>
      <c r="CRS44" s="240"/>
      <c r="CRT44" s="240"/>
      <c r="CRU44" s="240"/>
      <c r="CRV44" s="240"/>
      <c r="CRW44" s="240"/>
      <c r="CRX44" s="240"/>
      <c r="CRY44" s="240"/>
      <c r="CRZ44" s="240"/>
      <c r="CSA44" s="240"/>
      <c r="CSB44" s="240"/>
      <c r="CSC44" s="240"/>
      <c r="CSD44" s="240"/>
      <c r="CSE44" s="240"/>
      <c r="CSF44" s="240"/>
      <c r="CSG44" s="240"/>
      <c r="CSH44" s="240"/>
      <c r="CSI44" s="240"/>
      <c r="CSJ44" s="240"/>
      <c r="CSK44" s="240"/>
      <c r="CSL44" s="240"/>
      <c r="CSM44" s="240"/>
      <c r="CSN44" s="240"/>
      <c r="CSO44" s="240"/>
      <c r="CSP44" s="240"/>
      <c r="CSQ44" s="240"/>
      <c r="CSR44" s="240"/>
      <c r="CSS44" s="240"/>
      <c r="CST44" s="240"/>
      <c r="CSU44" s="240"/>
      <c r="CSV44" s="240"/>
      <c r="CSW44" s="240"/>
      <c r="CSX44" s="240"/>
      <c r="CSY44" s="240"/>
      <c r="CSZ44" s="240"/>
      <c r="CTA44" s="240"/>
      <c r="CTB44" s="240"/>
      <c r="CTC44" s="240"/>
      <c r="CTD44" s="240"/>
      <c r="CTE44" s="240"/>
      <c r="CTF44" s="240"/>
      <c r="CTG44" s="240"/>
      <c r="CTH44" s="240"/>
      <c r="CTI44" s="240"/>
      <c r="CTJ44" s="240"/>
      <c r="CTK44" s="240"/>
      <c r="CTL44" s="240"/>
      <c r="CTM44" s="240"/>
      <c r="CTN44" s="240"/>
      <c r="CTO44" s="240"/>
      <c r="CTP44" s="240"/>
      <c r="CTQ44" s="240"/>
      <c r="CTR44" s="240"/>
      <c r="CTS44" s="240"/>
      <c r="CTT44" s="240"/>
      <c r="CTU44" s="240"/>
      <c r="CTV44" s="240"/>
      <c r="CTW44" s="240"/>
      <c r="CTX44" s="240"/>
      <c r="CTY44" s="240"/>
      <c r="CTZ44" s="240"/>
      <c r="CUA44" s="240"/>
      <c r="CUB44" s="240"/>
      <c r="CUC44" s="240"/>
      <c r="CUD44" s="240"/>
      <c r="CUE44" s="240"/>
      <c r="CUF44" s="240"/>
      <c r="CUG44" s="240"/>
      <c r="CUH44" s="240"/>
      <c r="CUI44" s="240"/>
      <c r="CUJ44" s="240"/>
      <c r="CUK44" s="240"/>
      <c r="CUL44" s="240"/>
      <c r="CUM44" s="240"/>
      <c r="CUN44" s="240"/>
      <c r="CUO44" s="240"/>
      <c r="CUP44" s="240"/>
      <c r="CUQ44" s="240"/>
      <c r="CUR44" s="240"/>
      <c r="CUS44" s="240"/>
      <c r="CUT44" s="240"/>
      <c r="CUU44" s="240"/>
      <c r="CUV44" s="240"/>
      <c r="CUW44" s="240"/>
      <c r="CUX44" s="240"/>
      <c r="CUY44" s="240"/>
      <c r="CUZ44" s="240"/>
      <c r="CVA44" s="240"/>
      <c r="CVB44" s="240"/>
      <c r="CVC44" s="240"/>
      <c r="CVD44" s="240"/>
      <c r="CVE44" s="240"/>
      <c r="CVF44" s="240"/>
      <c r="CVG44" s="240"/>
      <c r="CVH44" s="240"/>
      <c r="CVI44" s="240"/>
      <c r="CVJ44" s="240"/>
      <c r="CVK44" s="240"/>
      <c r="CVL44" s="240"/>
      <c r="CVM44" s="240"/>
      <c r="CVN44" s="240"/>
      <c r="CVO44" s="240"/>
      <c r="CVP44" s="240"/>
      <c r="CVQ44" s="240"/>
      <c r="CVR44" s="240"/>
      <c r="CVS44" s="240"/>
      <c r="CVT44" s="240"/>
      <c r="CVU44" s="240"/>
      <c r="CVV44" s="240"/>
      <c r="CVW44" s="240"/>
      <c r="CVX44" s="240"/>
      <c r="CVY44" s="240"/>
      <c r="CVZ44" s="240"/>
      <c r="CWA44" s="240"/>
      <c r="CWB44" s="240"/>
      <c r="CWC44" s="240"/>
      <c r="CWD44" s="240"/>
      <c r="CWE44" s="240"/>
      <c r="CWF44" s="240"/>
      <c r="CWG44" s="240"/>
      <c r="CWH44" s="240"/>
      <c r="CWI44" s="240"/>
      <c r="CWJ44" s="240"/>
      <c r="CWK44" s="240"/>
      <c r="CWL44" s="240"/>
      <c r="CWM44" s="240"/>
      <c r="CWN44" s="240"/>
      <c r="CWO44" s="240"/>
      <c r="CWP44" s="240"/>
      <c r="CWQ44" s="240"/>
      <c r="CWR44" s="240"/>
      <c r="CWS44" s="240"/>
      <c r="CWT44" s="240"/>
      <c r="CWU44" s="240"/>
      <c r="CWV44" s="240"/>
      <c r="CWW44" s="240"/>
      <c r="CWX44" s="240"/>
      <c r="CWY44" s="240"/>
      <c r="CWZ44" s="240"/>
      <c r="CXA44" s="240"/>
      <c r="CXB44" s="240"/>
      <c r="CXC44" s="240"/>
      <c r="CXD44" s="240"/>
      <c r="CXE44" s="240"/>
      <c r="CXF44" s="240"/>
      <c r="CXG44" s="240"/>
      <c r="CXH44" s="240"/>
      <c r="CXI44" s="240"/>
      <c r="CXJ44" s="240"/>
      <c r="CXK44" s="240"/>
      <c r="CXL44" s="240"/>
      <c r="CXM44" s="240"/>
      <c r="CXN44" s="240"/>
      <c r="CXO44" s="240"/>
      <c r="CXP44" s="240"/>
      <c r="CXQ44" s="240"/>
      <c r="CXR44" s="240"/>
      <c r="CXS44" s="240"/>
      <c r="CXT44" s="240"/>
      <c r="CXU44" s="240"/>
      <c r="CXV44" s="240"/>
      <c r="CXW44" s="240"/>
      <c r="CXX44" s="240"/>
      <c r="CXY44" s="240"/>
      <c r="CXZ44" s="240"/>
      <c r="CYA44" s="240"/>
      <c r="CYB44" s="240"/>
      <c r="CYC44" s="240"/>
      <c r="CYD44" s="240"/>
      <c r="CYE44" s="240"/>
      <c r="CYF44" s="240"/>
      <c r="CYG44" s="240"/>
      <c r="CYH44" s="240"/>
      <c r="CYI44" s="240"/>
      <c r="CYJ44" s="240"/>
      <c r="CYK44" s="240"/>
      <c r="CYL44" s="240"/>
      <c r="CYM44" s="240"/>
      <c r="CYN44" s="240"/>
      <c r="CYO44" s="240"/>
      <c r="CYP44" s="240"/>
      <c r="CYQ44" s="240"/>
      <c r="CYR44" s="240"/>
      <c r="CYS44" s="240"/>
      <c r="CYT44" s="240"/>
      <c r="CYU44" s="240"/>
      <c r="CYV44" s="240"/>
      <c r="CYW44" s="240"/>
      <c r="CYX44" s="240"/>
      <c r="CYY44" s="240"/>
      <c r="CYZ44" s="240"/>
      <c r="CZA44" s="240"/>
      <c r="CZB44" s="240"/>
      <c r="CZC44" s="240"/>
      <c r="CZD44" s="240"/>
      <c r="CZE44" s="240"/>
      <c r="CZF44" s="240"/>
      <c r="CZG44" s="240"/>
      <c r="CZH44" s="240"/>
      <c r="CZI44" s="240"/>
      <c r="CZJ44" s="240"/>
      <c r="CZK44" s="240"/>
      <c r="CZL44" s="240"/>
      <c r="CZM44" s="240"/>
      <c r="CZN44" s="240"/>
      <c r="CZO44" s="240"/>
      <c r="CZP44" s="240"/>
      <c r="CZQ44" s="240"/>
      <c r="CZR44" s="240"/>
      <c r="CZS44" s="240"/>
      <c r="CZT44" s="240"/>
      <c r="CZU44" s="240"/>
      <c r="CZV44" s="240"/>
      <c r="CZW44" s="240"/>
      <c r="CZX44" s="240"/>
      <c r="CZY44" s="240"/>
      <c r="CZZ44" s="240"/>
      <c r="DAA44" s="240"/>
      <c r="DAB44" s="240"/>
      <c r="DAC44" s="240"/>
      <c r="DAD44" s="240"/>
      <c r="DAE44" s="240"/>
      <c r="DAF44" s="240"/>
      <c r="DAG44" s="240"/>
      <c r="DAH44" s="240"/>
      <c r="DAI44" s="240"/>
      <c r="DAJ44" s="240"/>
      <c r="DAK44" s="240"/>
      <c r="DAL44" s="240"/>
      <c r="DAM44" s="240"/>
      <c r="DAN44" s="240"/>
      <c r="DAO44" s="240"/>
      <c r="DAP44" s="240"/>
      <c r="DAQ44" s="240"/>
      <c r="DAR44" s="240"/>
      <c r="DAS44" s="240"/>
      <c r="DAT44" s="240"/>
      <c r="DAU44" s="240"/>
      <c r="DAV44" s="240"/>
      <c r="DAW44" s="240"/>
      <c r="DAX44" s="240"/>
      <c r="DAY44" s="240"/>
      <c r="DAZ44" s="240"/>
      <c r="DBA44" s="240"/>
      <c r="DBB44" s="240"/>
      <c r="DBC44" s="240"/>
      <c r="DBD44" s="240"/>
      <c r="DBE44" s="240"/>
      <c r="DBF44" s="240"/>
      <c r="DBG44" s="240"/>
      <c r="DBH44" s="240"/>
      <c r="DBI44" s="240"/>
      <c r="DBJ44" s="240"/>
      <c r="DBK44" s="240"/>
      <c r="DBL44" s="240"/>
      <c r="DBM44" s="240"/>
      <c r="DBN44" s="240"/>
      <c r="DBO44" s="240"/>
      <c r="DBP44" s="240"/>
      <c r="DBQ44" s="240"/>
      <c r="DBR44" s="240"/>
      <c r="DBS44" s="240"/>
      <c r="DBT44" s="240"/>
      <c r="DBU44" s="240"/>
      <c r="DBV44" s="240"/>
      <c r="DBW44" s="240"/>
      <c r="DBX44" s="240"/>
      <c r="DBY44" s="240"/>
      <c r="DBZ44" s="240"/>
      <c r="DCA44" s="240"/>
      <c r="DCB44" s="240"/>
      <c r="DCC44" s="240"/>
      <c r="DCD44" s="240"/>
      <c r="DCE44" s="240"/>
      <c r="DCF44" s="240"/>
      <c r="DCG44" s="240"/>
      <c r="DCH44" s="240"/>
      <c r="DCI44" s="240"/>
      <c r="DCJ44" s="240"/>
      <c r="DCK44" s="240"/>
      <c r="DCL44" s="240"/>
      <c r="DCM44" s="240"/>
      <c r="DCN44" s="240"/>
      <c r="DCO44" s="240"/>
      <c r="DCP44" s="240"/>
      <c r="DCQ44" s="240"/>
      <c r="DCR44" s="240"/>
      <c r="DCS44" s="240"/>
      <c r="DCT44" s="240"/>
      <c r="DCU44" s="240"/>
      <c r="DCV44" s="240"/>
      <c r="DCW44" s="240"/>
      <c r="DCX44" s="240"/>
      <c r="DCY44" s="240"/>
      <c r="DCZ44" s="240"/>
      <c r="DDA44" s="240"/>
      <c r="DDB44" s="240"/>
      <c r="DDC44" s="240"/>
      <c r="DDD44" s="240"/>
      <c r="DDE44" s="240"/>
      <c r="DDF44" s="240"/>
      <c r="DDG44" s="240"/>
      <c r="DDH44" s="240"/>
      <c r="DDI44" s="240"/>
      <c r="DDJ44" s="240"/>
      <c r="DDK44" s="240"/>
      <c r="DDL44" s="240"/>
      <c r="DDM44" s="240"/>
      <c r="DDN44" s="240"/>
      <c r="DDO44" s="240"/>
      <c r="DDP44" s="240"/>
      <c r="DDQ44" s="240"/>
      <c r="DDR44" s="240"/>
      <c r="DDS44" s="240"/>
      <c r="DDT44" s="240"/>
      <c r="DDU44" s="240"/>
      <c r="DDV44" s="240"/>
      <c r="DDW44" s="240"/>
      <c r="DDX44" s="240"/>
      <c r="DDY44" s="240"/>
      <c r="DDZ44" s="240"/>
      <c r="DEA44" s="240"/>
      <c r="DEB44" s="240"/>
      <c r="DEC44" s="240"/>
      <c r="DED44" s="240"/>
      <c r="DEE44" s="240"/>
      <c r="DEF44" s="240"/>
      <c r="DEG44" s="240"/>
      <c r="DEH44" s="240"/>
      <c r="DEI44" s="240"/>
      <c r="DEJ44" s="240"/>
      <c r="DEK44" s="240"/>
      <c r="DEL44" s="240"/>
      <c r="DEM44" s="240"/>
      <c r="DEN44" s="240"/>
      <c r="DEO44" s="240"/>
      <c r="DEP44" s="240"/>
      <c r="DEQ44" s="240"/>
      <c r="DER44" s="240"/>
      <c r="DES44" s="240"/>
      <c r="DET44" s="240"/>
      <c r="DEU44" s="240"/>
      <c r="DEV44" s="240"/>
      <c r="DEW44" s="240"/>
      <c r="DEX44" s="240"/>
      <c r="DEY44" s="240"/>
      <c r="DEZ44" s="240"/>
      <c r="DFA44" s="240"/>
      <c r="DFB44" s="240"/>
      <c r="DFC44" s="240"/>
      <c r="DFD44" s="240"/>
      <c r="DFE44" s="240"/>
      <c r="DFF44" s="240"/>
      <c r="DFG44" s="240"/>
      <c r="DFH44" s="240"/>
      <c r="DFI44" s="240"/>
      <c r="DFJ44" s="240"/>
      <c r="DFK44" s="240"/>
      <c r="DFL44" s="240"/>
      <c r="DFM44" s="240"/>
      <c r="DFN44" s="240"/>
      <c r="DFO44" s="240"/>
      <c r="DFP44" s="240"/>
      <c r="DFQ44" s="240"/>
      <c r="DFR44" s="240"/>
      <c r="DFS44" s="240"/>
      <c r="DFT44" s="240"/>
      <c r="DFU44" s="240"/>
      <c r="DFV44" s="240"/>
      <c r="DFW44" s="240"/>
      <c r="DFX44" s="240"/>
      <c r="DFY44" s="240"/>
      <c r="DFZ44" s="240"/>
      <c r="DGA44" s="240"/>
      <c r="DGB44" s="240"/>
      <c r="DGC44" s="240"/>
      <c r="DGD44" s="240"/>
      <c r="DGE44" s="240"/>
      <c r="DGF44" s="240"/>
      <c r="DGG44" s="240"/>
      <c r="DGH44" s="240"/>
      <c r="DGI44" s="240"/>
      <c r="DGJ44" s="240"/>
      <c r="DGK44" s="240"/>
      <c r="DGL44" s="240"/>
      <c r="DGM44" s="240"/>
      <c r="DGN44" s="240"/>
      <c r="DGO44" s="240"/>
      <c r="DGP44" s="240"/>
      <c r="DGQ44" s="240"/>
      <c r="DGR44" s="240"/>
      <c r="DGS44" s="240"/>
      <c r="DGT44" s="240"/>
      <c r="DGU44" s="240"/>
      <c r="DGV44" s="240"/>
      <c r="DGW44" s="240"/>
      <c r="DGX44" s="240"/>
      <c r="DGY44" s="240"/>
      <c r="DGZ44" s="240"/>
      <c r="DHA44" s="240"/>
      <c r="DHB44" s="240"/>
      <c r="DHC44" s="240"/>
      <c r="DHD44" s="240"/>
      <c r="DHE44" s="240"/>
      <c r="DHF44" s="240"/>
      <c r="DHG44" s="240"/>
      <c r="DHH44" s="240"/>
      <c r="DHI44" s="240"/>
      <c r="DHJ44" s="240"/>
      <c r="DHK44" s="240"/>
      <c r="DHL44" s="240"/>
      <c r="DHM44" s="240"/>
      <c r="DHN44" s="240"/>
      <c r="DHO44" s="240"/>
      <c r="DHP44" s="240"/>
      <c r="DHQ44" s="240"/>
      <c r="DHR44" s="240"/>
      <c r="DHS44" s="240"/>
      <c r="DHT44" s="240"/>
      <c r="DHU44" s="240"/>
      <c r="DHV44" s="240"/>
      <c r="DHW44" s="240"/>
      <c r="DHX44" s="240"/>
      <c r="DHY44" s="240"/>
      <c r="DHZ44" s="240"/>
      <c r="DIA44" s="240"/>
      <c r="DIB44" s="240"/>
      <c r="DIC44" s="240"/>
      <c r="DID44" s="240"/>
      <c r="DIE44" s="240"/>
      <c r="DIF44" s="240"/>
      <c r="DIG44" s="240"/>
      <c r="DIH44" s="240"/>
      <c r="DII44" s="240"/>
      <c r="DIJ44" s="240"/>
      <c r="DIK44" s="240"/>
      <c r="DIL44" s="240"/>
      <c r="DIM44" s="240"/>
      <c r="DIN44" s="240"/>
      <c r="DIO44" s="240"/>
      <c r="DIP44" s="240"/>
      <c r="DIQ44" s="240"/>
      <c r="DIR44" s="240"/>
      <c r="DIS44" s="240"/>
      <c r="DIT44" s="240"/>
      <c r="DIU44" s="240"/>
      <c r="DIV44" s="240"/>
      <c r="DIW44" s="240"/>
      <c r="DIX44" s="240"/>
      <c r="DIY44" s="240"/>
      <c r="DIZ44" s="240"/>
      <c r="DJA44" s="240"/>
      <c r="DJB44" s="240"/>
      <c r="DJC44" s="240"/>
      <c r="DJD44" s="240"/>
      <c r="DJE44" s="240"/>
      <c r="DJF44" s="240"/>
      <c r="DJG44" s="240"/>
      <c r="DJH44" s="240"/>
      <c r="DJI44" s="240"/>
      <c r="DJJ44" s="240"/>
      <c r="DJK44" s="240"/>
      <c r="DJL44" s="240"/>
      <c r="DJM44" s="240"/>
      <c r="DJN44" s="240"/>
      <c r="DJO44" s="240"/>
      <c r="DJP44" s="240"/>
      <c r="DJQ44" s="240"/>
      <c r="DJR44" s="240"/>
      <c r="DJS44" s="240"/>
      <c r="DJT44" s="240"/>
      <c r="DJU44" s="240"/>
      <c r="DJV44" s="240"/>
      <c r="DJW44" s="240"/>
      <c r="DJX44" s="240"/>
      <c r="DJY44" s="240"/>
      <c r="DJZ44" s="240"/>
      <c r="DKA44" s="240"/>
      <c r="DKB44" s="240"/>
      <c r="DKC44" s="240"/>
      <c r="DKD44" s="240"/>
      <c r="DKE44" s="240"/>
      <c r="DKF44" s="240"/>
      <c r="DKG44" s="240"/>
      <c r="DKH44" s="240"/>
      <c r="DKI44" s="240"/>
      <c r="DKJ44" s="240"/>
      <c r="DKK44" s="240"/>
      <c r="DKL44" s="240"/>
      <c r="DKM44" s="240"/>
      <c r="DKN44" s="240"/>
      <c r="DKO44" s="240"/>
      <c r="DKP44" s="240"/>
      <c r="DKQ44" s="240"/>
      <c r="DKR44" s="240"/>
      <c r="DKS44" s="240"/>
      <c r="DKT44" s="240"/>
      <c r="DKU44" s="240"/>
      <c r="DKV44" s="240"/>
      <c r="DKW44" s="240"/>
      <c r="DKX44" s="240"/>
      <c r="DKY44" s="240"/>
      <c r="DKZ44" s="240"/>
      <c r="DLA44" s="240"/>
      <c r="DLB44" s="240"/>
      <c r="DLC44" s="240"/>
      <c r="DLD44" s="240"/>
      <c r="DLE44" s="240"/>
      <c r="DLF44" s="240"/>
      <c r="DLG44" s="240"/>
      <c r="DLH44" s="240"/>
      <c r="DLI44" s="240"/>
      <c r="DLJ44" s="240"/>
      <c r="DLK44" s="240"/>
      <c r="DLL44" s="240"/>
      <c r="DLM44" s="240"/>
      <c r="DLN44" s="240"/>
      <c r="DLO44" s="240"/>
      <c r="DLP44" s="240"/>
      <c r="DLQ44" s="240"/>
      <c r="DLR44" s="240"/>
      <c r="DLS44" s="240"/>
      <c r="DLT44" s="240"/>
      <c r="DLU44" s="240"/>
      <c r="DLV44" s="240"/>
      <c r="DLW44" s="240"/>
      <c r="DLX44" s="240"/>
      <c r="DLY44" s="240"/>
      <c r="DLZ44" s="240"/>
      <c r="DMA44" s="240"/>
      <c r="DMB44" s="240"/>
      <c r="DMC44" s="240"/>
      <c r="DMD44" s="240"/>
      <c r="DME44" s="240"/>
      <c r="DMF44" s="240"/>
      <c r="DMG44" s="240"/>
      <c r="DMH44" s="240"/>
      <c r="DMI44" s="240"/>
      <c r="DMJ44" s="240"/>
      <c r="DMK44" s="240"/>
      <c r="DML44" s="240"/>
      <c r="DMM44" s="240"/>
      <c r="DMN44" s="240"/>
      <c r="DMO44" s="240"/>
      <c r="DMP44" s="240"/>
      <c r="DMQ44" s="240"/>
      <c r="DMR44" s="240"/>
      <c r="DMS44" s="240"/>
      <c r="DMT44" s="240"/>
      <c r="DMU44" s="240"/>
      <c r="DMV44" s="240"/>
      <c r="DMW44" s="240"/>
      <c r="DMX44" s="240"/>
      <c r="DMY44" s="240"/>
      <c r="DMZ44" s="240"/>
      <c r="DNA44" s="240"/>
      <c r="DNB44" s="240"/>
      <c r="DNC44" s="240"/>
      <c r="DND44" s="240"/>
      <c r="DNE44" s="240"/>
      <c r="DNF44" s="240"/>
      <c r="DNG44" s="240"/>
      <c r="DNH44" s="240"/>
      <c r="DNI44" s="240"/>
      <c r="DNJ44" s="240"/>
      <c r="DNK44" s="240"/>
      <c r="DNL44" s="240"/>
      <c r="DNM44" s="240"/>
      <c r="DNN44" s="240"/>
      <c r="DNO44" s="240"/>
      <c r="DNP44" s="240"/>
      <c r="DNQ44" s="240"/>
      <c r="DNR44" s="240"/>
      <c r="DNS44" s="240"/>
      <c r="DNT44" s="240"/>
      <c r="DNU44" s="240"/>
      <c r="DNV44" s="240"/>
      <c r="DNW44" s="240"/>
      <c r="DNX44" s="240"/>
      <c r="DNY44" s="240"/>
      <c r="DNZ44" s="240"/>
      <c r="DOA44" s="240"/>
      <c r="DOB44" s="240"/>
      <c r="DOC44" s="240"/>
      <c r="DOD44" s="240"/>
      <c r="DOE44" s="240"/>
      <c r="DOF44" s="240"/>
      <c r="DOG44" s="240"/>
      <c r="DOH44" s="240"/>
      <c r="DOI44" s="240"/>
      <c r="DOJ44" s="240"/>
      <c r="DOK44" s="240"/>
      <c r="DOL44" s="240"/>
      <c r="DOM44" s="240"/>
      <c r="DON44" s="240"/>
      <c r="DOO44" s="240"/>
      <c r="DOP44" s="240"/>
      <c r="DOQ44" s="240"/>
      <c r="DOR44" s="240"/>
      <c r="DOS44" s="240"/>
      <c r="DOT44" s="240"/>
      <c r="DOU44" s="240"/>
      <c r="DOV44" s="240"/>
      <c r="DOW44" s="240"/>
      <c r="DOX44" s="240"/>
      <c r="DOY44" s="240"/>
      <c r="DOZ44" s="240"/>
      <c r="DPA44" s="240"/>
      <c r="DPB44" s="240"/>
      <c r="DPC44" s="240"/>
      <c r="DPD44" s="240"/>
      <c r="DPE44" s="240"/>
      <c r="DPF44" s="240"/>
      <c r="DPG44" s="240"/>
      <c r="DPH44" s="240"/>
      <c r="DPI44" s="240"/>
      <c r="DPJ44" s="240"/>
      <c r="DPK44" s="240"/>
      <c r="DPL44" s="240"/>
      <c r="DPM44" s="240"/>
      <c r="DPN44" s="240"/>
      <c r="DPO44" s="240"/>
      <c r="DPP44" s="240"/>
      <c r="DPQ44" s="240"/>
      <c r="DPR44" s="240"/>
      <c r="DPS44" s="240"/>
      <c r="DPT44" s="240"/>
      <c r="DPU44" s="240"/>
      <c r="DPV44" s="240"/>
      <c r="DPW44" s="240"/>
      <c r="DPX44" s="240"/>
      <c r="DPY44" s="240"/>
      <c r="DPZ44" s="240"/>
      <c r="DQA44" s="240"/>
      <c r="DQB44" s="240"/>
      <c r="DQC44" s="240"/>
      <c r="DQD44" s="240"/>
      <c r="DQE44" s="240"/>
      <c r="DQF44" s="240"/>
      <c r="DQG44" s="240"/>
      <c r="DQH44" s="240"/>
      <c r="DQI44" s="240"/>
      <c r="DQJ44" s="240"/>
      <c r="DQK44" s="240"/>
      <c r="DQL44" s="240"/>
      <c r="DQM44" s="240"/>
      <c r="DQN44" s="240"/>
      <c r="DQO44" s="240"/>
      <c r="DQP44" s="240"/>
      <c r="DQQ44" s="240"/>
      <c r="DQR44" s="240"/>
      <c r="DQS44" s="240"/>
      <c r="DQT44" s="240"/>
      <c r="DQU44" s="240"/>
      <c r="DQV44" s="240"/>
      <c r="DQW44" s="240"/>
      <c r="DQX44" s="240"/>
      <c r="DQY44" s="240"/>
      <c r="DQZ44" s="240"/>
      <c r="DRA44" s="240"/>
      <c r="DRB44" s="240"/>
      <c r="DRC44" s="240"/>
      <c r="DRD44" s="240"/>
      <c r="DRE44" s="240"/>
      <c r="DRF44" s="240"/>
      <c r="DRG44" s="240"/>
      <c r="DRH44" s="240"/>
      <c r="DRI44" s="240"/>
      <c r="DRJ44" s="240"/>
      <c r="DRK44" s="240"/>
      <c r="DRL44" s="240"/>
      <c r="DRM44" s="240"/>
      <c r="DRN44" s="240"/>
      <c r="DRO44" s="240"/>
      <c r="DRP44" s="240"/>
      <c r="DRQ44" s="240"/>
      <c r="DRR44" s="240"/>
      <c r="DRS44" s="240"/>
      <c r="DRT44" s="240"/>
      <c r="DRU44" s="240"/>
      <c r="DRV44" s="240"/>
      <c r="DRW44" s="240"/>
      <c r="DRX44" s="240"/>
      <c r="DRY44" s="240"/>
      <c r="DRZ44" s="240"/>
      <c r="DSA44" s="240"/>
      <c r="DSB44" s="240"/>
      <c r="DSC44" s="240"/>
      <c r="DSD44" s="240"/>
      <c r="DSE44" s="240"/>
      <c r="DSF44" s="240"/>
      <c r="DSG44" s="240"/>
      <c r="DSH44" s="240"/>
      <c r="DSI44" s="240"/>
      <c r="DSJ44" s="240"/>
      <c r="DSK44" s="240"/>
      <c r="DSL44" s="240"/>
      <c r="DSM44" s="240"/>
      <c r="DSN44" s="240"/>
      <c r="DSO44" s="240"/>
      <c r="DSP44" s="240"/>
      <c r="DSQ44" s="240"/>
      <c r="DSR44" s="240"/>
      <c r="DSS44" s="240"/>
      <c r="DST44" s="240"/>
      <c r="DSU44" s="240"/>
      <c r="DSV44" s="240"/>
      <c r="DSW44" s="240"/>
      <c r="DSX44" s="240"/>
      <c r="DSY44" s="240"/>
      <c r="DSZ44" s="240"/>
      <c r="DTA44" s="240"/>
      <c r="DTB44" s="240"/>
      <c r="DTC44" s="240"/>
      <c r="DTD44" s="240"/>
      <c r="DTE44" s="240"/>
      <c r="DTF44" s="240"/>
      <c r="DTG44" s="240"/>
      <c r="DTH44" s="240"/>
      <c r="DTI44" s="240"/>
      <c r="DTJ44" s="240"/>
      <c r="DTK44" s="240"/>
      <c r="DTL44" s="240"/>
      <c r="DTM44" s="240"/>
      <c r="DTN44" s="240"/>
      <c r="DTO44" s="240"/>
      <c r="DTP44" s="240"/>
      <c r="DTQ44" s="240"/>
      <c r="DTR44" s="240"/>
      <c r="DTS44" s="240"/>
      <c r="DTT44" s="240"/>
      <c r="DTU44" s="240"/>
      <c r="DTV44" s="240"/>
      <c r="DTW44" s="240"/>
      <c r="DTX44" s="240"/>
      <c r="DTY44" s="240"/>
      <c r="DTZ44" s="240"/>
      <c r="DUA44" s="240"/>
      <c r="DUB44" s="240"/>
      <c r="DUC44" s="240"/>
      <c r="DUD44" s="240"/>
      <c r="DUE44" s="240"/>
      <c r="DUF44" s="240"/>
      <c r="DUG44" s="240"/>
      <c r="DUH44" s="240"/>
      <c r="DUI44" s="240"/>
      <c r="DUJ44" s="240"/>
      <c r="DUK44" s="240"/>
      <c r="DUL44" s="240"/>
      <c r="DUM44" s="240"/>
      <c r="DUN44" s="240"/>
      <c r="DUO44" s="240"/>
      <c r="DUP44" s="240"/>
      <c r="DUQ44" s="240"/>
      <c r="DUR44" s="240"/>
      <c r="DUS44" s="240"/>
      <c r="DUT44" s="240"/>
      <c r="DUU44" s="240"/>
      <c r="DUV44" s="240"/>
      <c r="DUW44" s="240"/>
      <c r="DUX44" s="240"/>
      <c r="DUY44" s="240"/>
      <c r="DUZ44" s="240"/>
      <c r="DVA44" s="240"/>
      <c r="DVB44" s="240"/>
      <c r="DVC44" s="240"/>
      <c r="DVD44" s="240"/>
      <c r="DVE44" s="240"/>
      <c r="DVF44" s="240"/>
      <c r="DVG44" s="240"/>
      <c r="DVH44" s="240"/>
      <c r="DVI44" s="240"/>
      <c r="DVJ44" s="240"/>
      <c r="DVK44" s="240"/>
      <c r="DVL44" s="240"/>
      <c r="DVM44" s="240"/>
      <c r="DVN44" s="240"/>
      <c r="DVO44" s="240"/>
      <c r="DVP44" s="240"/>
      <c r="DVQ44" s="240"/>
      <c r="DVR44" s="240"/>
      <c r="DVS44" s="240"/>
      <c r="DVT44" s="240"/>
      <c r="DVU44" s="240"/>
      <c r="DVV44" s="240"/>
      <c r="DVW44" s="240"/>
      <c r="DVX44" s="240"/>
      <c r="DVY44" s="240"/>
      <c r="DVZ44" s="240"/>
      <c r="DWA44" s="240"/>
      <c r="DWB44" s="240"/>
      <c r="DWC44" s="240"/>
      <c r="DWD44" s="240"/>
      <c r="DWE44" s="240"/>
      <c r="DWF44" s="240"/>
      <c r="DWG44" s="240"/>
      <c r="DWH44" s="240"/>
      <c r="DWI44" s="240"/>
      <c r="DWJ44" s="240"/>
      <c r="DWK44" s="240"/>
      <c r="DWL44" s="240"/>
      <c r="DWM44" s="240"/>
      <c r="DWN44" s="240"/>
      <c r="DWO44" s="240"/>
      <c r="DWP44" s="240"/>
      <c r="DWQ44" s="240"/>
      <c r="DWR44" s="240"/>
      <c r="DWS44" s="240"/>
      <c r="DWT44" s="240"/>
      <c r="DWU44" s="240"/>
      <c r="DWV44" s="240"/>
      <c r="DWW44" s="240"/>
      <c r="DWX44" s="240"/>
      <c r="DWY44" s="240"/>
      <c r="DWZ44" s="240"/>
      <c r="DXA44" s="240"/>
      <c r="DXB44" s="240"/>
      <c r="DXC44" s="240"/>
      <c r="DXD44" s="240"/>
      <c r="DXE44" s="240"/>
      <c r="DXF44" s="240"/>
      <c r="DXG44" s="240"/>
      <c r="DXH44" s="240"/>
      <c r="DXI44" s="240"/>
      <c r="DXJ44" s="240"/>
      <c r="DXK44" s="240"/>
      <c r="DXL44" s="240"/>
      <c r="DXM44" s="240"/>
      <c r="DXN44" s="240"/>
      <c r="DXO44" s="240"/>
      <c r="DXP44" s="240"/>
      <c r="DXQ44" s="240"/>
      <c r="DXR44" s="240"/>
      <c r="DXS44" s="240"/>
      <c r="DXT44" s="240"/>
      <c r="DXU44" s="240"/>
      <c r="DXV44" s="240"/>
      <c r="DXW44" s="240"/>
      <c r="DXX44" s="240"/>
      <c r="DXY44" s="240"/>
      <c r="DXZ44" s="240"/>
      <c r="DYA44" s="240"/>
      <c r="DYB44" s="240"/>
      <c r="DYC44" s="240"/>
      <c r="DYD44" s="240"/>
      <c r="DYE44" s="240"/>
      <c r="DYF44" s="240"/>
      <c r="DYG44" s="240"/>
      <c r="DYH44" s="240"/>
      <c r="DYI44" s="240"/>
      <c r="DYJ44" s="240"/>
      <c r="DYK44" s="240"/>
      <c r="DYL44" s="240"/>
      <c r="DYM44" s="240"/>
      <c r="DYN44" s="240"/>
      <c r="DYO44" s="240"/>
      <c r="DYP44" s="240"/>
      <c r="DYQ44" s="240"/>
      <c r="DYR44" s="240"/>
      <c r="DYS44" s="240"/>
      <c r="DYT44" s="240"/>
      <c r="DYU44" s="240"/>
      <c r="DYV44" s="240"/>
      <c r="DYW44" s="240"/>
      <c r="DYX44" s="240"/>
      <c r="DYY44" s="240"/>
      <c r="DYZ44" s="240"/>
      <c r="DZA44" s="240"/>
      <c r="DZB44" s="240"/>
      <c r="DZC44" s="240"/>
      <c r="DZD44" s="240"/>
      <c r="DZE44" s="240"/>
      <c r="DZF44" s="240"/>
      <c r="DZG44" s="240"/>
      <c r="DZH44" s="240"/>
      <c r="DZI44" s="240"/>
      <c r="DZJ44" s="240"/>
      <c r="DZK44" s="240"/>
      <c r="DZL44" s="240"/>
      <c r="DZM44" s="240"/>
      <c r="DZN44" s="240"/>
      <c r="DZO44" s="240"/>
      <c r="DZP44" s="240"/>
      <c r="DZQ44" s="240"/>
      <c r="DZR44" s="240"/>
      <c r="DZS44" s="240"/>
      <c r="DZT44" s="240"/>
      <c r="DZU44" s="240"/>
      <c r="DZV44" s="240"/>
      <c r="DZW44" s="240"/>
      <c r="DZX44" s="240"/>
      <c r="DZY44" s="240"/>
      <c r="DZZ44" s="240"/>
      <c r="EAA44" s="240"/>
      <c r="EAB44" s="240"/>
      <c r="EAC44" s="240"/>
      <c r="EAD44" s="240"/>
      <c r="EAE44" s="240"/>
      <c r="EAF44" s="240"/>
      <c r="EAG44" s="240"/>
      <c r="EAH44" s="240"/>
      <c r="EAI44" s="240"/>
      <c r="EAJ44" s="240"/>
      <c r="EAK44" s="240"/>
      <c r="EAL44" s="240"/>
      <c r="EAM44" s="240"/>
      <c r="EAN44" s="240"/>
      <c r="EAO44" s="240"/>
      <c r="EAP44" s="240"/>
      <c r="EAQ44" s="240"/>
      <c r="EAR44" s="240"/>
      <c r="EAS44" s="240"/>
      <c r="EAT44" s="240"/>
      <c r="EAU44" s="240"/>
      <c r="EAV44" s="240"/>
      <c r="EAW44" s="240"/>
      <c r="EAX44" s="240"/>
      <c r="EAY44" s="240"/>
      <c r="EAZ44" s="240"/>
      <c r="EBA44" s="240"/>
      <c r="EBB44" s="240"/>
      <c r="EBC44" s="240"/>
      <c r="EBD44" s="240"/>
      <c r="EBE44" s="240"/>
      <c r="EBF44" s="240"/>
      <c r="EBG44" s="240"/>
      <c r="EBH44" s="240"/>
      <c r="EBI44" s="240"/>
      <c r="EBJ44" s="240"/>
      <c r="EBK44" s="240"/>
      <c r="EBL44" s="240"/>
      <c r="EBM44" s="240"/>
      <c r="EBN44" s="240"/>
      <c r="EBO44" s="240"/>
      <c r="EBP44" s="240"/>
      <c r="EBQ44" s="240"/>
      <c r="EBR44" s="240"/>
      <c r="EBS44" s="240"/>
      <c r="EBT44" s="240"/>
      <c r="EBU44" s="240"/>
      <c r="EBV44" s="240"/>
      <c r="EBW44" s="240"/>
      <c r="EBX44" s="240"/>
      <c r="EBY44" s="240"/>
      <c r="EBZ44" s="240"/>
      <c r="ECA44" s="240"/>
      <c r="ECB44" s="240"/>
      <c r="ECC44" s="240"/>
      <c r="ECD44" s="240"/>
      <c r="ECE44" s="240"/>
      <c r="ECF44" s="240"/>
      <c r="ECG44" s="240"/>
      <c r="ECH44" s="240"/>
      <c r="ECI44" s="240"/>
      <c r="ECJ44" s="240"/>
      <c r="ECK44" s="240"/>
      <c r="ECL44" s="240"/>
      <c r="ECM44" s="240"/>
      <c r="ECN44" s="240"/>
      <c r="ECO44" s="240"/>
      <c r="ECP44" s="240"/>
      <c r="ECQ44" s="240"/>
      <c r="ECR44" s="240"/>
      <c r="ECS44" s="240"/>
      <c r="ECT44" s="240"/>
      <c r="ECU44" s="240"/>
      <c r="ECV44" s="240"/>
      <c r="ECW44" s="240"/>
      <c r="ECX44" s="240"/>
      <c r="ECY44" s="240"/>
      <c r="ECZ44" s="240"/>
      <c r="EDA44" s="240"/>
      <c r="EDB44" s="240"/>
      <c r="EDC44" s="240"/>
      <c r="EDD44" s="240"/>
      <c r="EDE44" s="240"/>
      <c r="EDF44" s="240"/>
      <c r="EDG44" s="240"/>
      <c r="EDH44" s="240"/>
      <c r="EDI44" s="240"/>
      <c r="EDJ44" s="240"/>
      <c r="EDK44" s="240"/>
      <c r="EDL44" s="240"/>
      <c r="EDM44" s="240"/>
      <c r="EDN44" s="240"/>
      <c r="EDO44" s="240"/>
      <c r="EDP44" s="240"/>
      <c r="EDQ44" s="240"/>
      <c r="EDR44" s="240"/>
      <c r="EDS44" s="240"/>
      <c r="EDT44" s="240"/>
      <c r="EDU44" s="240"/>
      <c r="EDV44" s="240"/>
      <c r="EDW44" s="240"/>
      <c r="EDX44" s="240"/>
      <c r="EDY44" s="240"/>
      <c r="EDZ44" s="240"/>
      <c r="EEA44" s="240"/>
      <c r="EEB44" s="240"/>
      <c r="EEC44" s="240"/>
      <c r="EED44" s="240"/>
      <c r="EEE44" s="240"/>
      <c r="EEF44" s="240"/>
      <c r="EEG44" s="240"/>
      <c r="EEH44" s="240"/>
      <c r="EEI44" s="240"/>
      <c r="EEJ44" s="240"/>
      <c r="EEK44" s="240"/>
      <c r="EEL44" s="240"/>
      <c r="EEM44" s="240"/>
      <c r="EEN44" s="240"/>
      <c r="EEO44" s="240"/>
      <c r="EEP44" s="240"/>
      <c r="EEQ44" s="240"/>
      <c r="EER44" s="240"/>
      <c r="EES44" s="240"/>
      <c r="EET44" s="240"/>
      <c r="EEU44" s="240"/>
      <c r="EEV44" s="240"/>
      <c r="EEW44" s="240"/>
      <c r="EEX44" s="240"/>
      <c r="EEY44" s="240"/>
      <c r="EEZ44" s="240"/>
      <c r="EFA44" s="240"/>
      <c r="EFB44" s="240"/>
      <c r="EFC44" s="240"/>
      <c r="EFD44" s="240"/>
      <c r="EFE44" s="240"/>
      <c r="EFF44" s="240"/>
      <c r="EFG44" s="240"/>
      <c r="EFH44" s="240"/>
      <c r="EFI44" s="240"/>
      <c r="EFJ44" s="240"/>
      <c r="EFK44" s="240"/>
      <c r="EFL44" s="240"/>
      <c r="EFM44" s="240"/>
      <c r="EFN44" s="240"/>
      <c r="EFO44" s="240"/>
      <c r="EFP44" s="240"/>
      <c r="EFQ44" s="240"/>
      <c r="EFR44" s="240"/>
      <c r="EFS44" s="240"/>
      <c r="EFT44" s="240"/>
      <c r="EFU44" s="240"/>
      <c r="EFV44" s="240"/>
      <c r="EFW44" s="240"/>
      <c r="EFX44" s="240"/>
      <c r="EFY44" s="240"/>
      <c r="EFZ44" s="240"/>
      <c r="EGA44" s="240"/>
      <c r="EGB44" s="240"/>
      <c r="EGC44" s="240"/>
      <c r="EGD44" s="240"/>
      <c r="EGE44" s="240"/>
      <c r="EGF44" s="240"/>
      <c r="EGG44" s="240"/>
      <c r="EGH44" s="240"/>
      <c r="EGI44" s="240"/>
      <c r="EGJ44" s="240"/>
      <c r="EGK44" s="240"/>
      <c r="EGL44" s="240"/>
      <c r="EGM44" s="240"/>
      <c r="EGN44" s="240"/>
      <c r="EGO44" s="240"/>
      <c r="EGP44" s="240"/>
      <c r="EGQ44" s="240"/>
      <c r="EGR44" s="240"/>
      <c r="EGS44" s="240"/>
      <c r="EGT44" s="240"/>
      <c r="EGU44" s="240"/>
      <c r="EGV44" s="240"/>
      <c r="EGW44" s="240"/>
      <c r="EGX44" s="240"/>
      <c r="EGY44" s="240"/>
      <c r="EGZ44" s="240"/>
      <c r="EHA44" s="240"/>
      <c r="EHB44" s="240"/>
      <c r="EHC44" s="240"/>
      <c r="EHD44" s="240"/>
      <c r="EHE44" s="240"/>
      <c r="EHF44" s="240"/>
      <c r="EHG44" s="240"/>
      <c r="EHH44" s="240"/>
      <c r="EHI44" s="240"/>
      <c r="EHJ44" s="240"/>
      <c r="EHK44" s="240"/>
      <c r="EHL44" s="240"/>
      <c r="EHM44" s="240"/>
      <c r="EHN44" s="240"/>
      <c r="EHO44" s="240"/>
      <c r="EHP44" s="240"/>
      <c r="EHQ44" s="240"/>
      <c r="EHR44" s="240"/>
      <c r="EHS44" s="240"/>
      <c r="EHT44" s="240"/>
      <c r="EHU44" s="240"/>
      <c r="EHV44" s="240"/>
      <c r="EHW44" s="240"/>
      <c r="EHX44" s="240"/>
      <c r="EHY44" s="240"/>
      <c r="EHZ44" s="240"/>
      <c r="EIA44" s="240"/>
      <c r="EIB44" s="240"/>
      <c r="EIC44" s="240"/>
      <c r="EID44" s="240"/>
      <c r="EIE44" s="240"/>
      <c r="EIF44" s="240"/>
      <c r="EIG44" s="240"/>
      <c r="EIH44" s="240"/>
      <c r="EII44" s="240"/>
      <c r="EIJ44" s="240"/>
      <c r="EIK44" s="240"/>
      <c r="EIL44" s="240"/>
      <c r="EIM44" s="240"/>
      <c r="EIN44" s="240"/>
      <c r="EIO44" s="240"/>
      <c r="EIP44" s="240"/>
      <c r="EIQ44" s="240"/>
      <c r="EIR44" s="240"/>
      <c r="EIS44" s="240"/>
      <c r="EIT44" s="240"/>
      <c r="EIU44" s="240"/>
      <c r="EIV44" s="240"/>
      <c r="EIW44" s="240"/>
      <c r="EIX44" s="240"/>
      <c r="EIY44" s="240"/>
      <c r="EIZ44" s="240"/>
      <c r="EJA44" s="240"/>
      <c r="EJB44" s="240"/>
      <c r="EJC44" s="240"/>
      <c r="EJD44" s="240"/>
      <c r="EJE44" s="240"/>
      <c r="EJF44" s="240"/>
      <c r="EJG44" s="240"/>
      <c r="EJH44" s="240"/>
      <c r="EJI44" s="240"/>
      <c r="EJJ44" s="240"/>
      <c r="EJK44" s="240"/>
      <c r="EJL44" s="240"/>
      <c r="EJM44" s="240"/>
      <c r="EJN44" s="240"/>
      <c r="EJO44" s="240"/>
      <c r="EJP44" s="240"/>
      <c r="EJQ44" s="240"/>
      <c r="EJR44" s="240"/>
      <c r="EJS44" s="240"/>
      <c r="EJT44" s="240"/>
      <c r="EJU44" s="240"/>
      <c r="EJV44" s="240"/>
      <c r="EJW44" s="240"/>
      <c r="EJX44" s="240"/>
      <c r="EJY44" s="240"/>
      <c r="EJZ44" s="240"/>
      <c r="EKA44" s="240"/>
      <c r="EKB44" s="240"/>
      <c r="EKC44" s="240"/>
      <c r="EKD44" s="240"/>
      <c r="EKE44" s="240"/>
      <c r="EKF44" s="240"/>
      <c r="EKG44" s="240"/>
      <c r="EKH44" s="240"/>
      <c r="EKI44" s="240"/>
      <c r="EKJ44" s="240"/>
      <c r="EKK44" s="240"/>
      <c r="EKL44" s="240"/>
      <c r="EKM44" s="240"/>
      <c r="EKN44" s="240"/>
      <c r="EKO44" s="240"/>
      <c r="EKP44" s="240"/>
      <c r="EKQ44" s="240"/>
      <c r="EKR44" s="240"/>
      <c r="EKS44" s="240"/>
      <c r="EKT44" s="240"/>
      <c r="EKU44" s="240"/>
      <c r="EKV44" s="240"/>
      <c r="EKW44" s="240"/>
      <c r="EKX44" s="240"/>
      <c r="EKY44" s="240"/>
      <c r="EKZ44" s="240"/>
      <c r="ELA44" s="240"/>
      <c r="ELB44" s="240"/>
      <c r="ELC44" s="240"/>
      <c r="ELD44" s="240"/>
      <c r="ELE44" s="240"/>
      <c r="ELF44" s="240"/>
      <c r="ELG44" s="240"/>
      <c r="ELH44" s="240"/>
      <c r="ELI44" s="240"/>
      <c r="ELJ44" s="240"/>
      <c r="ELK44" s="240"/>
      <c r="ELL44" s="240"/>
      <c r="ELM44" s="240"/>
      <c r="ELN44" s="240"/>
      <c r="ELO44" s="240"/>
      <c r="ELP44" s="240"/>
      <c r="ELQ44" s="240"/>
      <c r="ELR44" s="240"/>
      <c r="ELS44" s="240"/>
      <c r="ELT44" s="240"/>
      <c r="ELU44" s="240"/>
      <c r="ELV44" s="240"/>
      <c r="ELW44" s="240"/>
      <c r="ELX44" s="240"/>
      <c r="ELY44" s="240"/>
      <c r="ELZ44" s="240"/>
      <c r="EMA44" s="240"/>
      <c r="EMB44" s="240"/>
      <c r="EMC44" s="240"/>
      <c r="EMD44" s="240"/>
      <c r="EME44" s="240"/>
      <c r="EMF44" s="240"/>
      <c r="EMG44" s="240"/>
      <c r="EMH44" s="240"/>
      <c r="EMI44" s="240"/>
      <c r="EMJ44" s="240"/>
      <c r="EMK44" s="240"/>
      <c r="EML44" s="240"/>
      <c r="EMM44" s="240"/>
      <c r="EMN44" s="240"/>
      <c r="EMO44" s="240"/>
      <c r="EMP44" s="240"/>
      <c r="EMQ44" s="240"/>
      <c r="EMR44" s="240"/>
      <c r="EMS44" s="240"/>
      <c r="EMT44" s="240"/>
      <c r="EMU44" s="240"/>
      <c r="EMV44" s="240"/>
      <c r="EMW44" s="240"/>
      <c r="EMX44" s="240"/>
      <c r="EMY44" s="240"/>
      <c r="EMZ44" s="240"/>
      <c r="ENA44" s="240"/>
      <c r="ENB44" s="240"/>
      <c r="ENC44" s="240"/>
      <c r="END44" s="240"/>
      <c r="ENE44" s="240"/>
      <c r="ENF44" s="240"/>
      <c r="ENG44" s="240"/>
      <c r="ENH44" s="240"/>
      <c r="ENI44" s="240"/>
      <c r="ENJ44" s="240"/>
      <c r="ENK44" s="240"/>
      <c r="ENL44" s="240"/>
      <c r="ENM44" s="240"/>
      <c r="ENN44" s="240"/>
      <c r="ENO44" s="240"/>
      <c r="ENP44" s="240"/>
      <c r="ENQ44" s="240"/>
      <c r="ENR44" s="240"/>
      <c r="ENS44" s="240"/>
      <c r="ENT44" s="240"/>
      <c r="ENU44" s="240"/>
      <c r="ENV44" s="240"/>
      <c r="ENW44" s="240"/>
      <c r="ENX44" s="240"/>
      <c r="ENY44" s="240"/>
      <c r="ENZ44" s="240"/>
      <c r="EOA44" s="240"/>
      <c r="EOB44" s="240"/>
      <c r="EOC44" s="240"/>
      <c r="EOD44" s="240"/>
      <c r="EOE44" s="240"/>
      <c r="EOF44" s="240"/>
      <c r="EOG44" s="240"/>
      <c r="EOH44" s="240"/>
      <c r="EOI44" s="240"/>
      <c r="EOJ44" s="240"/>
      <c r="EOK44" s="240"/>
      <c r="EOL44" s="240"/>
      <c r="EOM44" s="240"/>
      <c r="EON44" s="240"/>
      <c r="EOO44" s="240"/>
      <c r="EOP44" s="240"/>
      <c r="EOQ44" s="240"/>
      <c r="EOR44" s="240"/>
      <c r="EOS44" s="240"/>
      <c r="EOT44" s="240"/>
      <c r="EOU44" s="240"/>
      <c r="EOV44" s="240"/>
      <c r="EOW44" s="240"/>
      <c r="EOX44" s="240"/>
      <c r="EOY44" s="240"/>
      <c r="EOZ44" s="240"/>
      <c r="EPA44" s="240"/>
      <c r="EPB44" s="240"/>
      <c r="EPC44" s="240"/>
      <c r="EPD44" s="240"/>
      <c r="EPE44" s="240"/>
      <c r="EPF44" s="240"/>
      <c r="EPG44" s="240"/>
      <c r="EPH44" s="240"/>
      <c r="EPI44" s="240"/>
      <c r="EPJ44" s="240"/>
      <c r="EPK44" s="240"/>
      <c r="EPL44" s="240"/>
      <c r="EPM44" s="240"/>
      <c r="EPN44" s="240"/>
      <c r="EPO44" s="240"/>
      <c r="EPP44" s="240"/>
      <c r="EPQ44" s="240"/>
      <c r="EPR44" s="240"/>
      <c r="EPS44" s="240"/>
      <c r="EPT44" s="240"/>
      <c r="EPU44" s="240"/>
      <c r="EPV44" s="240"/>
      <c r="EPW44" s="240"/>
      <c r="EPX44" s="240"/>
      <c r="EPY44" s="240"/>
      <c r="EPZ44" s="240"/>
      <c r="EQA44" s="240"/>
      <c r="EQB44" s="240"/>
      <c r="EQC44" s="240"/>
      <c r="EQD44" s="240"/>
      <c r="EQE44" s="240"/>
      <c r="EQF44" s="240"/>
      <c r="EQG44" s="240"/>
      <c r="EQH44" s="240"/>
      <c r="EQI44" s="240"/>
      <c r="EQJ44" s="240"/>
      <c r="EQK44" s="240"/>
      <c r="EQL44" s="240"/>
      <c r="EQM44" s="240"/>
      <c r="EQN44" s="240"/>
      <c r="EQO44" s="240"/>
      <c r="EQP44" s="240"/>
      <c r="EQQ44" s="240"/>
      <c r="EQR44" s="240"/>
      <c r="EQS44" s="240"/>
      <c r="EQT44" s="240"/>
      <c r="EQU44" s="240"/>
      <c r="EQV44" s="240"/>
      <c r="EQW44" s="240"/>
      <c r="EQX44" s="240"/>
      <c r="EQY44" s="240"/>
      <c r="EQZ44" s="240"/>
      <c r="ERA44" s="240"/>
      <c r="ERB44" s="240"/>
      <c r="ERC44" s="240"/>
      <c r="ERD44" s="240"/>
      <c r="ERE44" s="240"/>
      <c r="ERF44" s="240"/>
      <c r="ERG44" s="240"/>
      <c r="ERH44" s="240"/>
      <c r="ERI44" s="240"/>
      <c r="ERJ44" s="240"/>
      <c r="ERK44" s="240"/>
      <c r="ERL44" s="240"/>
      <c r="ERM44" s="240"/>
      <c r="ERN44" s="240"/>
      <c r="ERO44" s="240"/>
      <c r="ERP44" s="240"/>
      <c r="ERQ44" s="240"/>
      <c r="ERR44" s="240"/>
      <c r="ERS44" s="240"/>
      <c r="ERT44" s="240"/>
      <c r="ERU44" s="240"/>
      <c r="ERV44" s="240"/>
      <c r="ERW44" s="240"/>
      <c r="ERX44" s="240"/>
      <c r="ERY44" s="240"/>
      <c r="ERZ44" s="240"/>
      <c r="ESA44" s="240"/>
      <c r="ESB44" s="240"/>
      <c r="ESC44" s="240"/>
      <c r="ESD44" s="240"/>
      <c r="ESE44" s="240"/>
      <c r="ESF44" s="240"/>
      <c r="ESG44" s="240"/>
      <c r="ESH44" s="240"/>
      <c r="ESI44" s="240"/>
      <c r="ESJ44" s="240"/>
      <c r="ESK44" s="240"/>
      <c r="ESL44" s="240"/>
      <c r="ESM44" s="240"/>
      <c r="ESN44" s="240"/>
      <c r="ESO44" s="240"/>
      <c r="ESP44" s="240"/>
      <c r="ESQ44" s="240"/>
      <c r="ESR44" s="240"/>
      <c r="ESS44" s="240"/>
      <c r="EST44" s="240"/>
      <c r="ESU44" s="240"/>
      <c r="ESV44" s="240"/>
      <c r="ESW44" s="240"/>
      <c r="ESX44" s="240"/>
      <c r="ESY44" s="240"/>
      <c r="ESZ44" s="240"/>
      <c r="ETA44" s="240"/>
      <c r="ETB44" s="240"/>
      <c r="ETC44" s="240"/>
      <c r="ETD44" s="240"/>
      <c r="ETE44" s="240"/>
      <c r="ETF44" s="240"/>
      <c r="ETG44" s="240"/>
      <c r="ETH44" s="240"/>
      <c r="ETI44" s="240"/>
      <c r="ETJ44" s="240"/>
      <c r="ETK44" s="240"/>
      <c r="ETL44" s="240"/>
      <c r="ETM44" s="240"/>
      <c r="ETN44" s="240"/>
      <c r="ETO44" s="240"/>
      <c r="ETP44" s="240"/>
      <c r="ETQ44" s="240"/>
      <c r="ETR44" s="240"/>
      <c r="ETS44" s="240"/>
      <c r="ETT44" s="240"/>
      <c r="ETU44" s="240"/>
      <c r="ETV44" s="240"/>
      <c r="ETW44" s="240"/>
      <c r="ETX44" s="240"/>
      <c r="ETY44" s="240"/>
      <c r="ETZ44" s="240"/>
      <c r="EUA44" s="240"/>
      <c r="EUB44" s="240"/>
      <c r="EUC44" s="240"/>
      <c r="EUD44" s="240"/>
      <c r="EUE44" s="240"/>
      <c r="EUF44" s="240"/>
      <c r="EUG44" s="240"/>
      <c r="EUH44" s="240"/>
      <c r="EUI44" s="240"/>
      <c r="EUJ44" s="240"/>
      <c r="EUK44" s="240"/>
      <c r="EUL44" s="240"/>
      <c r="EUM44" s="240"/>
      <c r="EUN44" s="240"/>
      <c r="EUO44" s="240"/>
      <c r="EUP44" s="240"/>
      <c r="EUQ44" s="240"/>
      <c r="EUR44" s="240"/>
      <c r="EUS44" s="240"/>
      <c r="EUT44" s="240"/>
      <c r="EUU44" s="240"/>
      <c r="EUV44" s="240"/>
      <c r="EUW44" s="240"/>
      <c r="EUX44" s="240"/>
      <c r="EUY44" s="240"/>
      <c r="EUZ44" s="240"/>
      <c r="EVA44" s="240"/>
      <c r="EVB44" s="240"/>
      <c r="EVC44" s="240"/>
      <c r="EVD44" s="240"/>
      <c r="EVE44" s="240"/>
      <c r="EVF44" s="240"/>
      <c r="EVG44" s="240"/>
      <c r="EVH44" s="240"/>
      <c r="EVI44" s="240"/>
      <c r="EVJ44" s="240"/>
      <c r="EVK44" s="240"/>
      <c r="EVL44" s="240"/>
      <c r="EVM44" s="240"/>
      <c r="EVN44" s="240"/>
      <c r="EVO44" s="240"/>
      <c r="EVP44" s="240"/>
      <c r="EVQ44" s="240"/>
      <c r="EVR44" s="240"/>
      <c r="EVS44" s="240"/>
      <c r="EVT44" s="240"/>
      <c r="EVU44" s="240"/>
      <c r="EVV44" s="240"/>
      <c r="EVW44" s="240"/>
      <c r="EVX44" s="240"/>
      <c r="EVY44" s="240"/>
      <c r="EVZ44" s="240"/>
      <c r="EWA44" s="240"/>
      <c r="EWB44" s="240"/>
      <c r="EWC44" s="240"/>
      <c r="EWD44" s="240"/>
      <c r="EWE44" s="240"/>
      <c r="EWF44" s="240"/>
      <c r="EWG44" s="240"/>
      <c r="EWH44" s="240"/>
      <c r="EWI44" s="240"/>
      <c r="EWJ44" s="240"/>
      <c r="EWK44" s="240"/>
      <c r="EWL44" s="240"/>
      <c r="EWM44" s="240"/>
      <c r="EWN44" s="240"/>
      <c r="EWO44" s="240"/>
      <c r="EWP44" s="240"/>
      <c r="EWQ44" s="240"/>
      <c r="EWR44" s="240"/>
      <c r="EWS44" s="240"/>
      <c r="EWT44" s="240"/>
      <c r="EWU44" s="240"/>
      <c r="EWV44" s="240"/>
      <c r="EWW44" s="240"/>
      <c r="EWX44" s="240"/>
      <c r="EWY44" s="240"/>
      <c r="EWZ44" s="240"/>
      <c r="EXA44" s="240"/>
      <c r="EXB44" s="240"/>
      <c r="EXC44" s="240"/>
      <c r="EXD44" s="240"/>
      <c r="EXE44" s="240"/>
      <c r="EXF44" s="240"/>
      <c r="EXG44" s="240"/>
      <c r="EXH44" s="240"/>
      <c r="EXI44" s="240"/>
      <c r="EXJ44" s="240"/>
      <c r="EXK44" s="240"/>
      <c r="EXL44" s="240"/>
      <c r="EXM44" s="240"/>
      <c r="EXN44" s="240"/>
      <c r="EXO44" s="240"/>
      <c r="EXP44" s="240"/>
      <c r="EXQ44" s="240"/>
      <c r="EXR44" s="240"/>
      <c r="EXS44" s="240"/>
      <c r="EXT44" s="240"/>
      <c r="EXU44" s="240"/>
      <c r="EXV44" s="240"/>
      <c r="EXW44" s="240"/>
      <c r="EXX44" s="240"/>
      <c r="EXY44" s="240"/>
      <c r="EXZ44" s="240"/>
      <c r="EYA44" s="240"/>
      <c r="EYB44" s="240"/>
      <c r="EYC44" s="240"/>
      <c r="EYD44" s="240"/>
      <c r="EYE44" s="240"/>
      <c r="EYF44" s="240"/>
      <c r="EYG44" s="240"/>
      <c r="EYH44" s="240"/>
      <c r="EYI44" s="240"/>
      <c r="EYJ44" s="240"/>
      <c r="EYK44" s="240"/>
      <c r="EYL44" s="240"/>
      <c r="EYM44" s="240"/>
      <c r="EYN44" s="240"/>
      <c r="EYO44" s="240"/>
      <c r="EYP44" s="240"/>
      <c r="EYQ44" s="240"/>
      <c r="EYR44" s="240"/>
      <c r="EYS44" s="240"/>
      <c r="EYT44" s="240"/>
      <c r="EYU44" s="240"/>
      <c r="EYV44" s="240"/>
      <c r="EYW44" s="240"/>
      <c r="EYX44" s="240"/>
      <c r="EYY44" s="240"/>
      <c r="EYZ44" s="240"/>
      <c r="EZA44" s="240"/>
      <c r="EZB44" s="240"/>
      <c r="EZC44" s="240"/>
      <c r="EZD44" s="240"/>
      <c r="EZE44" s="240"/>
      <c r="EZF44" s="240"/>
      <c r="EZG44" s="240"/>
      <c r="EZH44" s="240"/>
      <c r="EZI44" s="240"/>
      <c r="EZJ44" s="240"/>
      <c r="EZK44" s="240"/>
      <c r="EZL44" s="240"/>
      <c r="EZM44" s="240"/>
      <c r="EZN44" s="240"/>
      <c r="EZO44" s="240"/>
      <c r="EZP44" s="240"/>
      <c r="EZQ44" s="240"/>
      <c r="EZR44" s="240"/>
      <c r="EZS44" s="240"/>
      <c r="EZT44" s="240"/>
      <c r="EZU44" s="240"/>
      <c r="EZV44" s="240"/>
      <c r="EZW44" s="240"/>
      <c r="EZX44" s="240"/>
      <c r="EZY44" s="240"/>
      <c r="EZZ44" s="240"/>
      <c r="FAA44" s="240"/>
      <c r="FAB44" s="240"/>
      <c r="FAC44" s="240"/>
      <c r="FAD44" s="240"/>
      <c r="FAE44" s="240"/>
      <c r="FAF44" s="240"/>
      <c r="FAG44" s="240"/>
      <c r="FAH44" s="240"/>
      <c r="FAI44" s="240"/>
      <c r="FAJ44" s="240"/>
      <c r="FAK44" s="240"/>
      <c r="FAL44" s="240"/>
      <c r="FAM44" s="240"/>
      <c r="FAN44" s="240"/>
      <c r="FAO44" s="240"/>
      <c r="FAP44" s="240"/>
      <c r="FAQ44" s="240"/>
      <c r="FAR44" s="240"/>
      <c r="FAS44" s="240"/>
      <c r="FAT44" s="240"/>
      <c r="FAU44" s="240"/>
      <c r="FAV44" s="240"/>
      <c r="FAW44" s="240"/>
      <c r="FAX44" s="240"/>
      <c r="FAY44" s="240"/>
      <c r="FAZ44" s="240"/>
      <c r="FBA44" s="240"/>
      <c r="FBB44" s="240"/>
      <c r="FBC44" s="240"/>
      <c r="FBD44" s="240"/>
      <c r="FBE44" s="240"/>
      <c r="FBF44" s="240"/>
      <c r="FBG44" s="240"/>
      <c r="FBH44" s="240"/>
      <c r="FBI44" s="240"/>
      <c r="FBJ44" s="240"/>
      <c r="FBK44" s="240"/>
      <c r="FBL44" s="240"/>
      <c r="FBM44" s="240"/>
      <c r="FBN44" s="240"/>
      <c r="FBO44" s="240"/>
      <c r="FBP44" s="240"/>
      <c r="FBQ44" s="240"/>
      <c r="FBR44" s="240"/>
      <c r="FBS44" s="240"/>
      <c r="FBT44" s="240"/>
      <c r="FBU44" s="240"/>
      <c r="FBV44" s="240"/>
      <c r="FBW44" s="240"/>
      <c r="FBX44" s="240"/>
      <c r="FBY44" s="240"/>
      <c r="FBZ44" s="240"/>
      <c r="FCA44" s="240"/>
      <c r="FCB44" s="240"/>
      <c r="FCC44" s="240"/>
      <c r="FCD44" s="240"/>
      <c r="FCE44" s="240"/>
      <c r="FCF44" s="240"/>
      <c r="FCG44" s="240"/>
      <c r="FCH44" s="240"/>
      <c r="FCI44" s="240"/>
      <c r="FCJ44" s="240"/>
      <c r="FCK44" s="240"/>
      <c r="FCL44" s="240"/>
      <c r="FCM44" s="240"/>
      <c r="FCN44" s="240"/>
      <c r="FCO44" s="240"/>
      <c r="FCP44" s="240"/>
      <c r="FCQ44" s="240"/>
      <c r="FCR44" s="240"/>
      <c r="FCS44" s="240"/>
      <c r="FCT44" s="240"/>
      <c r="FCU44" s="240"/>
      <c r="FCV44" s="240"/>
      <c r="FCW44" s="240"/>
      <c r="FCX44" s="240"/>
      <c r="FCY44" s="240"/>
      <c r="FCZ44" s="240"/>
      <c r="FDA44" s="240"/>
      <c r="FDB44" s="240"/>
      <c r="FDC44" s="240"/>
      <c r="FDD44" s="240"/>
      <c r="FDE44" s="240"/>
      <c r="FDF44" s="240"/>
      <c r="FDG44" s="240"/>
      <c r="FDH44" s="240"/>
      <c r="FDI44" s="240"/>
      <c r="FDJ44" s="240"/>
      <c r="FDK44" s="240"/>
      <c r="FDL44" s="240"/>
      <c r="FDM44" s="240"/>
      <c r="FDN44" s="240"/>
      <c r="FDO44" s="240"/>
      <c r="FDP44" s="240"/>
      <c r="FDQ44" s="240"/>
      <c r="FDR44" s="240"/>
      <c r="FDS44" s="240"/>
      <c r="FDT44" s="240"/>
      <c r="FDU44" s="240"/>
      <c r="FDV44" s="240"/>
      <c r="FDW44" s="240"/>
      <c r="FDX44" s="240"/>
      <c r="FDY44" s="240"/>
      <c r="FDZ44" s="240"/>
      <c r="FEA44" s="240"/>
      <c r="FEB44" s="240"/>
      <c r="FEC44" s="240"/>
      <c r="FED44" s="240"/>
      <c r="FEE44" s="240"/>
      <c r="FEF44" s="240"/>
      <c r="FEG44" s="240"/>
      <c r="FEH44" s="240"/>
      <c r="FEI44" s="240"/>
      <c r="FEJ44" s="240"/>
      <c r="FEK44" s="240"/>
      <c r="FEL44" s="240"/>
      <c r="FEM44" s="240"/>
      <c r="FEN44" s="240"/>
      <c r="FEO44" s="240"/>
      <c r="FEP44" s="240"/>
      <c r="FEQ44" s="240"/>
      <c r="FER44" s="240"/>
      <c r="FES44" s="240"/>
      <c r="FET44" s="240"/>
      <c r="FEU44" s="240"/>
      <c r="FEV44" s="240"/>
      <c r="FEW44" s="240"/>
      <c r="FEX44" s="240"/>
      <c r="FEY44" s="240"/>
      <c r="FEZ44" s="240"/>
      <c r="FFA44" s="240"/>
      <c r="FFB44" s="240"/>
      <c r="FFC44" s="240"/>
      <c r="FFD44" s="240"/>
      <c r="FFE44" s="240"/>
      <c r="FFF44" s="240"/>
      <c r="FFG44" s="240"/>
      <c r="FFH44" s="240"/>
      <c r="FFI44" s="240"/>
      <c r="FFJ44" s="240"/>
      <c r="FFK44" s="240"/>
      <c r="FFL44" s="240"/>
      <c r="FFM44" s="240"/>
      <c r="FFN44" s="240"/>
      <c r="FFO44" s="240"/>
      <c r="FFP44" s="240"/>
      <c r="FFQ44" s="240"/>
      <c r="FFR44" s="240"/>
      <c r="FFS44" s="240"/>
      <c r="FFT44" s="240"/>
      <c r="FFU44" s="240"/>
      <c r="FFV44" s="240"/>
      <c r="FFW44" s="240"/>
      <c r="FFX44" s="240"/>
      <c r="FFY44" s="240"/>
      <c r="FFZ44" s="240"/>
      <c r="FGA44" s="240"/>
      <c r="FGB44" s="240"/>
      <c r="FGC44" s="240"/>
      <c r="FGD44" s="240"/>
      <c r="FGE44" s="240"/>
      <c r="FGF44" s="240"/>
      <c r="FGG44" s="240"/>
      <c r="FGH44" s="240"/>
      <c r="FGI44" s="240"/>
      <c r="FGJ44" s="240"/>
      <c r="FGK44" s="240"/>
      <c r="FGL44" s="240"/>
      <c r="FGM44" s="240"/>
      <c r="FGN44" s="240"/>
      <c r="FGO44" s="240"/>
      <c r="FGP44" s="240"/>
      <c r="FGQ44" s="240"/>
      <c r="FGR44" s="240"/>
      <c r="FGS44" s="240"/>
      <c r="FGT44" s="240"/>
      <c r="FGU44" s="240"/>
      <c r="FGV44" s="240"/>
      <c r="FGW44" s="240"/>
      <c r="FGX44" s="240"/>
      <c r="FGY44" s="240"/>
      <c r="FGZ44" s="240"/>
      <c r="FHA44" s="240"/>
      <c r="FHB44" s="240"/>
      <c r="FHC44" s="240"/>
      <c r="FHD44" s="240"/>
      <c r="FHE44" s="240"/>
      <c r="FHF44" s="240"/>
      <c r="FHG44" s="240"/>
      <c r="FHH44" s="240"/>
      <c r="FHI44" s="240"/>
      <c r="FHJ44" s="240"/>
      <c r="FHK44" s="240"/>
      <c r="FHL44" s="240"/>
      <c r="FHM44" s="240"/>
      <c r="FHN44" s="240"/>
      <c r="FHO44" s="240"/>
      <c r="FHP44" s="240"/>
      <c r="FHQ44" s="240"/>
      <c r="FHR44" s="240"/>
      <c r="FHS44" s="240"/>
      <c r="FHT44" s="240"/>
      <c r="FHU44" s="240"/>
      <c r="FHV44" s="240"/>
      <c r="FHW44" s="240"/>
      <c r="FHX44" s="240"/>
      <c r="FHY44" s="240"/>
      <c r="FHZ44" s="240"/>
      <c r="FIA44" s="240"/>
      <c r="FIB44" s="240"/>
      <c r="FIC44" s="240"/>
      <c r="FID44" s="240"/>
      <c r="FIE44" s="240"/>
      <c r="FIF44" s="240"/>
      <c r="FIG44" s="240"/>
      <c r="FIH44" s="240"/>
      <c r="FII44" s="240"/>
      <c r="FIJ44" s="240"/>
      <c r="FIK44" s="240"/>
      <c r="FIL44" s="240"/>
      <c r="FIM44" s="240"/>
      <c r="FIN44" s="240"/>
      <c r="FIO44" s="240"/>
      <c r="FIP44" s="240"/>
      <c r="FIQ44" s="240"/>
      <c r="FIR44" s="240"/>
      <c r="FIS44" s="240"/>
      <c r="FIT44" s="240"/>
      <c r="FIU44" s="240"/>
      <c r="FIV44" s="240"/>
      <c r="FIW44" s="240"/>
      <c r="FIX44" s="240"/>
      <c r="FIY44" s="240"/>
      <c r="FIZ44" s="240"/>
      <c r="FJA44" s="240"/>
      <c r="FJB44" s="240"/>
      <c r="FJC44" s="240"/>
      <c r="FJD44" s="240"/>
      <c r="FJE44" s="240"/>
      <c r="FJF44" s="240"/>
      <c r="FJG44" s="240"/>
      <c r="FJH44" s="240"/>
      <c r="FJI44" s="240"/>
      <c r="FJJ44" s="240"/>
      <c r="FJK44" s="240"/>
      <c r="FJL44" s="240"/>
      <c r="FJM44" s="240"/>
      <c r="FJN44" s="240"/>
      <c r="FJO44" s="240"/>
      <c r="FJP44" s="240"/>
      <c r="FJQ44" s="240"/>
      <c r="FJR44" s="240"/>
      <c r="FJS44" s="240"/>
      <c r="FJT44" s="240"/>
      <c r="FJU44" s="240"/>
      <c r="FJV44" s="240"/>
      <c r="FJW44" s="240"/>
      <c r="FJX44" s="240"/>
      <c r="FJY44" s="240"/>
      <c r="FJZ44" s="240"/>
      <c r="FKA44" s="240"/>
      <c r="FKB44" s="240"/>
      <c r="FKC44" s="240"/>
      <c r="FKD44" s="240"/>
      <c r="FKE44" s="240"/>
      <c r="FKF44" s="240"/>
      <c r="FKG44" s="240"/>
      <c r="FKH44" s="240"/>
      <c r="FKI44" s="240"/>
      <c r="FKJ44" s="240"/>
      <c r="FKK44" s="240"/>
      <c r="FKL44" s="240"/>
      <c r="FKM44" s="240"/>
      <c r="FKN44" s="240"/>
      <c r="FKO44" s="240"/>
      <c r="FKP44" s="240"/>
      <c r="FKQ44" s="240"/>
      <c r="FKR44" s="240"/>
      <c r="FKS44" s="240"/>
      <c r="FKT44" s="240"/>
      <c r="FKU44" s="240"/>
      <c r="FKV44" s="240"/>
      <c r="FKW44" s="240"/>
      <c r="FKX44" s="240"/>
      <c r="FKY44" s="240"/>
      <c r="FKZ44" s="240"/>
      <c r="FLA44" s="240"/>
      <c r="FLB44" s="240"/>
      <c r="FLC44" s="240"/>
      <c r="FLD44" s="240"/>
      <c r="FLE44" s="240"/>
      <c r="FLF44" s="240"/>
      <c r="FLG44" s="240"/>
      <c r="FLH44" s="240"/>
      <c r="FLI44" s="240"/>
      <c r="FLJ44" s="240"/>
      <c r="FLK44" s="240"/>
      <c r="FLL44" s="240"/>
      <c r="FLM44" s="240"/>
      <c r="FLN44" s="240"/>
      <c r="FLO44" s="240"/>
      <c r="FLP44" s="240"/>
      <c r="FLQ44" s="240"/>
      <c r="FLR44" s="240"/>
      <c r="FLS44" s="240"/>
      <c r="FLT44" s="240"/>
      <c r="FLU44" s="240"/>
      <c r="FLV44" s="240"/>
      <c r="FLW44" s="240"/>
      <c r="FLX44" s="240"/>
      <c r="FLY44" s="240"/>
      <c r="FLZ44" s="240"/>
      <c r="FMA44" s="240"/>
      <c r="FMB44" s="240"/>
      <c r="FMC44" s="240"/>
      <c r="FMD44" s="240"/>
      <c r="FME44" s="240"/>
      <c r="FMF44" s="240"/>
      <c r="FMG44" s="240"/>
      <c r="FMH44" s="240"/>
      <c r="FMI44" s="240"/>
      <c r="FMJ44" s="240"/>
      <c r="FMK44" s="240"/>
      <c r="FML44" s="240"/>
      <c r="FMM44" s="240"/>
      <c r="FMN44" s="240"/>
      <c r="FMO44" s="240"/>
      <c r="FMP44" s="240"/>
      <c r="FMQ44" s="240"/>
      <c r="FMR44" s="240"/>
      <c r="FMS44" s="240"/>
      <c r="FMT44" s="240"/>
      <c r="FMU44" s="240"/>
      <c r="FMV44" s="240"/>
      <c r="FMW44" s="240"/>
      <c r="FMX44" s="240"/>
      <c r="FMY44" s="240"/>
      <c r="FMZ44" s="240"/>
      <c r="FNA44" s="240"/>
      <c r="FNB44" s="240"/>
      <c r="FNC44" s="240"/>
      <c r="FND44" s="240"/>
      <c r="FNE44" s="240"/>
      <c r="FNF44" s="240"/>
      <c r="FNG44" s="240"/>
      <c r="FNH44" s="240"/>
      <c r="FNI44" s="240"/>
      <c r="FNJ44" s="240"/>
      <c r="FNK44" s="240"/>
      <c r="FNL44" s="240"/>
      <c r="FNM44" s="240"/>
      <c r="FNN44" s="240"/>
      <c r="FNO44" s="240"/>
      <c r="FNP44" s="240"/>
      <c r="FNQ44" s="240"/>
      <c r="FNR44" s="240"/>
      <c r="FNS44" s="240"/>
      <c r="FNT44" s="240"/>
      <c r="FNU44" s="240"/>
      <c r="FNV44" s="240"/>
      <c r="FNW44" s="240"/>
      <c r="FNX44" s="240"/>
      <c r="FNY44" s="240"/>
      <c r="FNZ44" s="240"/>
      <c r="FOA44" s="240"/>
      <c r="FOB44" s="240"/>
      <c r="FOC44" s="240"/>
      <c r="FOD44" s="240"/>
      <c r="FOE44" s="240"/>
      <c r="FOF44" s="240"/>
      <c r="FOG44" s="240"/>
      <c r="FOH44" s="240"/>
      <c r="FOI44" s="240"/>
      <c r="FOJ44" s="240"/>
      <c r="FOK44" s="240"/>
      <c r="FOL44" s="240"/>
      <c r="FOM44" s="240"/>
      <c r="FON44" s="240"/>
      <c r="FOO44" s="240"/>
      <c r="FOP44" s="240"/>
      <c r="FOQ44" s="240"/>
      <c r="FOR44" s="240"/>
      <c r="FOS44" s="240"/>
      <c r="FOT44" s="240"/>
      <c r="FOU44" s="240"/>
      <c r="FOV44" s="240"/>
      <c r="FOW44" s="240"/>
      <c r="FOX44" s="240"/>
      <c r="FOY44" s="240"/>
      <c r="FOZ44" s="240"/>
      <c r="FPA44" s="240"/>
      <c r="FPB44" s="240"/>
      <c r="FPC44" s="240"/>
      <c r="FPD44" s="240"/>
      <c r="FPE44" s="240"/>
      <c r="FPF44" s="240"/>
      <c r="FPG44" s="240"/>
      <c r="FPH44" s="240"/>
      <c r="FPI44" s="240"/>
      <c r="FPJ44" s="240"/>
      <c r="FPK44" s="240"/>
      <c r="FPL44" s="240"/>
      <c r="FPM44" s="240"/>
      <c r="FPN44" s="240"/>
      <c r="FPO44" s="240"/>
      <c r="FPP44" s="240"/>
      <c r="FPQ44" s="240"/>
      <c r="FPR44" s="240"/>
      <c r="FPS44" s="240"/>
      <c r="FPT44" s="240"/>
      <c r="FPU44" s="240"/>
      <c r="FPV44" s="240"/>
      <c r="FPW44" s="240"/>
      <c r="FPX44" s="240"/>
      <c r="FPY44" s="240"/>
      <c r="FPZ44" s="240"/>
      <c r="FQA44" s="240"/>
      <c r="FQB44" s="240"/>
      <c r="FQC44" s="240"/>
      <c r="FQD44" s="240"/>
      <c r="FQE44" s="240"/>
      <c r="FQF44" s="240"/>
      <c r="FQG44" s="240"/>
      <c r="FQH44" s="240"/>
      <c r="FQI44" s="240"/>
      <c r="FQJ44" s="240"/>
      <c r="FQK44" s="240"/>
      <c r="FQL44" s="240"/>
      <c r="FQM44" s="240"/>
      <c r="FQN44" s="240"/>
      <c r="FQO44" s="240"/>
      <c r="FQP44" s="240"/>
      <c r="FQQ44" s="240"/>
      <c r="FQR44" s="240"/>
      <c r="FQS44" s="240"/>
      <c r="FQT44" s="240"/>
      <c r="FQU44" s="240"/>
      <c r="FQV44" s="240"/>
      <c r="FQW44" s="240"/>
      <c r="FQX44" s="240"/>
      <c r="FQY44" s="240"/>
      <c r="FQZ44" s="240"/>
      <c r="FRA44" s="240"/>
      <c r="FRB44" s="240"/>
      <c r="FRC44" s="240"/>
      <c r="FRD44" s="240"/>
      <c r="FRE44" s="240"/>
      <c r="FRF44" s="240"/>
      <c r="FRG44" s="240"/>
      <c r="FRH44" s="240"/>
      <c r="FRI44" s="240"/>
      <c r="FRJ44" s="240"/>
      <c r="FRK44" s="240"/>
      <c r="FRL44" s="240"/>
      <c r="FRM44" s="240"/>
      <c r="FRN44" s="240"/>
      <c r="FRO44" s="240"/>
      <c r="FRP44" s="240"/>
      <c r="FRQ44" s="240"/>
      <c r="FRR44" s="240"/>
      <c r="FRS44" s="240"/>
      <c r="FRT44" s="240"/>
      <c r="FRU44" s="240"/>
      <c r="FRV44" s="240"/>
      <c r="FRW44" s="240"/>
      <c r="FRX44" s="240"/>
      <c r="FRY44" s="240"/>
      <c r="FRZ44" s="240"/>
      <c r="FSA44" s="240"/>
      <c r="FSB44" s="240"/>
      <c r="FSC44" s="240"/>
      <c r="FSD44" s="240"/>
      <c r="FSE44" s="240"/>
      <c r="FSF44" s="240"/>
      <c r="FSG44" s="240"/>
      <c r="FSH44" s="240"/>
      <c r="FSI44" s="240"/>
      <c r="FSJ44" s="240"/>
      <c r="FSK44" s="240"/>
      <c r="FSL44" s="240"/>
      <c r="FSM44" s="240"/>
      <c r="FSN44" s="240"/>
      <c r="FSO44" s="240"/>
      <c r="FSP44" s="240"/>
      <c r="FSQ44" s="240"/>
      <c r="FSR44" s="240"/>
      <c r="FSS44" s="240"/>
      <c r="FST44" s="240"/>
      <c r="FSU44" s="240"/>
      <c r="FSV44" s="240"/>
      <c r="FSW44" s="240"/>
      <c r="FSX44" s="240"/>
      <c r="FSY44" s="240"/>
      <c r="FSZ44" s="240"/>
      <c r="FTA44" s="240"/>
      <c r="FTB44" s="240"/>
      <c r="FTC44" s="240"/>
      <c r="FTD44" s="240"/>
      <c r="FTE44" s="240"/>
      <c r="FTF44" s="240"/>
      <c r="FTG44" s="240"/>
      <c r="FTH44" s="240"/>
      <c r="FTI44" s="240"/>
      <c r="FTJ44" s="240"/>
      <c r="FTK44" s="240"/>
      <c r="FTL44" s="240"/>
      <c r="FTM44" s="240"/>
      <c r="FTN44" s="240"/>
      <c r="FTO44" s="240"/>
      <c r="FTP44" s="240"/>
      <c r="FTQ44" s="240"/>
      <c r="FTR44" s="240"/>
      <c r="FTS44" s="240"/>
      <c r="FTT44" s="240"/>
      <c r="FTU44" s="240"/>
      <c r="FTV44" s="240"/>
      <c r="FTW44" s="240"/>
      <c r="FTX44" s="240"/>
      <c r="FTY44" s="240"/>
      <c r="FTZ44" s="240"/>
      <c r="FUA44" s="240"/>
      <c r="FUB44" s="240"/>
      <c r="FUC44" s="240"/>
      <c r="FUD44" s="240"/>
      <c r="FUE44" s="240"/>
      <c r="FUF44" s="240"/>
      <c r="FUG44" s="240"/>
      <c r="FUH44" s="240"/>
      <c r="FUI44" s="240"/>
      <c r="FUJ44" s="240"/>
      <c r="FUK44" s="240"/>
      <c r="FUL44" s="240"/>
      <c r="FUM44" s="240"/>
      <c r="FUN44" s="240"/>
      <c r="FUO44" s="240"/>
      <c r="FUP44" s="240"/>
      <c r="FUQ44" s="240"/>
      <c r="FUR44" s="240"/>
      <c r="FUS44" s="240"/>
      <c r="FUT44" s="240"/>
      <c r="FUU44" s="240"/>
      <c r="FUV44" s="240"/>
      <c r="FUW44" s="240"/>
      <c r="FUX44" s="240"/>
      <c r="FUY44" s="240"/>
      <c r="FUZ44" s="240"/>
      <c r="FVA44" s="240"/>
      <c r="FVB44" s="240"/>
      <c r="FVC44" s="240"/>
      <c r="FVD44" s="240"/>
      <c r="FVE44" s="240"/>
      <c r="FVF44" s="240"/>
      <c r="FVG44" s="240"/>
      <c r="FVH44" s="240"/>
      <c r="FVI44" s="240"/>
      <c r="FVJ44" s="240"/>
      <c r="FVK44" s="240"/>
      <c r="FVL44" s="240"/>
      <c r="FVM44" s="240"/>
      <c r="FVN44" s="240"/>
      <c r="FVO44" s="240"/>
      <c r="FVP44" s="240"/>
      <c r="FVQ44" s="240"/>
      <c r="FVR44" s="240"/>
      <c r="FVS44" s="240"/>
      <c r="FVT44" s="240"/>
      <c r="FVU44" s="240"/>
      <c r="FVV44" s="240"/>
      <c r="FVW44" s="240"/>
      <c r="FVX44" s="240"/>
      <c r="FVY44" s="240"/>
      <c r="FVZ44" s="240"/>
      <c r="FWA44" s="240"/>
      <c r="FWB44" s="240"/>
      <c r="FWC44" s="240"/>
      <c r="FWD44" s="240"/>
      <c r="FWE44" s="240"/>
      <c r="FWF44" s="240"/>
      <c r="FWG44" s="240"/>
      <c r="FWH44" s="240"/>
      <c r="FWI44" s="240"/>
      <c r="FWJ44" s="240"/>
      <c r="FWK44" s="240"/>
      <c r="FWL44" s="240"/>
      <c r="FWM44" s="240"/>
      <c r="FWN44" s="240"/>
      <c r="FWO44" s="240"/>
      <c r="FWP44" s="240"/>
      <c r="FWQ44" s="240"/>
      <c r="FWR44" s="240"/>
      <c r="FWS44" s="240"/>
      <c r="FWT44" s="240"/>
      <c r="FWU44" s="240"/>
      <c r="FWV44" s="240"/>
      <c r="FWW44" s="240"/>
      <c r="FWX44" s="240"/>
      <c r="FWY44" s="240"/>
      <c r="FWZ44" s="240"/>
      <c r="FXA44" s="240"/>
      <c r="FXB44" s="240"/>
      <c r="FXC44" s="240"/>
      <c r="FXD44" s="240"/>
      <c r="FXE44" s="240"/>
      <c r="FXF44" s="240"/>
      <c r="FXG44" s="240"/>
      <c r="FXH44" s="240"/>
      <c r="FXI44" s="240"/>
      <c r="FXJ44" s="240"/>
      <c r="FXK44" s="240"/>
      <c r="FXL44" s="240"/>
      <c r="FXM44" s="240"/>
      <c r="FXN44" s="240"/>
      <c r="FXO44" s="240"/>
      <c r="FXP44" s="240"/>
      <c r="FXQ44" s="240"/>
      <c r="FXR44" s="240"/>
      <c r="FXS44" s="240"/>
      <c r="FXT44" s="240"/>
      <c r="FXU44" s="240"/>
      <c r="FXV44" s="240"/>
      <c r="FXW44" s="240"/>
      <c r="FXX44" s="240"/>
      <c r="FXY44" s="240"/>
      <c r="FXZ44" s="240"/>
      <c r="FYA44" s="240"/>
      <c r="FYB44" s="240"/>
      <c r="FYC44" s="240"/>
      <c r="FYD44" s="240"/>
      <c r="FYE44" s="240"/>
      <c r="FYF44" s="240"/>
      <c r="FYG44" s="240"/>
      <c r="FYH44" s="240"/>
      <c r="FYI44" s="240"/>
      <c r="FYJ44" s="240"/>
      <c r="FYK44" s="240"/>
      <c r="FYL44" s="240"/>
      <c r="FYM44" s="240"/>
      <c r="FYN44" s="240"/>
      <c r="FYO44" s="240"/>
      <c r="FYP44" s="240"/>
      <c r="FYQ44" s="240"/>
      <c r="FYR44" s="240"/>
      <c r="FYS44" s="240"/>
      <c r="FYT44" s="240"/>
      <c r="FYU44" s="240"/>
      <c r="FYV44" s="240"/>
      <c r="FYW44" s="240"/>
      <c r="FYX44" s="240"/>
      <c r="FYY44" s="240"/>
      <c r="FYZ44" s="240"/>
      <c r="FZA44" s="240"/>
      <c r="FZB44" s="240"/>
      <c r="FZC44" s="240"/>
      <c r="FZD44" s="240"/>
      <c r="FZE44" s="240"/>
      <c r="FZF44" s="240"/>
      <c r="FZG44" s="240"/>
      <c r="FZH44" s="240"/>
      <c r="FZI44" s="240"/>
      <c r="FZJ44" s="240"/>
      <c r="FZK44" s="240"/>
      <c r="FZL44" s="240"/>
      <c r="FZM44" s="240"/>
      <c r="FZN44" s="240"/>
      <c r="FZO44" s="240"/>
      <c r="FZP44" s="240"/>
      <c r="FZQ44" s="240"/>
      <c r="FZR44" s="240"/>
      <c r="FZS44" s="240"/>
      <c r="FZT44" s="240"/>
      <c r="FZU44" s="240"/>
      <c r="FZV44" s="240"/>
      <c r="FZW44" s="240"/>
      <c r="FZX44" s="240"/>
      <c r="FZY44" s="240"/>
      <c r="FZZ44" s="240"/>
      <c r="GAA44" s="240"/>
      <c r="GAB44" s="240"/>
      <c r="GAC44" s="240"/>
      <c r="GAD44" s="240"/>
      <c r="GAE44" s="240"/>
      <c r="GAF44" s="240"/>
      <c r="GAG44" s="240"/>
      <c r="GAH44" s="240"/>
      <c r="GAI44" s="240"/>
      <c r="GAJ44" s="240"/>
      <c r="GAK44" s="240"/>
      <c r="GAL44" s="240"/>
      <c r="GAM44" s="240"/>
      <c r="GAN44" s="240"/>
      <c r="GAO44" s="240"/>
      <c r="GAP44" s="240"/>
      <c r="GAQ44" s="240"/>
      <c r="GAR44" s="240"/>
      <c r="GAS44" s="240"/>
      <c r="GAT44" s="240"/>
      <c r="GAU44" s="240"/>
      <c r="GAV44" s="240"/>
      <c r="GAW44" s="240"/>
      <c r="GAX44" s="240"/>
      <c r="GAY44" s="240"/>
      <c r="GAZ44" s="240"/>
      <c r="GBA44" s="240"/>
      <c r="GBB44" s="240"/>
      <c r="GBC44" s="240"/>
      <c r="GBD44" s="240"/>
      <c r="GBE44" s="240"/>
      <c r="GBF44" s="240"/>
      <c r="GBG44" s="240"/>
      <c r="GBH44" s="240"/>
      <c r="GBI44" s="240"/>
      <c r="GBJ44" s="240"/>
      <c r="GBK44" s="240"/>
      <c r="GBL44" s="240"/>
      <c r="GBM44" s="240"/>
      <c r="GBN44" s="240"/>
      <c r="GBO44" s="240"/>
      <c r="GBP44" s="240"/>
      <c r="GBQ44" s="240"/>
      <c r="GBR44" s="240"/>
      <c r="GBS44" s="240"/>
      <c r="GBT44" s="240"/>
      <c r="GBU44" s="240"/>
      <c r="GBV44" s="240"/>
      <c r="GBW44" s="240"/>
      <c r="GBX44" s="240"/>
      <c r="GBY44" s="240"/>
      <c r="GBZ44" s="240"/>
      <c r="GCA44" s="240"/>
      <c r="GCB44" s="240"/>
      <c r="GCC44" s="240"/>
      <c r="GCD44" s="240"/>
      <c r="GCE44" s="240"/>
      <c r="GCF44" s="240"/>
      <c r="GCG44" s="240"/>
      <c r="GCH44" s="240"/>
      <c r="GCI44" s="240"/>
      <c r="GCJ44" s="240"/>
      <c r="GCK44" s="240"/>
      <c r="GCL44" s="240"/>
      <c r="GCM44" s="240"/>
      <c r="GCN44" s="240"/>
      <c r="GCO44" s="240"/>
      <c r="GCP44" s="240"/>
      <c r="GCQ44" s="240"/>
      <c r="GCR44" s="240"/>
      <c r="GCS44" s="240"/>
      <c r="GCT44" s="240"/>
      <c r="GCU44" s="240"/>
      <c r="GCV44" s="240"/>
      <c r="GCW44" s="240"/>
      <c r="GCX44" s="240"/>
      <c r="GCY44" s="240"/>
      <c r="GCZ44" s="240"/>
      <c r="GDA44" s="240"/>
      <c r="GDB44" s="240"/>
      <c r="GDC44" s="240"/>
      <c r="GDD44" s="240"/>
      <c r="GDE44" s="240"/>
      <c r="GDF44" s="240"/>
      <c r="GDG44" s="240"/>
      <c r="GDH44" s="240"/>
      <c r="GDI44" s="240"/>
      <c r="GDJ44" s="240"/>
      <c r="GDK44" s="240"/>
      <c r="GDL44" s="240"/>
      <c r="GDM44" s="240"/>
      <c r="GDN44" s="240"/>
      <c r="GDO44" s="240"/>
      <c r="GDP44" s="240"/>
      <c r="GDQ44" s="240"/>
      <c r="GDR44" s="240"/>
      <c r="GDS44" s="240"/>
      <c r="GDT44" s="240"/>
      <c r="GDU44" s="240"/>
      <c r="GDV44" s="240"/>
      <c r="GDW44" s="240"/>
      <c r="GDX44" s="240"/>
      <c r="GDY44" s="240"/>
      <c r="GDZ44" s="240"/>
      <c r="GEA44" s="240"/>
      <c r="GEB44" s="240"/>
      <c r="GEC44" s="240"/>
      <c r="GED44" s="240"/>
      <c r="GEE44" s="240"/>
      <c r="GEF44" s="240"/>
      <c r="GEG44" s="240"/>
      <c r="GEH44" s="240"/>
      <c r="GEI44" s="240"/>
      <c r="GEJ44" s="240"/>
      <c r="GEK44" s="240"/>
      <c r="GEL44" s="240"/>
      <c r="GEM44" s="240"/>
      <c r="GEN44" s="240"/>
      <c r="GEO44" s="240"/>
      <c r="GEP44" s="240"/>
      <c r="GEQ44" s="240"/>
      <c r="GER44" s="240"/>
      <c r="GES44" s="240"/>
      <c r="GET44" s="240"/>
      <c r="GEU44" s="240"/>
      <c r="GEV44" s="240"/>
      <c r="GEW44" s="240"/>
      <c r="GEX44" s="240"/>
      <c r="GEY44" s="240"/>
      <c r="GEZ44" s="240"/>
      <c r="GFA44" s="240"/>
      <c r="GFB44" s="240"/>
      <c r="GFC44" s="240"/>
      <c r="GFD44" s="240"/>
      <c r="GFE44" s="240"/>
      <c r="GFF44" s="240"/>
      <c r="GFG44" s="240"/>
      <c r="GFH44" s="240"/>
      <c r="GFI44" s="240"/>
      <c r="GFJ44" s="240"/>
      <c r="GFK44" s="240"/>
      <c r="GFL44" s="240"/>
      <c r="GFM44" s="240"/>
      <c r="GFN44" s="240"/>
      <c r="GFO44" s="240"/>
      <c r="GFP44" s="240"/>
      <c r="GFQ44" s="240"/>
      <c r="GFR44" s="240"/>
      <c r="GFS44" s="240"/>
      <c r="GFT44" s="240"/>
      <c r="GFU44" s="240"/>
      <c r="GFV44" s="240"/>
      <c r="GFW44" s="240"/>
      <c r="GFX44" s="240"/>
      <c r="GFY44" s="240"/>
      <c r="GFZ44" s="240"/>
      <c r="GGA44" s="240"/>
      <c r="GGB44" s="240"/>
      <c r="GGC44" s="240"/>
      <c r="GGD44" s="240"/>
      <c r="GGE44" s="240"/>
      <c r="GGF44" s="240"/>
      <c r="GGG44" s="240"/>
      <c r="GGH44" s="240"/>
      <c r="GGI44" s="240"/>
      <c r="GGJ44" s="240"/>
      <c r="GGK44" s="240"/>
      <c r="GGL44" s="240"/>
      <c r="GGM44" s="240"/>
      <c r="GGN44" s="240"/>
      <c r="GGO44" s="240"/>
      <c r="GGP44" s="240"/>
      <c r="GGQ44" s="240"/>
      <c r="GGR44" s="240"/>
      <c r="GGS44" s="240"/>
      <c r="GGT44" s="240"/>
      <c r="GGU44" s="240"/>
      <c r="GGV44" s="240"/>
      <c r="GGW44" s="240"/>
      <c r="GGX44" s="240"/>
      <c r="GGY44" s="240"/>
      <c r="GGZ44" s="240"/>
      <c r="GHA44" s="240"/>
      <c r="GHB44" s="240"/>
      <c r="GHC44" s="240"/>
      <c r="GHD44" s="240"/>
      <c r="GHE44" s="240"/>
      <c r="GHF44" s="240"/>
      <c r="GHG44" s="240"/>
      <c r="GHH44" s="240"/>
      <c r="GHI44" s="240"/>
      <c r="GHJ44" s="240"/>
      <c r="GHK44" s="240"/>
      <c r="GHL44" s="240"/>
      <c r="GHM44" s="240"/>
      <c r="GHN44" s="240"/>
      <c r="GHO44" s="240"/>
      <c r="GHP44" s="240"/>
      <c r="GHQ44" s="240"/>
      <c r="GHR44" s="240"/>
      <c r="GHS44" s="240"/>
      <c r="GHT44" s="240"/>
      <c r="GHU44" s="240"/>
      <c r="GHV44" s="240"/>
      <c r="GHW44" s="240"/>
      <c r="GHX44" s="240"/>
      <c r="GHY44" s="240"/>
      <c r="GHZ44" s="240"/>
      <c r="GIA44" s="240"/>
      <c r="GIB44" s="240"/>
      <c r="GIC44" s="240"/>
      <c r="GID44" s="240"/>
      <c r="GIE44" s="240"/>
      <c r="GIF44" s="240"/>
      <c r="GIG44" s="240"/>
      <c r="GIH44" s="240"/>
      <c r="GII44" s="240"/>
      <c r="GIJ44" s="240"/>
      <c r="GIK44" s="240"/>
      <c r="GIL44" s="240"/>
      <c r="GIM44" s="240"/>
      <c r="GIN44" s="240"/>
      <c r="GIO44" s="240"/>
      <c r="GIP44" s="240"/>
      <c r="GIQ44" s="240"/>
      <c r="GIR44" s="240"/>
      <c r="GIS44" s="240"/>
      <c r="GIT44" s="240"/>
      <c r="GIU44" s="240"/>
      <c r="GIV44" s="240"/>
      <c r="GIW44" s="240"/>
      <c r="GIX44" s="240"/>
      <c r="GIY44" s="240"/>
      <c r="GIZ44" s="240"/>
      <c r="GJA44" s="240"/>
      <c r="GJB44" s="240"/>
      <c r="GJC44" s="240"/>
      <c r="GJD44" s="240"/>
      <c r="GJE44" s="240"/>
      <c r="GJF44" s="240"/>
      <c r="GJG44" s="240"/>
      <c r="GJH44" s="240"/>
      <c r="GJI44" s="240"/>
      <c r="GJJ44" s="240"/>
      <c r="GJK44" s="240"/>
      <c r="GJL44" s="240"/>
      <c r="GJM44" s="240"/>
      <c r="GJN44" s="240"/>
      <c r="GJO44" s="240"/>
      <c r="GJP44" s="240"/>
      <c r="GJQ44" s="240"/>
      <c r="GJR44" s="240"/>
      <c r="GJS44" s="240"/>
      <c r="GJT44" s="240"/>
      <c r="GJU44" s="240"/>
      <c r="GJV44" s="240"/>
      <c r="GJW44" s="240"/>
      <c r="GJX44" s="240"/>
      <c r="GJY44" s="240"/>
      <c r="GJZ44" s="240"/>
      <c r="GKA44" s="240"/>
      <c r="GKB44" s="240"/>
      <c r="GKC44" s="240"/>
      <c r="GKD44" s="240"/>
      <c r="GKE44" s="240"/>
      <c r="GKF44" s="240"/>
      <c r="GKG44" s="240"/>
      <c r="GKH44" s="240"/>
      <c r="GKI44" s="240"/>
      <c r="GKJ44" s="240"/>
      <c r="GKK44" s="240"/>
      <c r="GKL44" s="240"/>
      <c r="GKM44" s="240"/>
      <c r="GKN44" s="240"/>
      <c r="GKO44" s="240"/>
      <c r="GKP44" s="240"/>
      <c r="GKQ44" s="240"/>
      <c r="GKR44" s="240"/>
      <c r="GKS44" s="240"/>
      <c r="GKT44" s="240"/>
      <c r="GKU44" s="240"/>
      <c r="GKV44" s="240"/>
      <c r="GKW44" s="240"/>
      <c r="GKX44" s="240"/>
      <c r="GKY44" s="240"/>
      <c r="GKZ44" s="240"/>
      <c r="GLA44" s="240"/>
      <c r="GLB44" s="240"/>
      <c r="GLC44" s="240"/>
      <c r="GLD44" s="240"/>
      <c r="GLE44" s="240"/>
      <c r="GLF44" s="240"/>
      <c r="GLG44" s="240"/>
      <c r="GLH44" s="240"/>
      <c r="GLI44" s="240"/>
      <c r="GLJ44" s="240"/>
      <c r="GLK44" s="240"/>
      <c r="GLL44" s="240"/>
      <c r="GLM44" s="240"/>
      <c r="GLN44" s="240"/>
      <c r="GLO44" s="240"/>
      <c r="GLP44" s="240"/>
      <c r="GLQ44" s="240"/>
      <c r="GLR44" s="240"/>
      <c r="GLS44" s="240"/>
      <c r="GLT44" s="240"/>
      <c r="GLU44" s="240"/>
      <c r="GLV44" s="240"/>
      <c r="GLW44" s="240"/>
      <c r="GLX44" s="240"/>
      <c r="GLY44" s="240"/>
      <c r="GLZ44" s="240"/>
      <c r="GMA44" s="240"/>
      <c r="GMB44" s="240"/>
      <c r="GMC44" s="240"/>
      <c r="GMD44" s="240"/>
      <c r="GME44" s="240"/>
      <c r="GMF44" s="240"/>
      <c r="GMG44" s="240"/>
      <c r="GMH44" s="240"/>
      <c r="GMI44" s="240"/>
      <c r="GMJ44" s="240"/>
      <c r="GMK44" s="240"/>
      <c r="GML44" s="240"/>
      <c r="GMM44" s="240"/>
      <c r="GMN44" s="240"/>
      <c r="GMO44" s="240"/>
      <c r="GMP44" s="240"/>
      <c r="GMQ44" s="240"/>
      <c r="GMR44" s="240"/>
      <c r="GMS44" s="240"/>
      <c r="GMT44" s="240"/>
      <c r="GMU44" s="240"/>
      <c r="GMV44" s="240"/>
      <c r="GMW44" s="240"/>
      <c r="GMX44" s="240"/>
      <c r="GMY44" s="240"/>
      <c r="GMZ44" s="240"/>
      <c r="GNA44" s="240"/>
      <c r="GNB44" s="240"/>
      <c r="GNC44" s="240"/>
      <c r="GND44" s="240"/>
      <c r="GNE44" s="240"/>
      <c r="GNF44" s="240"/>
      <c r="GNG44" s="240"/>
      <c r="GNH44" s="240"/>
      <c r="GNI44" s="240"/>
      <c r="GNJ44" s="240"/>
      <c r="GNK44" s="240"/>
      <c r="GNL44" s="240"/>
      <c r="GNM44" s="240"/>
      <c r="GNN44" s="240"/>
      <c r="GNO44" s="240"/>
      <c r="GNP44" s="240"/>
      <c r="GNQ44" s="240"/>
      <c r="GNR44" s="240"/>
      <c r="GNS44" s="240"/>
      <c r="GNT44" s="240"/>
      <c r="GNU44" s="240"/>
      <c r="GNV44" s="240"/>
      <c r="GNW44" s="240"/>
      <c r="GNX44" s="240"/>
      <c r="GNY44" s="240"/>
      <c r="GNZ44" s="240"/>
      <c r="GOA44" s="240"/>
      <c r="GOB44" s="240"/>
      <c r="GOC44" s="240"/>
      <c r="GOD44" s="240"/>
      <c r="GOE44" s="240"/>
      <c r="GOF44" s="240"/>
      <c r="GOG44" s="240"/>
      <c r="GOH44" s="240"/>
      <c r="GOI44" s="240"/>
      <c r="GOJ44" s="240"/>
      <c r="GOK44" s="240"/>
      <c r="GOL44" s="240"/>
      <c r="GOM44" s="240"/>
      <c r="GON44" s="240"/>
      <c r="GOO44" s="240"/>
      <c r="GOP44" s="240"/>
      <c r="GOQ44" s="240"/>
      <c r="GOR44" s="240"/>
      <c r="GOS44" s="240"/>
      <c r="GOT44" s="240"/>
      <c r="GOU44" s="240"/>
      <c r="GOV44" s="240"/>
      <c r="GOW44" s="240"/>
      <c r="GOX44" s="240"/>
      <c r="GOY44" s="240"/>
      <c r="GOZ44" s="240"/>
      <c r="GPA44" s="240"/>
      <c r="GPB44" s="240"/>
      <c r="GPC44" s="240"/>
      <c r="GPD44" s="240"/>
      <c r="GPE44" s="240"/>
      <c r="GPF44" s="240"/>
      <c r="GPG44" s="240"/>
      <c r="GPH44" s="240"/>
      <c r="GPI44" s="240"/>
      <c r="GPJ44" s="240"/>
      <c r="GPK44" s="240"/>
      <c r="GPL44" s="240"/>
      <c r="GPM44" s="240"/>
      <c r="GPN44" s="240"/>
      <c r="GPO44" s="240"/>
      <c r="GPP44" s="240"/>
      <c r="GPQ44" s="240"/>
      <c r="GPR44" s="240"/>
      <c r="GPS44" s="240"/>
      <c r="GPT44" s="240"/>
      <c r="GPU44" s="240"/>
      <c r="GPV44" s="240"/>
      <c r="GPW44" s="240"/>
      <c r="GPX44" s="240"/>
      <c r="GPY44" s="240"/>
      <c r="GPZ44" s="240"/>
      <c r="GQA44" s="240"/>
      <c r="GQB44" s="240"/>
      <c r="GQC44" s="240"/>
      <c r="GQD44" s="240"/>
      <c r="GQE44" s="240"/>
      <c r="GQF44" s="240"/>
      <c r="GQG44" s="240"/>
      <c r="GQH44" s="240"/>
      <c r="GQI44" s="240"/>
      <c r="GQJ44" s="240"/>
      <c r="GQK44" s="240"/>
      <c r="GQL44" s="240"/>
      <c r="GQM44" s="240"/>
      <c r="GQN44" s="240"/>
      <c r="GQO44" s="240"/>
      <c r="GQP44" s="240"/>
      <c r="GQQ44" s="240"/>
      <c r="GQR44" s="240"/>
      <c r="GQS44" s="240"/>
      <c r="GQT44" s="240"/>
      <c r="GQU44" s="240"/>
      <c r="GQV44" s="240"/>
      <c r="GQW44" s="240"/>
      <c r="GQX44" s="240"/>
      <c r="GQY44" s="240"/>
      <c r="GQZ44" s="240"/>
      <c r="GRA44" s="240"/>
      <c r="GRB44" s="240"/>
      <c r="GRC44" s="240"/>
      <c r="GRD44" s="240"/>
      <c r="GRE44" s="240"/>
      <c r="GRF44" s="240"/>
      <c r="GRG44" s="240"/>
      <c r="GRH44" s="240"/>
      <c r="GRI44" s="240"/>
      <c r="GRJ44" s="240"/>
      <c r="GRK44" s="240"/>
      <c r="GRL44" s="240"/>
      <c r="GRM44" s="240"/>
      <c r="GRN44" s="240"/>
      <c r="GRO44" s="240"/>
      <c r="GRP44" s="240"/>
      <c r="GRQ44" s="240"/>
      <c r="GRR44" s="240"/>
      <c r="GRS44" s="240"/>
      <c r="GRT44" s="240"/>
      <c r="GRU44" s="240"/>
      <c r="GRV44" s="240"/>
      <c r="GRW44" s="240"/>
      <c r="GRX44" s="240"/>
      <c r="GRY44" s="240"/>
      <c r="GRZ44" s="240"/>
      <c r="GSA44" s="240"/>
      <c r="GSB44" s="240"/>
      <c r="GSC44" s="240"/>
      <c r="GSD44" s="240"/>
      <c r="GSE44" s="240"/>
      <c r="GSF44" s="240"/>
      <c r="GSG44" s="240"/>
      <c r="GSH44" s="240"/>
      <c r="GSI44" s="240"/>
      <c r="GSJ44" s="240"/>
      <c r="GSK44" s="240"/>
      <c r="GSL44" s="240"/>
      <c r="GSM44" s="240"/>
      <c r="GSN44" s="240"/>
      <c r="GSO44" s="240"/>
      <c r="GSP44" s="240"/>
      <c r="GSQ44" s="240"/>
      <c r="GSR44" s="240"/>
      <c r="GSS44" s="240"/>
      <c r="GST44" s="240"/>
      <c r="GSU44" s="240"/>
      <c r="GSV44" s="240"/>
      <c r="GSW44" s="240"/>
      <c r="GSX44" s="240"/>
      <c r="GSY44" s="240"/>
      <c r="GSZ44" s="240"/>
      <c r="GTA44" s="240"/>
      <c r="GTB44" s="240"/>
      <c r="GTC44" s="240"/>
      <c r="GTD44" s="240"/>
      <c r="GTE44" s="240"/>
      <c r="GTF44" s="240"/>
      <c r="GTG44" s="240"/>
      <c r="GTH44" s="240"/>
      <c r="GTI44" s="240"/>
      <c r="GTJ44" s="240"/>
      <c r="GTK44" s="240"/>
      <c r="GTL44" s="240"/>
      <c r="GTM44" s="240"/>
      <c r="GTN44" s="240"/>
      <c r="GTO44" s="240"/>
      <c r="GTP44" s="240"/>
      <c r="GTQ44" s="240"/>
      <c r="GTR44" s="240"/>
      <c r="GTS44" s="240"/>
      <c r="GTT44" s="240"/>
      <c r="GTU44" s="240"/>
      <c r="GTV44" s="240"/>
      <c r="GTW44" s="240"/>
      <c r="GTX44" s="240"/>
      <c r="GTY44" s="240"/>
      <c r="GTZ44" s="240"/>
      <c r="GUA44" s="240"/>
      <c r="GUB44" s="240"/>
      <c r="GUC44" s="240"/>
      <c r="GUD44" s="240"/>
      <c r="GUE44" s="240"/>
      <c r="GUF44" s="240"/>
      <c r="GUG44" s="240"/>
      <c r="GUH44" s="240"/>
      <c r="GUI44" s="240"/>
      <c r="GUJ44" s="240"/>
      <c r="GUK44" s="240"/>
      <c r="GUL44" s="240"/>
      <c r="GUM44" s="240"/>
      <c r="GUN44" s="240"/>
      <c r="GUO44" s="240"/>
      <c r="GUP44" s="240"/>
      <c r="GUQ44" s="240"/>
      <c r="GUR44" s="240"/>
      <c r="GUS44" s="240"/>
      <c r="GUT44" s="240"/>
      <c r="GUU44" s="240"/>
      <c r="GUV44" s="240"/>
      <c r="GUW44" s="240"/>
      <c r="GUX44" s="240"/>
      <c r="GUY44" s="240"/>
      <c r="GUZ44" s="240"/>
      <c r="GVA44" s="240"/>
      <c r="GVB44" s="240"/>
      <c r="GVC44" s="240"/>
      <c r="GVD44" s="240"/>
      <c r="GVE44" s="240"/>
      <c r="GVF44" s="240"/>
      <c r="GVG44" s="240"/>
      <c r="GVH44" s="240"/>
      <c r="GVI44" s="240"/>
      <c r="GVJ44" s="240"/>
      <c r="GVK44" s="240"/>
      <c r="GVL44" s="240"/>
      <c r="GVM44" s="240"/>
      <c r="GVN44" s="240"/>
      <c r="GVO44" s="240"/>
      <c r="GVP44" s="240"/>
      <c r="GVQ44" s="240"/>
      <c r="GVR44" s="240"/>
      <c r="GVS44" s="240"/>
      <c r="GVT44" s="240"/>
      <c r="GVU44" s="240"/>
      <c r="GVV44" s="240"/>
      <c r="GVW44" s="240"/>
      <c r="GVX44" s="240"/>
      <c r="GVY44" s="240"/>
      <c r="GVZ44" s="240"/>
      <c r="GWA44" s="240"/>
      <c r="GWB44" s="240"/>
      <c r="GWC44" s="240"/>
      <c r="GWD44" s="240"/>
      <c r="GWE44" s="240"/>
      <c r="GWF44" s="240"/>
      <c r="GWG44" s="240"/>
      <c r="GWH44" s="240"/>
      <c r="GWI44" s="240"/>
      <c r="GWJ44" s="240"/>
      <c r="GWK44" s="240"/>
      <c r="GWL44" s="240"/>
      <c r="GWM44" s="240"/>
      <c r="GWN44" s="240"/>
      <c r="GWO44" s="240"/>
      <c r="GWP44" s="240"/>
      <c r="GWQ44" s="240"/>
      <c r="GWR44" s="240"/>
      <c r="GWS44" s="240"/>
      <c r="GWT44" s="240"/>
      <c r="GWU44" s="240"/>
      <c r="GWV44" s="240"/>
      <c r="GWW44" s="240"/>
      <c r="GWX44" s="240"/>
      <c r="GWY44" s="240"/>
      <c r="GWZ44" s="240"/>
      <c r="GXA44" s="240"/>
      <c r="GXB44" s="240"/>
      <c r="GXC44" s="240"/>
      <c r="GXD44" s="240"/>
      <c r="GXE44" s="240"/>
      <c r="GXF44" s="240"/>
      <c r="GXG44" s="240"/>
      <c r="GXH44" s="240"/>
      <c r="GXI44" s="240"/>
      <c r="GXJ44" s="240"/>
      <c r="GXK44" s="240"/>
      <c r="GXL44" s="240"/>
      <c r="GXM44" s="240"/>
      <c r="GXN44" s="240"/>
      <c r="GXO44" s="240"/>
      <c r="GXP44" s="240"/>
      <c r="GXQ44" s="240"/>
      <c r="GXR44" s="240"/>
      <c r="GXS44" s="240"/>
      <c r="GXT44" s="240"/>
      <c r="GXU44" s="240"/>
      <c r="GXV44" s="240"/>
      <c r="GXW44" s="240"/>
      <c r="GXX44" s="240"/>
      <c r="GXY44" s="240"/>
      <c r="GXZ44" s="240"/>
      <c r="GYA44" s="240"/>
      <c r="GYB44" s="240"/>
      <c r="GYC44" s="240"/>
      <c r="GYD44" s="240"/>
      <c r="GYE44" s="240"/>
      <c r="GYF44" s="240"/>
      <c r="GYG44" s="240"/>
      <c r="GYH44" s="240"/>
      <c r="GYI44" s="240"/>
      <c r="GYJ44" s="240"/>
      <c r="GYK44" s="240"/>
      <c r="GYL44" s="240"/>
      <c r="GYM44" s="240"/>
      <c r="GYN44" s="240"/>
      <c r="GYO44" s="240"/>
      <c r="GYP44" s="240"/>
      <c r="GYQ44" s="240"/>
      <c r="GYR44" s="240"/>
      <c r="GYS44" s="240"/>
      <c r="GYT44" s="240"/>
      <c r="GYU44" s="240"/>
      <c r="GYV44" s="240"/>
      <c r="GYW44" s="240"/>
      <c r="GYX44" s="240"/>
      <c r="GYY44" s="240"/>
      <c r="GYZ44" s="240"/>
      <c r="GZA44" s="240"/>
      <c r="GZB44" s="240"/>
      <c r="GZC44" s="240"/>
      <c r="GZD44" s="240"/>
      <c r="GZE44" s="240"/>
      <c r="GZF44" s="240"/>
      <c r="GZG44" s="240"/>
      <c r="GZH44" s="240"/>
      <c r="GZI44" s="240"/>
      <c r="GZJ44" s="240"/>
      <c r="GZK44" s="240"/>
      <c r="GZL44" s="240"/>
      <c r="GZM44" s="240"/>
      <c r="GZN44" s="240"/>
      <c r="GZO44" s="240"/>
      <c r="GZP44" s="240"/>
      <c r="GZQ44" s="240"/>
      <c r="GZR44" s="240"/>
      <c r="GZS44" s="240"/>
      <c r="GZT44" s="240"/>
      <c r="GZU44" s="240"/>
      <c r="GZV44" s="240"/>
      <c r="GZW44" s="240"/>
      <c r="GZX44" s="240"/>
      <c r="GZY44" s="240"/>
      <c r="GZZ44" s="240"/>
      <c r="HAA44" s="240"/>
      <c r="HAB44" s="240"/>
      <c r="HAC44" s="240"/>
      <c r="HAD44" s="240"/>
      <c r="HAE44" s="240"/>
      <c r="HAF44" s="240"/>
      <c r="HAG44" s="240"/>
      <c r="HAH44" s="240"/>
      <c r="HAI44" s="240"/>
      <c r="HAJ44" s="240"/>
      <c r="HAK44" s="240"/>
      <c r="HAL44" s="240"/>
      <c r="HAM44" s="240"/>
      <c r="HAN44" s="240"/>
      <c r="HAO44" s="240"/>
      <c r="HAP44" s="240"/>
      <c r="HAQ44" s="240"/>
      <c r="HAR44" s="240"/>
      <c r="HAS44" s="240"/>
      <c r="HAT44" s="240"/>
      <c r="HAU44" s="240"/>
      <c r="HAV44" s="240"/>
      <c r="HAW44" s="240"/>
      <c r="HAX44" s="240"/>
      <c r="HAY44" s="240"/>
      <c r="HAZ44" s="240"/>
      <c r="HBA44" s="240"/>
      <c r="HBB44" s="240"/>
      <c r="HBC44" s="240"/>
      <c r="HBD44" s="240"/>
      <c r="HBE44" s="240"/>
      <c r="HBF44" s="240"/>
      <c r="HBG44" s="240"/>
      <c r="HBH44" s="240"/>
      <c r="HBI44" s="240"/>
      <c r="HBJ44" s="240"/>
      <c r="HBK44" s="240"/>
      <c r="HBL44" s="240"/>
      <c r="HBM44" s="240"/>
      <c r="HBN44" s="240"/>
      <c r="HBO44" s="240"/>
      <c r="HBP44" s="240"/>
      <c r="HBQ44" s="240"/>
      <c r="HBR44" s="240"/>
      <c r="HBS44" s="240"/>
      <c r="HBT44" s="240"/>
      <c r="HBU44" s="240"/>
      <c r="HBV44" s="240"/>
      <c r="HBW44" s="240"/>
      <c r="HBX44" s="240"/>
      <c r="HBY44" s="240"/>
      <c r="HBZ44" s="240"/>
      <c r="HCA44" s="240"/>
      <c r="HCB44" s="240"/>
      <c r="HCC44" s="240"/>
      <c r="HCD44" s="240"/>
      <c r="HCE44" s="240"/>
      <c r="HCF44" s="240"/>
      <c r="HCG44" s="240"/>
      <c r="HCH44" s="240"/>
      <c r="HCI44" s="240"/>
      <c r="HCJ44" s="240"/>
      <c r="HCK44" s="240"/>
      <c r="HCL44" s="240"/>
      <c r="HCM44" s="240"/>
      <c r="HCN44" s="240"/>
      <c r="HCO44" s="240"/>
      <c r="HCP44" s="240"/>
      <c r="HCQ44" s="240"/>
      <c r="HCR44" s="240"/>
      <c r="HCS44" s="240"/>
      <c r="HCT44" s="240"/>
      <c r="HCU44" s="240"/>
      <c r="HCV44" s="240"/>
      <c r="HCW44" s="240"/>
      <c r="HCX44" s="240"/>
      <c r="HCY44" s="240"/>
      <c r="HCZ44" s="240"/>
      <c r="HDA44" s="240"/>
      <c r="HDB44" s="240"/>
      <c r="HDC44" s="240"/>
      <c r="HDD44" s="240"/>
      <c r="HDE44" s="240"/>
      <c r="HDF44" s="240"/>
      <c r="HDG44" s="240"/>
      <c r="HDH44" s="240"/>
      <c r="HDI44" s="240"/>
      <c r="HDJ44" s="240"/>
      <c r="HDK44" s="240"/>
      <c r="HDL44" s="240"/>
      <c r="HDM44" s="240"/>
      <c r="HDN44" s="240"/>
      <c r="HDO44" s="240"/>
      <c r="HDP44" s="240"/>
      <c r="HDQ44" s="240"/>
      <c r="HDR44" s="240"/>
      <c r="HDS44" s="240"/>
      <c r="HDT44" s="240"/>
      <c r="HDU44" s="240"/>
      <c r="HDV44" s="240"/>
      <c r="HDW44" s="240"/>
      <c r="HDX44" s="240"/>
      <c r="HDY44" s="240"/>
      <c r="HDZ44" s="240"/>
      <c r="HEA44" s="240"/>
      <c r="HEB44" s="240"/>
      <c r="HEC44" s="240"/>
      <c r="HED44" s="240"/>
      <c r="HEE44" s="240"/>
      <c r="HEF44" s="240"/>
      <c r="HEG44" s="240"/>
      <c r="HEH44" s="240"/>
      <c r="HEI44" s="240"/>
      <c r="HEJ44" s="240"/>
      <c r="HEK44" s="240"/>
      <c r="HEL44" s="240"/>
      <c r="HEM44" s="240"/>
      <c r="HEN44" s="240"/>
      <c r="HEO44" s="240"/>
      <c r="HEP44" s="240"/>
      <c r="HEQ44" s="240"/>
      <c r="HER44" s="240"/>
      <c r="HES44" s="240"/>
      <c r="HET44" s="240"/>
      <c r="HEU44" s="240"/>
      <c r="HEV44" s="240"/>
      <c r="HEW44" s="240"/>
      <c r="HEX44" s="240"/>
      <c r="HEY44" s="240"/>
      <c r="HEZ44" s="240"/>
      <c r="HFA44" s="240"/>
      <c r="HFB44" s="240"/>
      <c r="HFC44" s="240"/>
      <c r="HFD44" s="240"/>
      <c r="HFE44" s="240"/>
      <c r="HFF44" s="240"/>
      <c r="HFG44" s="240"/>
      <c r="HFH44" s="240"/>
      <c r="HFI44" s="240"/>
      <c r="HFJ44" s="240"/>
      <c r="HFK44" s="240"/>
      <c r="HFL44" s="240"/>
      <c r="HFM44" s="240"/>
      <c r="HFN44" s="240"/>
      <c r="HFO44" s="240"/>
      <c r="HFP44" s="240"/>
      <c r="HFQ44" s="240"/>
      <c r="HFR44" s="240"/>
      <c r="HFS44" s="240"/>
      <c r="HFT44" s="240"/>
      <c r="HFU44" s="240"/>
      <c r="HFV44" s="240"/>
      <c r="HFW44" s="240"/>
      <c r="HFX44" s="240"/>
      <c r="HFY44" s="240"/>
      <c r="HFZ44" s="240"/>
      <c r="HGA44" s="240"/>
      <c r="HGB44" s="240"/>
      <c r="HGC44" s="240"/>
      <c r="HGD44" s="240"/>
      <c r="HGE44" s="240"/>
      <c r="HGF44" s="240"/>
      <c r="HGG44" s="240"/>
      <c r="HGH44" s="240"/>
      <c r="HGI44" s="240"/>
      <c r="HGJ44" s="240"/>
      <c r="HGK44" s="240"/>
      <c r="HGL44" s="240"/>
      <c r="HGM44" s="240"/>
      <c r="HGN44" s="240"/>
      <c r="HGO44" s="240"/>
      <c r="HGP44" s="240"/>
      <c r="HGQ44" s="240"/>
      <c r="HGR44" s="240"/>
      <c r="HGS44" s="240"/>
      <c r="HGT44" s="240"/>
      <c r="HGU44" s="240"/>
      <c r="HGV44" s="240"/>
      <c r="HGW44" s="240"/>
      <c r="HGX44" s="240"/>
      <c r="HGY44" s="240"/>
      <c r="HGZ44" s="240"/>
      <c r="HHA44" s="240"/>
      <c r="HHB44" s="240"/>
      <c r="HHC44" s="240"/>
      <c r="HHD44" s="240"/>
      <c r="HHE44" s="240"/>
      <c r="HHF44" s="240"/>
      <c r="HHG44" s="240"/>
      <c r="HHH44" s="240"/>
      <c r="HHI44" s="240"/>
      <c r="HHJ44" s="240"/>
      <c r="HHK44" s="240"/>
      <c r="HHL44" s="240"/>
      <c r="HHM44" s="240"/>
      <c r="HHN44" s="240"/>
      <c r="HHO44" s="240"/>
      <c r="HHP44" s="240"/>
      <c r="HHQ44" s="240"/>
      <c r="HHR44" s="240"/>
      <c r="HHS44" s="240"/>
      <c r="HHT44" s="240"/>
      <c r="HHU44" s="240"/>
      <c r="HHV44" s="240"/>
      <c r="HHW44" s="240"/>
      <c r="HHX44" s="240"/>
      <c r="HHY44" s="240"/>
      <c r="HHZ44" s="240"/>
      <c r="HIA44" s="240"/>
      <c r="HIB44" s="240"/>
      <c r="HIC44" s="240"/>
      <c r="HID44" s="240"/>
      <c r="HIE44" s="240"/>
      <c r="HIF44" s="240"/>
      <c r="HIG44" s="240"/>
      <c r="HIH44" s="240"/>
      <c r="HII44" s="240"/>
      <c r="HIJ44" s="240"/>
      <c r="HIK44" s="240"/>
      <c r="HIL44" s="240"/>
      <c r="HIM44" s="240"/>
      <c r="HIN44" s="240"/>
      <c r="HIO44" s="240"/>
      <c r="HIP44" s="240"/>
      <c r="HIQ44" s="240"/>
      <c r="HIR44" s="240"/>
      <c r="HIS44" s="240"/>
      <c r="HIT44" s="240"/>
      <c r="HIU44" s="240"/>
      <c r="HIV44" s="240"/>
      <c r="HIW44" s="240"/>
      <c r="HIX44" s="240"/>
      <c r="HIY44" s="240"/>
      <c r="HIZ44" s="240"/>
      <c r="HJA44" s="240"/>
      <c r="HJB44" s="240"/>
      <c r="HJC44" s="240"/>
      <c r="HJD44" s="240"/>
      <c r="HJE44" s="240"/>
      <c r="HJF44" s="240"/>
      <c r="HJG44" s="240"/>
      <c r="HJH44" s="240"/>
      <c r="HJI44" s="240"/>
      <c r="HJJ44" s="240"/>
      <c r="HJK44" s="240"/>
      <c r="HJL44" s="240"/>
      <c r="HJM44" s="240"/>
      <c r="HJN44" s="240"/>
      <c r="HJO44" s="240"/>
      <c r="HJP44" s="240"/>
      <c r="HJQ44" s="240"/>
      <c r="HJR44" s="240"/>
      <c r="HJS44" s="240"/>
      <c r="HJT44" s="240"/>
      <c r="HJU44" s="240"/>
      <c r="HJV44" s="240"/>
      <c r="HJW44" s="240"/>
      <c r="HJX44" s="240"/>
      <c r="HJY44" s="240"/>
      <c r="HJZ44" s="240"/>
      <c r="HKA44" s="240"/>
      <c r="HKB44" s="240"/>
      <c r="HKC44" s="240"/>
      <c r="HKD44" s="240"/>
      <c r="HKE44" s="240"/>
      <c r="HKF44" s="240"/>
      <c r="HKG44" s="240"/>
      <c r="HKH44" s="240"/>
      <c r="HKI44" s="240"/>
      <c r="HKJ44" s="240"/>
      <c r="HKK44" s="240"/>
      <c r="HKL44" s="240"/>
      <c r="HKM44" s="240"/>
      <c r="HKN44" s="240"/>
      <c r="HKO44" s="240"/>
      <c r="HKP44" s="240"/>
      <c r="HKQ44" s="240"/>
      <c r="HKR44" s="240"/>
      <c r="HKS44" s="240"/>
      <c r="HKT44" s="240"/>
      <c r="HKU44" s="240"/>
      <c r="HKV44" s="240"/>
      <c r="HKW44" s="240"/>
      <c r="HKX44" s="240"/>
      <c r="HKY44" s="240"/>
      <c r="HKZ44" s="240"/>
      <c r="HLA44" s="240"/>
      <c r="HLB44" s="240"/>
      <c r="HLC44" s="240"/>
      <c r="HLD44" s="240"/>
      <c r="HLE44" s="240"/>
      <c r="HLF44" s="240"/>
      <c r="HLG44" s="240"/>
      <c r="HLH44" s="240"/>
      <c r="HLI44" s="240"/>
      <c r="HLJ44" s="240"/>
      <c r="HLK44" s="240"/>
      <c r="HLL44" s="240"/>
      <c r="HLM44" s="240"/>
      <c r="HLN44" s="240"/>
      <c r="HLO44" s="240"/>
      <c r="HLP44" s="240"/>
      <c r="HLQ44" s="240"/>
      <c r="HLR44" s="240"/>
      <c r="HLS44" s="240"/>
      <c r="HLT44" s="240"/>
      <c r="HLU44" s="240"/>
      <c r="HLV44" s="240"/>
      <c r="HLW44" s="240"/>
      <c r="HLX44" s="240"/>
      <c r="HLY44" s="240"/>
      <c r="HLZ44" s="240"/>
      <c r="HMA44" s="240"/>
      <c r="HMB44" s="240"/>
      <c r="HMC44" s="240"/>
      <c r="HMD44" s="240"/>
      <c r="HME44" s="240"/>
      <c r="HMF44" s="240"/>
      <c r="HMG44" s="240"/>
      <c r="HMH44" s="240"/>
      <c r="HMI44" s="240"/>
      <c r="HMJ44" s="240"/>
      <c r="HMK44" s="240"/>
      <c r="HML44" s="240"/>
      <c r="HMM44" s="240"/>
      <c r="HMN44" s="240"/>
      <c r="HMO44" s="240"/>
      <c r="HMP44" s="240"/>
      <c r="HMQ44" s="240"/>
      <c r="HMR44" s="240"/>
      <c r="HMS44" s="240"/>
      <c r="HMT44" s="240"/>
      <c r="HMU44" s="240"/>
      <c r="HMV44" s="240"/>
      <c r="HMW44" s="240"/>
      <c r="HMX44" s="240"/>
      <c r="HMY44" s="240"/>
      <c r="HMZ44" s="240"/>
      <c r="HNA44" s="240"/>
      <c r="HNB44" s="240"/>
      <c r="HNC44" s="240"/>
      <c r="HND44" s="240"/>
      <c r="HNE44" s="240"/>
      <c r="HNF44" s="240"/>
      <c r="HNG44" s="240"/>
      <c r="HNH44" s="240"/>
      <c r="HNI44" s="240"/>
      <c r="HNJ44" s="240"/>
      <c r="HNK44" s="240"/>
      <c r="HNL44" s="240"/>
      <c r="HNM44" s="240"/>
      <c r="HNN44" s="240"/>
      <c r="HNO44" s="240"/>
      <c r="HNP44" s="240"/>
      <c r="HNQ44" s="240"/>
      <c r="HNR44" s="240"/>
      <c r="HNS44" s="240"/>
      <c r="HNT44" s="240"/>
      <c r="HNU44" s="240"/>
      <c r="HNV44" s="240"/>
      <c r="HNW44" s="240"/>
      <c r="HNX44" s="240"/>
      <c r="HNY44" s="240"/>
      <c r="HNZ44" s="240"/>
      <c r="HOA44" s="240"/>
      <c r="HOB44" s="240"/>
      <c r="HOC44" s="240"/>
      <c r="HOD44" s="240"/>
      <c r="HOE44" s="240"/>
      <c r="HOF44" s="240"/>
      <c r="HOG44" s="240"/>
      <c r="HOH44" s="240"/>
      <c r="HOI44" s="240"/>
      <c r="HOJ44" s="240"/>
      <c r="HOK44" s="240"/>
      <c r="HOL44" s="240"/>
      <c r="HOM44" s="240"/>
      <c r="HON44" s="240"/>
      <c r="HOO44" s="240"/>
      <c r="HOP44" s="240"/>
      <c r="HOQ44" s="240"/>
      <c r="HOR44" s="240"/>
      <c r="HOS44" s="240"/>
      <c r="HOT44" s="240"/>
      <c r="HOU44" s="240"/>
      <c r="HOV44" s="240"/>
      <c r="HOW44" s="240"/>
      <c r="HOX44" s="240"/>
      <c r="HOY44" s="240"/>
      <c r="HOZ44" s="240"/>
      <c r="HPA44" s="240"/>
      <c r="HPB44" s="240"/>
      <c r="HPC44" s="240"/>
      <c r="HPD44" s="240"/>
      <c r="HPE44" s="240"/>
      <c r="HPF44" s="240"/>
      <c r="HPG44" s="240"/>
      <c r="HPH44" s="240"/>
      <c r="HPI44" s="240"/>
      <c r="HPJ44" s="240"/>
      <c r="HPK44" s="240"/>
      <c r="HPL44" s="240"/>
      <c r="HPM44" s="240"/>
      <c r="HPN44" s="240"/>
      <c r="HPO44" s="240"/>
      <c r="HPP44" s="240"/>
      <c r="HPQ44" s="240"/>
      <c r="HPR44" s="240"/>
      <c r="HPS44" s="240"/>
      <c r="HPT44" s="240"/>
      <c r="HPU44" s="240"/>
      <c r="HPV44" s="240"/>
      <c r="HPW44" s="240"/>
      <c r="HPX44" s="240"/>
      <c r="HPY44" s="240"/>
      <c r="HPZ44" s="240"/>
      <c r="HQA44" s="240"/>
      <c r="HQB44" s="240"/>
      <c r="HQC44" s="240"/>
      <c r="HQD44" s="240"/>
      <c r="HQE44" s="240"/>
      <c r="HQF44" s="240"/>
      <c r="HQG44" s="240"/>
      <c r="HQH44" s="240"/>
      <c r="HQI44" s="240"/>
      <c r="HQJ44" s="240"/>
      <c r="HQK44" s="240"/>
      <c r="HQL44" s="240"/>
      <c r="HQM44" s="240"/>
      <c r="HQN44" s="240"/>
      <c r="HQO44" s="240"/>
      <c r="HQP44" s="240"/>
      <c r="HQQ44" s="240"/>
      <c r="HQR44" s="240"/>
      <c r="HQS44" s="240"/>
      <c r="HQT44" s="240"/>
      <c r="HQU44" s="240"/>
      <c r="HQV44" s="240"/>
      <c r="HQW44" s="240"/>
      <c r="HQX44" s="240"/>
      <c r="HQY44" s="240"/>
      <c r="HQZ44" s="240"/>
      <c r="HRA44" s="240"/>
      <c r="HRB44" s="240"/>
      <c r="HRC44" s="240"/>
      <c r="HRD44" s="240"/>
      <c r="HRE44" s="240"/>
      <c r="HRF44" s="240"/>
      <c r="HRG44" s="240"/>
      <c r="HRH44" s="240"/>
      <c r="HRI44" s="240"/>
      <c r="HRJ44" s="240"/>
      <c r="HRK44" s="240"/>
      <c r="HRL44" s="240"/>
      <c r="HRM44" s="240"/>
      <c r="HRN44" s="240"/>
      <c r="HRO44" s="240"/>
      <c r="HRP44" s="240"/>
      <c r="HRQ44" s="240"/>
      <c r="HRR44" s="240"/>
      <c r="HRS44" s="240"/>
      <c r="HRT44" s="240"/>
      <c r="HRU44" s="240"/>
      <c r="HRV44" s="240"/>
      <c r="HRW44" s="240"/>
      <c r="HRX44" s="240"/>
      <c r="HRY44" s="240"/>
      <c r="HRZ44" s="240"/>
      <c r="HSA44" s="240"/>
      <c r="HSB44" s="240"/>
      <c r="HSC44" s="240"/>
      <c r="HSD44" s="240"/>
      <c r="HSE44" s="240"/>
      <c r="HSF44" s="240"/>
      <c r="HSG44" s="240"/>
      <c r="HSH44" s="240"/>
      <c r="HSI44" s="240"/>
      <c r="HSJ44" s="240"/>
      <c r="HSK44" s="240"/>
      <c r="HSL44" s="240"/>
      <c r="HSM44" s="240"/>
      <c r="HSN44" s="240"/>
      <c r="HSO44" s="240"/>
      <c r="HSP44" s="240"/>
      <c r="HSQ44" s="240"/>
      <c r="HSR44" s="240"/>
      <c r="HSS44" s="240"/>
      <c r="HST44" s="240"/>
      <c r="HSU44" s="240"/>
      <c r="HSV44" s="240"/>
      <c r="HSW44" s="240"/>
      <c r="HSX44" s="240"/>
      <c r="HSY44" s="240"/>
      <c r="HSZ44" s="240"/>
      <c r="HTA44" s="240"/>
      <c r="HTB44" s="240"/>
      <c r="HTC44" s="240"/>
      <c r="HTD44" s="240"/>
      <c r="HTE44" s="240"/>
      <c r="HTF44" s="240"/>
      <c r="HTG44" s="240"/>
      <c r="HTH44" s="240"/>
      <c r="HTI44" s="240"/>
      <c r="HTJ44" s="240"/>
      <c r="HTK44" s="240"/>
      <c r="HTL44" s="240"/>
      <c r="HTM44" s="240"/>
      <c r="HTN44" s="240"/>
      <c r="HTO44" s="240"/>
      <c r="HTP44" s="240"/>
      <c r="HTQ44" s="240"/>
      <c r="HTR44" s="240"/>
      <c r="HTS44" s="240"/>
      <c r="HTT44" s="240"/>
      <c r="HTU44" s="240"/>
      <c r="HTV44" s="240"/>
      <c r="HTW44" s="240"/>
      <c r="HTX44" s="240"/>
      <c r="HTY44" s="240"/>
      <c r="HTZ44" s="240"/>
      <c r="HUA44" s="240"/>
      <c r="HUB44" s="240"/>
      <c r="HUC44" s="240"/>
      <c r="HUD44" s="240"/>
      <c r="HUE44" s="240"/>
      <c r="HUF44" s="240"/>
      <c r="HUG44" s="240"/>
      <c r="HUH44" s="240"/>
      <c r="HUI44" s="240"/>
      <c r="HUJ44" s="240"/>
      <c r="HUK44" s="240"/>
      <c r="HUL44" s="240"/>
      <c r="HUM44" s="240"/>
      <c r="HUN44" s="240"/>
      <c r="HUO44" s="240"/>
      <c r="HUP44" s="240"/>
      <c r="HUQ44" s="240"/>
      <c r="HUR44" s="240"/>
      <c r="HUS44" s="240"/>
      <c r="HUT44" s="240"/>
      <c r="HUU44" s="240"/>
      <c r="HUV44" s="240"/>
      <c r="HUW44" s="240"/>
      <c r="HUX44" s="240"/>
      <c r="HUY44" s="240"/>
      <c r="HUZ44" s="240"/>
      <c r="HVA44" s="240"/>
      <c r="HVB44" s="240"/>
      <c r="HVC44" s="240"/>
      <c r="HVD44" s="240"/>
      <c r="HVE44" s="240"/>
      <c r="HVF44" s="240"/>
      <c r="HVG44" s="240"/>
      <c r="HVH44" s="240"/>
      <c r="HVI44" s="240"/>
      <c r="HVJ44" s="240"/>
      <c r="HVK44" s="240"/>
      <c r="HVL44" s="240"/>
      <c r="HVM44" s="240"/>
      <c r="HVN44" s="240"/>
      <c r="HVO44" s="240"/>
      <c r="HVP44" s="240"/>
      <c r="HVQ44" s="240"/>
      <c r="HVR44" s="240"/>
      <c r="HVS44" s="240"/>
      <c r="HVT44" s="240"/>
      <c r="HVU44" s="240"/>
      <c r="HVV44" s="240"/>
      <c r="HVW44" s="240"/>
      <c r="HVX44" s="240"/>
      <c r="HVY44" s="240"/>
      <c r="HVZ44" s="240"/>
      <c r="HWA44" s="240"/>
      <c r="HWB44" s="240"/>
      <c r="HWC44" s="240"/>
      <c r="HWD44" s="240"/>
      <c r="HWE44" s="240"/>
      <c r="HWF44" s="240"/>
      <c r="HWG44" s="240"/>
      <c r="HWH44" s="240"/>
      <c r="HWI44" s="240"/>
      <c r="HWJ44" s="240"/>
      <c r="HWK44" s="240"/>
      <c r="HWL44" s="240"/>
      <c r="HWM44" s="240"/>
      <c r="HWN44" s="240"/>
      <c r="HWO44" s="240"/>
      <c r="HWP44" s="240"/>
      <c r="HWQ44" s="240"/>
      <c r="HWR44" s="240"/>
      <c r="HWS44" s="240"/>
      <c r="HWT44" s="240"/>
      <c r="HWU44" s="240"/>
      <c r="HWV44" s="240"/>
      <c r="HWW44" s="240"/>
      <c r="HWX44" s="240"/>
      <c r="HWY44" s="240"/>
      <c r="HWZ44" s="240"/>
      <c r="HXA44" s="240"/>
      <c r="HXB44" s="240"/>
      <c r="HXC44" s="240"/>
      <c r="HXD44" s="240"/>
      <c r="HXE44" s="240"/>
      <c r="HXF44" s="240"/>
      <c r="HXG44" s="240"/>
      <c r="HXH44" s="240"/>
      <c r="HXI44" s="240"/>
      <c r="HXJ44" s="240"/>
      <c r="HXK44" s="240"/>
      <c r="HXL44" s="240"/>
      <c r="HXM44" s="240"/>
      <c r="HXN44" s="240"/>
      <c r="HXO44" s="240"/>
      <c r="HXP44" s="240"/>
      <c r="HXQ44" s="240"/>
      <c r="HXR44" s="240"/>
      <c r="HXS44" s="240"/>
      <c r="HXT44" s="240"/>
      <c r="HXU44" s="240"/>
      <c r="HXV44" s="240"/>
      <c r="HXW44" s="240"/>
      <c r="HXX44" s="240"/>
      <c r="HXY44" s="240"/>
      <c r="HXZ44" s="240"/>
      <c r="HYA44" s="240"/>
      <c r="HYB44" s="240"/>
      <c r="HYC44" s="240"/>
      <c r="HYD44" s="240"/>
      <c r="HYE44" s="240"/>
      <c r="HYF44" s="240"/>
      <c r="HYG44" s="240"/>
      <c r="HYH44" s="240"/>
      <c r="HYI44" s="240"/>
      <c r="HYJ44" s="240"/>
      <c r="HYK44" s="240"/>
      <c r="HYL44" s="240"/>
      <c r="HYM44" s="240"/>
      <c r="HYN44" s="240"/>
      <c r="HYO44" s="240"/>
      <c r="HYP44" s="240"/>
      <c r="HYQ44" s="240"/>
      <c r="HYR44" s="240"/>
      <c r="HYS44" s="240"/>
      <c r="HYT44" s="240"/>
      <c r="HYU44" s="240"/>
      <c r="HYV44" s="240"/>
      <c r="HYW44" s="240"/>
      <c r="HYX44" s="240"/>
      <c r="HYY44" s="240"/>
      <c r="HYZ44" s="240"/>
      <c r="HZA44" s="240"/>
      <c r="HZB44" s="240"/>
      <c r="HZC44" s="240"/>
      <c r="HZD44" s="240"/>
      <c r="HZE44" s="240"/>
      <c r="HZF44" s="240"/>
      <c r="HZG44" s="240"/>
      <c r="HZH44" s="240"/>
      <c r="HZI44" s="240"/>
      <c r="HZJ44" s="240"/>
      <c r="HZK44" s="240"/>
      <c r="HZL44" s="240"/>
      <c r="HZM44" s="240"/>
      <c r="HZN44" s="240"/>
      <c r="HZO44" s="240"/>
      <c r="HZP44" s="240"/>
      <c r="HZQ44" s="240"/>
      <c r="HZR44" s="240"/>
      <c r="HZS44" s="240"/>
      <c r="HZT44" s="240"/>
      <c r="HZU44" s="240"/>
      <c r="HZV44" s="240"/>
      <c r="HZW44" s="240"/>
      <c r="HZX44" s="240"/>
      <c r="HZY44" s="240"/>
      <c r="HZZ44" s="240"/>
      <c r="IAA44" s="240"/>
      <c r="IAB44" s="240"/>
      <c r="IAC44" s="240"/>
      <c r="IAD44" s="240"/>
      <c r="IAE44" s="240"/>
      <c r="IAF44" s="240"/>
      <c r="IAG44" s="240"/>
      <c r="IAH44" s="240"/>
      <c r="IAI44" s="240"/>
      <c r="IAJ44" s="240"/>
      <c r="IAK44" s="240"/>
      <c r="IAL44" s="240"/>
      <c r="IAM44" s="240"/>
      <c r="IAN44" s="240"/>
      <c r="IAO44" s="240"/>
      <c r="IAP44" s="240"/>
      <c r="IAQ44" s="240"/>
      <c r="IAR44" s="240"/>
      <c r="IAS44" s="240"/>
      <c r="IAT44" s="240"/>
      <c r="IAU44" s="240"/>
      <c r="IAV44" s="240"/>
      <c r="IAW44" s="240"/>
      <c r="IAX44" s="240"/>
      <c r="IAY44" s="240"/>
      <c r="IAZ44" s="240"/>
      <c r="IBA44" s="240"/>
      <c r="IBB44" s="240"/>
      <c r="IBC44" s="240"/>
      <c r="IBD44" s="240"/>
      <c r="IBE44" s="240"/>
      <c r="IBF44" s="240"/>
      <c r="IBG44" s="240"/>
      <c r="IBH44" s="240"/>
      <c r="IBI44" s="240"/>
      <c r="IBJ44" s="240"/>
      <c r="IBK44" s="240"/>
      <c r="IBL44" s="240"/>
      <c r="IBM44" s="240"/>
      <c r="IBN44" s="240"/>
      <c r="IBO44" s="240"/>
      <c r="IBP44" s="240"/>
      <c r="IBQ44" s="240"/>
      <c r="IBR44" s="240"/>
      <c r="IBS44" s="240"/>
      <c r="IBT44" s="240"/>
      <c r="IBU44" s="240"/>
      <c r="IBV44" s="240"/>
      <c r="IBW44" s="240"/>
      <c r="IBX44" s="240"/>
      <c r="IBY44" s="240"/>
      <c r="IBZ44" s="240"/>
      <c r="ICA44" s="240"/>
      <c r="ICB44" s="240"/>
      <c r="ICC44" s="240"/>
      <c r="ICD44" s="240"/>
      <c r="ICE44" s="240"/>
      <c r="ICF44" s="240"/>
      <c r="ICG44" s="240"/>
      <c r="ICH44" s="240"/>
      <c r="ICI44" s="240"/>
      <c r="ICJ44" s="240"/>
      <c r="ICK44" s="240"/>
      <c r="ICL44" s="240"/>
      <c r="ICM44" s="240"/>
      <c r="ICN44" s="240"/>
      <c r="ICO44" s="240"/>
      <c r="ICP44" s="240"/>
      <c r="ICQ44" s="240"/>
      <c r="ICR44" s="240"/>
      <c r="ICS44" s="240"/>
      <c r="ICT44" s="240"/>
      <c r="ICU44" s="240"/>
      <c r="ICV44" s="240"/>
      <c r="ICW44" s="240"/>
      <c r="ICX44" s="240"/>
      <c r="ICY44" s="240"/>
      <c r="ICZ44" s="240"/>
      <c r="IDA44" s="240"/>
      <c r="IDB44" s="240"/>
      <c r="IDC44" s="240"/>
      <c r="IDD44" s="240"/>
      <c r="IDE44" s="240"/>
      <c r="IDF44" s="240"/>
      <c r="IDG44" s="240"/>
      <c r="IDH44" s="240"/>
      <c r="IDI44" s="240"/>
      <c r="IDJ44" s="240"/>
      <c r="IDK44" s="240"/>
      <c r="IDL44" s="240"/>
      <c r="IDM44" s="240"/>
      <c r="IDN44" s="240"/>
      <c r="IDO44" s="240"/>
      <c r="IDP44" s="240"/>
      <c r="IDQ44" s="240"/>
      <c r="IDR44" s="240"/>
      <c r="IDS44" s="240"/>
      <c r="IDT44" s="240"/>
      <c r="IDU44" s="240"/>
      <c r="IDV44" s="240"/>
      <c r="IDW44" s="240"/>
      <c r="IDX44" s="240"/>
      <c r="IDY44" s="240"/>
      <c r="IDZ44" s="240"/>
      <c r="IEA44" s="240"/>
      <c r="IEB44" s="240"/>
      <c r="IEC44" s="240"/>
      <c r="IED44" s="240"/>
      <c r="IEE44" s="240"/>
      <c r="IEF44" s="240"/>
      <c r="IEG44" s="240"/>
      <c r="IEH44" s="240"/>
      <c r="IEI44" s="240"/>
      <c r="IEJ44" s="240"/>
      <c r="IEK44" s="240"/>
      <c r="IEL44" s="240"/>
      <c r="IEM44" s="240"/>
      <c r="IEN44" s="240"/>
      <c r="IEO44" s="240"/>
      <c r="IEP44" s="240"/>
      <c r="IEQ44" s="240"/>
      <c r="IER44" s="240"/>
      <c r="IES44" s="240"/>
      <c r="IET44" s="240"/>
      <c r="IEU44" s="240"/>
      <c r="IEV44" s="240"/>
      <c r="IEW44" s="240"/>
      <c r="IEX44" s="240"/>
      <c r="IEY44" s="240"/>
      <c r="IEZ44" s="240"/>
      <c r="IFA44" s="240"/>
      <c r="IFB44" s="240"/>
      <c r="IFC44" s="240"/>
      <c r="IFD44" s="240"/>
      <c r="IFE44" s="240"/>
      <c r="IFF44" s="240"/>
      <c r="IFG44" s="240"/>
      <c r="IFH44" s="240"/>
      <c r="IFI44" s="240"/>
      <c r="IFJ44" s="240"/>
      <c r="IFK44" s="240"/>
      <c r="IFL44" s="240"/>
      <c r="IFM44" s="240"/>
      <c r="IFN44" s="240"/>
      <c r="IFO44" s="240"/>
      <c r="IFP44" s="240"/>
      <c r="IFQ44" s="240"/>
      <c r="IFR44" s="240"/>
      <c r="IFS44" s="240"/>
      <c r="IFT44" s="240"/>
      <c r="IFU44" s="240"/>
      <c r="IFV44" s="240"/>
      <c r="IFW44" s="240"/>
      <c r="IFX44" s="240"/>
      <c r="IFY44" s="240"/>
      <c r="IFZ44" s="240"/>
      <c r="IGA44" s="240"/>
      <c r="IGB44" s="240"/>
      <c r="IGC44" s="240"/>
      <c r="IGD44" s="240"/>
      <c r="IGE44" s="240"/>
      <c r="IGF44" s="240"/>
      <c r="IGG44" s="240"/>
      <c r="IGH44" s="240"/>
      <c r="IGI44" s="240"/>
      <c r="IGJ44" s="240"/>
      <c r="IGK44" s="240"/>
      <c r="IGL44" s="240"/>
      <c r="IGM44" s="240"/>
      <c r="IGN44" s="240"/>
      <c r="IGO44" s="240"/>
      <c r="IGP44" s="240"/>
      <c r="IGQ44" s="240"/>
      <c r="IGR44" s="240"/>
      <c r="IGS44" s="240"/>
      <c r="IGT44" s="240"/>
      <c r="IGU44" s="240"/>
      <c r="IGV44" s="240"/>
      <c r="IGW44" s="240"/>
      <c r="IGX44" s="240"/>
      <c r="IGY44" s="240"/>
      <c r="IGZ44" s="240"/>
      <c r="IHA44" s="240"/>
      <c r="IHB44" s="240"/>
      <c r="IHC44" s="240"/>
      <c r="IHD44" s="240"/>
      <c r="IHE44" s="240"/>
      <c r="IHF44" s="240"/>
      <c r="IHG44" s="240"/>
      <c r="IHH44" s="240"/>
      <c r="IHI44" s="240"/>
      <c r="IHJ44" s="240"/>
      <c r="IHK44" s="240"/>
      <c r="IHL44" s="240"/>
      <c r="IHM44" s="240"/>
      <c r="IHN44" s="240"/>
      <c r="IHO44" s="240"/>
      <c r="IHP44" s="240"/>
      <c r="IHQ44" s="240"/>
      <c r="IHR44" s="240"/>
      <c r="IHS44" s="240"/>
      <c r="IHT44" s="240"/>
      <c r="IHU44" s="240"/>
      <c r="IHV44" s="240"/>
      <c r="IHW44" s="240"/>
      <c r="IHX44" s="240"/>
      <c r="IHY44" s="240"/>
      <c r="IHZ44" s="240"/>
      <c r="IIA44" s="240"/>
      <c r="IIB44" s="240"/>
      <c r="IIC44" s="240"/>
      <c r="IID44" s="240"/>
      <c r="IIE44" s="240"/>
      <c r="IIF44" s="240"/>
      <c r="IIG44" s="240"/>
      <c r="IIH44" s="240"/>
      <c r="III44" s="240"/>
      <c r="IIJ44" s="240"/>
      <c r="IIK44" s="240"/>
      <c r="IIL44" s="240"/>
      <c r="IIM44" s="240"/>
      <c r="IIN44" s="240"/>
      <c r="IIO44" s="240"/>
      <c r="IIP44" s="240"/>
      <c r="IIQ44" s="240"/>
      <c r="IIR44" s="240"/>
      <c r="IIS44" s="240"/>
      <c r="IIT44" s="240"/>
      <c r="IIU44" s="240"/>
      <c r="IIV44" s="240"/>
      <c r="IIW44" s="240"/>
      <c r="IIX44" s="240"/>
      <c r="IIY44" s="240"/>
      <c r="IIZ44" s="240"/>
      <c r="IJA44" s="240"/>
      <c r="IJB44" s="240"/>
      <c r="IJC44" s="240"/>
      <c r="IJD44" s="240"/>
      <c r="IJE44" s="240"/>
      <c r="IJF44" s="240"/>
      <c r="IJG44" s="240"/>
      <c r="IJH44" s="240"/>
      <c r="IJI44" s="240"/>
      <c r="IJJ44" s="240"/>
      <c r="IJK44" s="240"/>
      <c r="IJL44" s="240"/>
      <c r="IJM44" s="240"/>
      <c r="IJN44" s="240"/>
      <c r="IJO44" s="240"/>
      <c r="IJP44" s="240"/>
      <c r="IJQ44" s="240"/>
      <c r="IJR44" s="240"/>
      <c r="IJS44" s="240"/>
      <c r="IJT44" s="240"/>
      <c r="IJU44" s="240"/>
      <c r="IJV44" s="240"/>
      <c r="IJW44" s="240"/>
      <c r="IJX44" s="240"/>
      <c r="IJY44" s="240"/>
      <c r="IJZ44" s="240"/>
      <c r="IKA44" s="240"/>
      <c r="IKB44" s="240"/>
      <c r="IKC44" s="240"/>
      <c r="IKD44" s="240"/>
      <c r="IKE44" s="240"/>
      <c r="IKF44" s="240"/>
      <c r="IKG44" s="240"/>
      <c r="IKH44" s="240"/>
      <c r="IKI44" s="240"/>
      <c r="IKJ44" s="240"/>
      <c r="IKK44" s="240"/>
      <c r="IKL44" s="240"/>
      <c r="IKM44" s="240"/>
      <c r="IKN44" s="240"/>
      <c r="IKO44" s="240"/>
      <c r="IKP44" s="240"/>
      <c r="IKQ44" s="240"/>
      <c r="IKR44" s="240"/>
      <c r="IKS44" s="240"/>
      <c r="IKT44" s="240"/>
      <c r="IKU44" s="240"/>
      <c r="IKV44" s="240"/>
      <c r="IKW44" s="240"/>
      <c r="IKX44" s="240"/>
      <c r="IKY44" s="240"/>
      <c r="IKZ44" s="240"/>
      <c r="ILA44" s="240"/>
      <c r="ILB44" s="240"/>
      <c r="ILC44" s="240"/>
      <c r="ILD44" s="240"/>
      <c r="ILE44" s="240"/>
      <c r="ILF44" s="240"/>
      <c r="ILG44" s="240"/>
      <c r="ILH44" s="240"/>
      <c r="ILI44" s="240"/>
      <c r="ILJ44" s="240"/>
      <c r="ILK44" s="240"/>
      <c r="ILL44" s="240"/>
      <c r="ILM44" s="240"/>
      <c r="ILN44" s="240"/>
      <c r="ILO44" s="240"/>
      <c r="ILP44" s="240"/>
      <c r="ILQ44" s="240"/>
      <c r="ILR44" s="240"/>
      <c r="ILS44" s="240"/>
      <c r="ILT44" s="240"/>
      <c r="ILU44" s="240"/>
      <c r="ILV44" s="240"/>
      <c r="ILW44" s="240"/>
      <c r="ILX44" s="240"/>
      <c r="ILY44" s="240"/>
      <c r="ILZ44" s="240"/>
      <c r="IMA44" s="240"/>
      <c r="IMB44" s="240"/>
      <c r="IMC44" s="240"/>
      <c r="IMD44" s="240"/>
      <c r="IME44" s="240"/>
      <c r="IMF44" s="240"/>
      <c r="IMG44" s="240"/>
      <c r="IMH44" s="240"/>
      <c r="IMI44" s="240"/>
      <c r="IMJ44" s="240"/>
      <c r="IMK44" s="240"/>
      <c r="IML44" s="240"/>
      <c r="IMM44" s="240"/>
      <c r="IMN44" s="240"/>
      <c r="IMO44" s="240"/>
      <c r="IMP44" s="240"/>
      <c r="IMQ44" s="240"/>
      <c r="IMR44" s="240"/>
      <c r="IMS44" s="240"/>
      <c r="IMT44" s="240"/>
      <c r="IMU44" s="240"/>
      <c r="IMV44" s="240"/>
      <c r="IMW44" s="240"/>
      <c r="IMX44" s="240"/>
      <c r="IMY44" s="240"/>
      <c r="IMZ44" s="240"/>
      <c r="INA44" s="240"/>
      <c r="INB44" s="240"/>
      <c r="INC44" s="240"/>
      <c r="IND44" s="240"/>
      <c r="INE44" s="240"/>
      <c r="INF44" s="240"/>
      <c r="ING44" s="240"/>
      <c r="INH44" s="240"/>
      <c r="INI44" s="240"/>
      <c r="INJ44" s="240"/>
      <c r="INK44" s="240"/>
      <c r="INL44" s="240"/>
      <c r="INM44" s="240"/>
      <c r="INN44" s="240"/>
      <c r="INO44" s="240"/>
      <c r="INP44" s="240"/>
      <c r="INQ44" s="240"/>
      <c r="INR44" s="240"/>
      <c r="INS44" s="240"/>
      <c r="INT44" s="240"/>
      <c r="INU44" s="240"/>
      <c r="INV44" s="240"/>
      <c r="INW44" s="240"/>
      <c r="INX44" s="240"/>
      <c r="INY44" s="240"/>
      <c r="INZ44" s="240"/>
      <c r="IOA44" s="240"/>
      <c r="IOB44" s="240"/>
      <c r="IOC44" s="240"/>
      <c r="IOD44" s="240"/>
      <c r="IOE44" s="240"/>
      <c r="IOF44" s="240"/>
      <c r="IOG44" s="240"/>
      <c r="IOH44" s="240"/>
      <c r="IOI44" s="240"/>
      <c r="IOJ44" s="240"/>
      <c r="IOK44" s="240"/>
      <c r="IOL44" s="240"/>
      <c r="IOM44" s="240"/>
      <c r="ION44" s="240"/>
      <c r="IOO44" s="240"/>
      <c r="IOP44" s="240"/>
      <c r="IOQ44" s="240"/>
      <c r="IOR44" s="240"/>
      <c r="IOS44" s="240"/>
      <c r="IOT44" s="240"/>
      <c r="IOU44" s="240"/>
      <c r="IOV44" s="240"/>
      <c r="IOW44" s="240"/>
      <c r="IOX44" s="240"/>
      <c r="IOY44" s="240"/>
      <c r="IOZ44" s="240"/>
      <c r="IPA44" s="240"/>
      <c r="IPB44" s="240"/>
      <c r="IPC44" s="240"/>
      <c r="IPD44" s="240"/>
      <c r="IPE44" s="240"/>
      <c r="IPF44" s="240"/>
      <c r="IPG44" s="240"/>
      <c r="IPH44" s="240"/>
      <c r="IPI44" s="240"/>
      <c r="IPJ44" s="240"/>
      <c r="IPK44" s="240"/>
      <c r="IPL44" s="240"/>
      <c r="IPM44" s="240"/>
      <c r="IPN44" s="240"/>
      <c r="IPO44" s="240"/>
      <c r="IPP44" s="240"/>
      <c r="IPQ44" s="240"/>
      <c r="IPR44" s="240"/>
      <c r="IPS44" s="240"/>
      <c r="IPT44" s="240"/>
      <c r="IPU44" s="240"/>
      <c r="IPV44" s="240"/>
      <c r="IPW44" s="240"/>
      <c r="IPX44" s="240"/>
      <c r="IPY44" s="240"/>
      <c r="IPZ44" s="240"/>
      <c r="IQA44" s="240"/>
      <c r="IQB44" s="240"/>
      <c r="IQC44" s="240"/>
      <c r="IQD44" s="240"/>
      <c r="IQE44" s="240"/>
      <c r="IQF44" s="240"/>
      <c r="IQG44" s="240"/>
      <c r="IQH44" s="240"/>
      <c r="IQI44" s="240"/>
      <c r="IQJ44" s="240"/>
      <c r="IQK44" s="240"/>
      <c r="IQL44" s="240"/>
      <c r="IQM44" s="240"/>
      <c r="IQN44" s="240"/>
      <c r="IQO44" s="240"/>
      <c r="IQP44" s="240"/>
      <c r="IQQ44" s="240"/>
      <c r="IQR44" s="240"/>
      <c r="IQS44" s="240"/>
      <c r="IQT44" s="240"/>
      <c r="IQU44" s="240"/>
      <c r="IQV44" s="240"/>
      <c r="IQW44" s="240"/>
      <c r="IQX44" s="240"/>
      <c r="IQY44" s="240"/>
      <c r="IQZ44" s="240"/>
      <c r="IRA44" s="240"/>
      <c r="IRB44" s="240"/>
      <c r="IRC44" s="240"/>
      <c r="IRD44" s="240"/>
      <c r="IRE44" s="240"/>
      <c r="IRF44" s="240"/>
      <c r="IRG44" s="240"/>
      <c r="IRH44" s="240"/>
      <c r="IRI44" s="240"/>
      <c r="IRJ44" s="240"/>
      <c r="IRK44" s="240"/>
      <c r="IRL44" s="240"/>
      <c r="IRM44" s="240"/>
      <c r="IRN44" s="240"/>
      <c r="IRO44" s="240"/>
      <c r="IRP44" s="240"/>
      <c r="IRQ44" s="240"/>
      <c r="IRR44" s="240"/>
      <c r="IRS44" s="240"/>
      <c r="IRT44" s="240"/>
      <c r="IRU44" s="240"/>
      <c r="IRV44" s="240"/>
      <c r="IRW44" s="240"/>
      <c r="IRX44" s="240"/>
      <c r="IRY44" s="240"/>
      <c r="IRZ44" s="240"/>
      <c r="ISA44" s="240"/>
      <c r="ISB44" s="240"/>
      <c r="ISC44" s="240"/>
      <c r="ISD44" s="240"/>
      <c r="ISE44" s="240"/>
      <c r="ISF44" s="240"/>
      <c r="ISG44" s="240"/>
      <c r="ISH44" s="240"/>
      <c r="ISI44" s="240"/>
      <c r="ISJ44" s="240"/>
      <c r="ISK44" s="240"/>
      <c r="ISL44" s="240"/>
      <c r="ISM44" s="240"/>
      <c r="ISN44" s="240"/>
      <c r="ISO44" s="240"/>
      <c r="ISP44" s="240"/>
      <c r="ISQ44" s="240"/>
      <c r="ISR44" s="240"/>
      <c r="ISS44" s="240"/>
      <c r="IST44" s="240"/>
      <c r="ISU44" s="240"/>
      <c r="ISV44" s="240"/>
      <c r="ISW44" s="240"/>
      <c r="ISX44" s="240"/>
      <c r="ISY44" s="240"/>
      <c r="ISZ44" s="240"/>
      <c r="ITA44" s="240"/>
      <c r="ITB44" s="240"/>
      <c r="ITC44" s="240"/>
      <c r="ITD44" s="240"/>
      <c r="ITE44" s="240"/>
      <c r="ITF44" s="240"/>
      <c r="ITG44" s="240"/>
      <c r="ITH44" s="240"/>
      <c r="ITI44" s="240"/>
      <c r="ITJ44" s="240"/>
      <c r="ITK44" s="240"/>
      <c r="ITL44" s="240"/>
      <c r="ITM44" s="240"/>
      <c r="ITN44" s="240"/>
      <c r="ITO44" s="240"/>
      <c r="ITP44" s="240"/>
      <c r="ITQ44" s="240"/>
      <c r="ITR44" s="240"/>
      <c r="ITS44" s="240"/>
      <c r="ITT44" s="240"/>
      <c r="ITU44" s="240"/>
      <c r="ITV44" s="240"/>
      <c r="ITW44" s="240"/>
      <c r="ITX44" s="240"/>
      <c r="ITY44" s="240"/>
      <c r="ITZ44" s="240"/>
      <c r="IUA44" s="240"/>
      <c r="IUB44" s="240"/>
      <c r="IUC44" s="240"/>
      <c r="IUD44" s="240"/>
      <c r="IUE44" s="240"/>
      <c r="IUF44" s="240"/>
      <c r="IUG44" s="240"/>
      <c r="IUH44" s="240"/>
      <c r="IUI44" s="240"/>
      <c r="IUJ44" s="240"/>
      <c r="IUK44" s="240"/>
      <c r="IUL44" s="240"/>
      <c r="IUM44" s="240"/>
      <c r="IUN44" s="240"/>
      <c r="IUO44" s="240"/>
      <c r="IUP44" s="240"/>
      <c r="IUQ44" s="240"/>
      <c r="IUR44" s="240"/>
      <c r="IUS44" s="240"/>
      <c r="IUT44" s="240"/>
      <c r="IUU44" s="240"/>
      <c r="IUV44" s="240"/>
      <c r="IUW44" s="240"/>
      <c r="IUX44" s="240"/>
      <c r="IUY44" s="240"/>
      <c r="IUZ44" s="240"/>
      <c r="IVA44" s="240"/>
      <c r="IVB44" s="240"/>
      <c r="IVC44" s="240"/>
      <c r="IVD44" s="240"/>
      <c r="IVE44" s="240"/>
      <c r="IVF44" s="240"/>
      <c r="IVG44" s="240"/>
      <c r="IVH44" s="240"/>
      <c r="IVI44" s="240"/>
      <c r="IVJ44" s="240"/>
      <c r="IVK44" s="240"/>
      <c r="IVL44" s="240"/>
      <c r="IVM44" s="240"/>
      <c r="IVN44" s="240"/>
      <c r="IVO44" s="240"/>
      <c r="IVP44" s="240"/>
      <c r="IVQ44" s="240"/>
      <c r="IVR44" s="240"/>
      <c r="IVS44" s="240"/>
      <c r="IVT44" s="240"/>
      <c r="IVU44" s="240"/>
      <c r="IVV44" s="240"/>
      <c r="IVW44" s="240"/>
      <c r="IVX44" s="240"/>
      <c r="IVY44" s="240"/>
      <c r="IVZ44" s="240"/>
      <c r="IWA44" s="240"/>
      <c r="IWB44" s="240"/>
      <c r="IWC44" s="240"/>
      <c r="IWD44" s="240"/>
      <c r="IWE44" s="240"/>
      <c r="IWF44" s="240"/>
      <c r="IWG44" s="240"/>
      <c r="IWH44" s="240"/>
      <c r="IWI44" s="240"/>
      <c r="IWJ44" s="240"/>
      <c r="IWK44" s="240"/>
      <c r="IWL44" s="240"/>
      <c r="IWM44" s="240"/>
      <c r="IWN44" s="240"/>
      <c r="IWO44" s="240"/>
      <c r="IWP44" s="240"/>
      <c r="IWQ44" s="240"/>
      <c r="IWR44" s="240"/>
      <c r="IWS44" s="240"/>
      <c r="IWT44" s="240"/>
      <c r="IWU44" s="240"/>
      <c r="IWV44" s="240"/>
      <c r="IWW44" s="240"/>
      <c r="IWX44" s="240"/>
      <c r="IWY44" s="240"/>
      <c r="IWZ44" s="240"/>
      <c r="IXA44" s="240"/>
      <c r="IXB44" s="240"/>
      <c r="IXC44" s="240"/>
      <c r="IXD44" s="240"/>
      <c r="IXE44" s="240"/>
      <c r="IXF44" s="240"/>
      <c r="IXG44" s="240"/>
      <c r="IXH44" s="240"/>
      <c r="IXI44" s="240"/>
      <c r="IXJ44" s="240"/>
      <c r="IXK44" s="240"/>
      <c r="IXL44" s="240"/>
      <c r="IXM44" s="240"/>
      <c r="IXN44" s="240"/>
      <c r="IXO44" s="240"/>
      <c r="IXP44" s="240"/>
      <c r="IXQ44" s="240"/>
      <c r="IXR44" s="240"/>
      <c r="IXS44" s="240"/>
      <c r="IXT44" s="240"/>
      <c r="IXU44" s="240"/>
      <c r="IXV44" s="240"/>
      <c r="IXW44" s="240"/>
      <c r="IXX44" s="240"/>
      <c r="IXY44" s="240"/>
      <c r="IXZ44" s="240"/>
      <c r="IYA44" s="240"/>
      <c r="IYB44" s="240"/>
      <c r="IYC44" s="240"/>
      <c r="IYD44" s="240"/>
      <c r="IYE44" s="240"/>
      <c r="IYF44" s="240"/>
      <c r="IYG44" s="240"/>
      <c r="IYH44" s="240"/>
      <c r="IYI44" s="240"/>
      <c r="IYJ44" s="240"/>
      <c r="IYK44" s="240"/>
      <c r="IYL44" s="240"/>
      <c r="IYM44" s="240"/>
      <c r="IYN44" s="240"/>
      <c r="IYO44" s="240"/>
      <c r="IYP44" s="240"/>
      <c r="IYQ44" s="240"/>
      <c r="IYR44" s="240"/>
      <c r="IYS44" s="240"/>
      <c r="IYT44" s="240"/>
      <c r="IYU44" s="240"/>
      <c r="IYV44" s="240"/>
      <c r="IYW44" s="240"/>
      <c r="IYX44" s="240"/>
      <c r="IYY44" s="240"/>
      <c r="IYZ44" s="240"/>
      <c r="IZA44" s="240"/>
      <c r="IZB44" s="240"/>
      <c r="IZC44" s="240"/>
      <c r="IZD44" s="240"/>
      <c r="IZE44" s="240"/>
      <c r="IZF44" s="240"/>
      <c r="IZG44" s="240"/>
      <c r="IZH44" s="240"/>
      <c r="IZI44" s="240"/>
      <c r="IZJ44" s="240"/>
      <c r="IZK44" s="240"/>
      <c r="IZL44" s="240"/>
      <c r="IZM44" s="240"/>
      <c r="IZN44" s="240"/>
      <c r="IZO44" s="240"/>
      <c r="IZP44" s="240"/>
      <c r="IZQ44" s="240"/>
      <c r="IZR44" s="240"/>
      <c r="IZS44" s="240"/>
      <c r="IZT44" s="240"/>
      <c r="IZU44" s="240"/>
      <c r="IZV44" s="240"/>
      <c r="IZW44" s="240"/>
      <c r="IZX44" s="240"/>
      <c r="IZY44" s="240"/>
      <c r="IZZ44" s="240"/>
      <c r="JAA44" s="240"/>
      <c r="JAB44" s="240"/>
      <c r="JAC44" s="240"/>
      <c r="JAD44" s="240"/>
      <c r="JAE44" s="240"/>
      <c r="JAF44" s="240"/>
      <c r="JAG44" s="240"/>
      <c r="JAH44" s="240"/>
      <c r="JAI44" s="240"/>
      <c r="JAJ44" s="240"/>
      <c r="JAK44" s="240"/>
      <c r="JAL44" s="240"/>
      <c r="JAM44" s="240"/>
      <c r="JAN44" s="240"/>
      <c r="JAO44" s="240"/>
      <c r="JAP44" s="240"/>
      <c r="JAQ44" s="240"/>
      <c r="JAR44" s="240"/>
      <c r="JAS44" s="240"/>
      <c r="JAT44" s="240"/>
      <c r="JAU44" s="240"/>
      <c r="JAV44" s="240"/>
      <c r="JAW44" s="240"/>
      <c r="JAX44" s="240"/>
      <c r="JAY44" s="240"/>
      <c r="JAZ44" s="240"/>
      <c r="JBA44" s="240"/>
      <c r="JBB44" s="240"/>
      <c r="JBC44" s="240"/>
      <c r="JBD44" s="240"/>
      <c r="JBE44" s="240"/>
      <c r="JBF44" s="240"/>
      <c r="JBG44" s="240"/>
      <c r="JBH44" s="240"/>
      <c r="JBI44" s="240"/>
      <c r="JBJ44" s="240"/>
      <c r="JBK44" s="240"/>
      <c r="JBL44" s="240"/>
      <c r="JBM44" s="240"/>
      <c r="JBN44" s="240"/>
      <c r="JBO44" s="240"/>
      <c r="JBP44" s="240"/>
      <c r="JBQ44" s="240"/>
      <c r="JBR44" s="240"/>
      <c r="JBS44" s="240"/>
      <c r="JBT44" s="240"/>
      <c r="JBU44" s="240"/>
      <c r="JBV44" s="240"/>
      <c r="JBW44" s="240"/>
      <c r="JBX44" s="240"/>
      <c r="JBY44" s="240"/>
      <c r="JBZ44" s="240"/>
      <c r="JCA44" s="240"/>
      <c r="JCB44" s="240"/>
      <c r="JCC44" s="240"/>
      <c r="JCD44" s="240"/>
      <c r="JCE44" s="240"/>
      <c r="JCF44" s="240"/>
      <c r="JCG44" s="240"/>
      <c r="JCH44" s="240"/>
      <c r="JCI44" s="240"/>
      <c r="JCJ44" s="240"/>
      <c r="JCK44" s="240"/>
      <c r="JCL44" s="240"/>
      <c r="JCM44" s="240"/>
      <c r="JCN44" s="240"/>
      <c r="JCO44" s="240"/>
      <c r="JCP44" s="240"/>
      <c r="JCQ44" s="240"/>
      <c r="JCR44" s="240"/>
      <c r="JCS44" s="240"/>
      <c r="JCT44" s="240"/>
      <c r="JCU44" s="240"/>
      <c r="JCV44" s="240"/>
      <c r="JCW44" s="240"/>
      <c r="JCX44" s="240"/>
      <c r="JCY44" s="240"/>
      <c r="JCZ44" s="240"/>
      <c r="JDA44" s="240"/>
      <c r="JDB44" s="240"/>
      <c r="JDC44" s="240"/>
      <c r="JDD44" s="240"/>
      <c r="JDE44" s="240"/>
      <c r="JDF44" s="240"/>
      <c r="JDG44" s="240"/>
      <c r="JDH44" s="240"/>
      <c r="JDI44" s="240"/>
      <c r="JDJ44" s="240"/>
      <c r="JDK44" s="240"/>
      <c r="JDL44" s="240"/>
      <c r="JDM44" s="240"/>
      <c r="JDN44" s="240"/>
      <c r="JDO44" s="240"/>
      <c r="JDP44" s="240"/>
      <c r="JDQ44" s="240"/>
      <c r="JDR44" s="240"/>
      <c r="JDS44" s="240"/>
      <c r="JDT44" s="240"/>
      <c r="JDU44" s="240"/>
      <c r="JDV44" s="240"/>
      <c r="JDW44" s="240"/>
      <c r="JDX44" s="240"/>
      <c r="JDY44" s="240"/>
      <c r="JDZ44" s="240"/>
      <c r="JEA44" s="240"/>
      <c r="JEB44" s="240"/>
      <c r="JEC44" s="240"/>
      <c r="JED44" s="240"/>
      <c r="JEE44" s="240"/>
      <c r="JEF44" s="240"/>
      <c r="JEG44" s="240"/>
      <c r="JEH44" s="240"/>
      <c r="JEI44" s="240"/>
      <c r="JEJ44" s="240"/>
      <c r="JEK44" s="240"/>
      <c r="JEL44" s="240"/>
      <c r="JEM44" s="240"/>
      <c r="JEN44" s="240"/>
      <c r="JEO44" s="240"/>
      <c r="JEP44" s="240"/>
      <c r="JEQ44" s="240"/>
      <c r="JER44" s="240"/>
      <c r="JES44" s="240"/>
      <c r="JET44" s="240"/>
      <c r="JEU44" s="240"/>
      <c r="JEV44" s="240"/>
      <c r="JEW44" s="240"/>
      <c r="JEX44" s="240"/>
      <c r="JEY44" s="240"/>
      <c r="JEZ44" s="240"/>
      <c r="JFA44" s="240"/>
      <c r="JFB44" s="240"/>
      <c r="JFC44" s="240"/>
      <c r="JFD44" s="240"/>
      <c r="JFE44" s="240"/>
      <c r="JFF44" s="240"/>
      <c r="JFG44" s="240"/>
      <c r="JFH44" s="240"/>
      <c r="JFI44" s="240"/>
      <c r="JFJ44" s="240"/>
      <c r="JFK44" s="240"/>
      <c r="JFL44" s="240"/>
      <c r="JFM44" s="240"/>
      <c r="JFN44" s="240"/>
      <c r="JFO44" s="240"/>
      <c r="JFP44" s="240"/>
      <c r="JFQ44" s="240"/>
      <c r="JFR44" s="240"/>
      <c r="JFS44" s="240"/>
      <c r="JFT44" s="240"/>
      <c r="JFU44" s="240"/>
      <c r="JFV44" s="240"/>
      <c r="JFW44" s="240"/>
      <c r="JFX44" s="240"/>
      <c r="JFY44" s="240"/>
      <c r="JFZ44" s="240"/>
      <c r="JGA44" s="240"/>
      <c r="JGB44" s="240"/>
      <c r="JGC44" s="240"/>
      <c r="JGD44" s="240"/>
      <c r="JGE44" s="240"/>
      <c r="JGF44" s="240"/>
      <c r="JGG44" s="240"/>
      <c r="JGH44" s="240"/>
      <c r="JGI44" s="240"/>
      <c r="JGJ44" s="240"/>
      <c r="JGK44" s="240"/>
      <c r="JGL44" s="240"/>
      <c r="JGM44" s="240"/>
      <c r="JGN44" s="240"/>
      <c r="JGO44" s="240"/>
      <c r="JGP44" s="240"/>
      <c r="JGQ44" s="240"/>
      <c r="JGR44" s="240"/>
      <c r="JGS44" s="240"/>
      <c r="JGT44" s="240"/>
      <c r="JGU44" s="240"/>
      <c r="JGV44" s="240"/>
      <c r="JGW44" s="240"/>
      <c r="JGX44" s="240"/>
      <c r="JGY44" s="240"/>
      <c r="JGZ44" s="240"/>
      <c r="JHA44" s="240"/>
      <c r="JHB44" s="240"/>
      <c r="JHC44" s="240"/>
      <c r="JHD44" s="240"/>
      <c r="JHE44" s="240"/>
      <c r="JHF44" s="240"/>
      <c r="JHG44" s="240"/>
      <c r="JHH44" s="240"/>
      <c r="JHI44" s="240"/>
      <c r="JHJ44" s="240"/>
      <c r="JHK44" s="240"/>
      <c r="JHL44" s="240"/>
      <c r="JHM44" s="240"/>
      <c r="JHN44" s="240"/>
      <c r="JHO44" s="240"/>
      <c r="JHP44" s="240"/>
      <c r="JHQ44" s="240"/>
      <c r="JHR44" s="240"/>
      <c r="JHS44" s="240"/>
      <c r="JHT44" s="240"/>
      <c r="JHU44" s="240"/>
      <c r="JHV44" s="240"/>
      <c r="JHW44" s="240"/>
      <c r="JHX44" s="240"/>
      <c r="JHY44" s="240"/>
      <c r="JHZ44" s="240"/>
      <c r="JIA44" s="240"/>
      <c r="JIB44" s="240"/>
      <c r="JIC44" s="240"/>
      <c r="JID44" s="240"/>
      <c r="JIE44" s="240"/>
      <c r="JIF44" s="240"/>
      <c r="JIG44" s="240"/>
      <c r="JIH44" s="240"/>
      <c r="JII44" s="240"/>
      <c r="JIJ44" s="240"/>
      <c r="JIK44" s="240"/>
      <c r="JIL44" s="240"/>
      <c r="JIM44" s="240"/>
      <c r="JIN44" s="240"/>
      <c r="JIO44" s="240"/>
      <c r="JIP44" s="240"/>
      <c r="JIQ44" s="240"/>
      <c r="JIR44" s="240"/>
      <c r="JIS44" s="240"/>
      <c r="JIT44" s="240"/>
      <c r="JIU44" s="240"/>
      <c r="JIV44" s="240"/>
      <c r="JIW44" s="240"/>
      <c r="JIX44" s="240"/>
      <c r="JIY44" s="240"/>
      <c r="JIZ44" s="240"/>
      <c r="JJA44" s="240"/>
      <c r="JJB44" s="240"/>
      <c r="JJC44" s="240"/>
      <c r="JJD44" s="240"/>
      <c r="JJE44" s="240"/>
      <c r="JJF44" s="240"/>
      <c r="JJG44" s="240"/>
      <c r="JJH44" s="240"/>
      <c r="JJI44" s="240"/>
      <c r="JJJ44" s="240"/>
      <c r="JJK44" s="240"/>
      <c r="JJL44" s="240"/>
      <c r="JJM44" s="240"/>
      <c r="JJN44" s="240"/>
      <c r="JJO44" s="240"/>
      <c r="JJP44" s="240"/>
      <c r="JJQ44" s="240"/>
      <c r="JJR44" s="240"/>
      <c r="JJS44" s="240"/>
      <c r="JJT44" s="240"/>
      <c r="JJU44" s="240"/>
      <c r="JJV44" s="240"/>
      <c r="JJW44" s="240"/>
      <c r="JJX44" s="240"/>
      <c r="JJY44" s="240"/>
      <c r="JJZ44" s="240"/>
      <c r="JKA44" s="240"/>
      <c r="JKB44" s="240"/>
      <c r="JKC44" s="240"/>
      <c r="JKD44" s="240"/>
      <c r="JKE44" s="240"/>
      <c r="JKF44" s="240"/>
      <c r="JKG44" s="240"/>
      <c r="JKH44" s="240"/>
      <c r="JKI44" s="240"/>
      <c r="JKJ44" s="240"/>
      <c r="JKK44" s="240"/>
      <c r="JKL44" s="240"/>
      <c r="JKM44" s="240"/>
      <c r="JKN44" s="240"/>
      <c r="JKO44" s="240"/>
      <c r="JKP44" s="240"/>
      <c r="JKQ44" s="240"/>
      <c r="JKR44" s="240"/>
      <c r="JKS44" s="240"/>
      <c r="JKT44" s="240"/>
      <c r="JKU44" s="240"/>
      <c r="JKV44" s="240"/>
      <c r="JKW44" s="240"/>
      <c r="JKX44" s="240"/>
      <c r="JKY44" s="240"/>
      <c r="JKZ44" s="240"/>
      <c r="JLA44" s="240"/>
      <c r="JLB44" s="240"/>
      <c r="JLC44" s="240"/>
      <c r="JLD44" s="240"/>
      <c r="JLE44" s="240"/>
      <c r="JLF44" s="240"/>
      <c r="JLG44" s="240"/>
      <c r="JLH44" s="240"/>
      <c r="JLI44" s="240"/>
      <c r="JLJ44" s="240"/>
      <c r="JLK44" s="240"/>
      <c r="JLL44" s="240"/>
      <c r="JLM44" s="240"/>
      <c r="JLN44" s="240"/>
      <c r="JLO44" s="240"/>
      <c r="JLP44" s="240"/>
      <c r="JLQ44" s="240"/>
      <c r="JLR44" s="240"/>
      <c r="JLS44" s="240"/>
      <c r="JLT44" s="240"/>
      <c r="JLU44" s="240"/>
      <c r="JLV44" s="240"/>
      <c r="JLW44" s="240"/>
      <c r="JLX44" s="240"/>
      <c r="JLY44" s="240"/>
      <c r="JLZ44" s="240"/>
      <c r="JMA44" s="240"/>
      <c r="JMB44" s="240"/>
      <c r="JMC44" s="240"/>
      <c r="JMD44" s="240"/>
      <c r="JME44" s="240"/>
      <c r="JMF44" s="240"/>
      <c r="JMG44" s="240"/>
      <c r="JMH44" s="240"/>
      <c r="JMI44" s="240"/>
      <c r="JMJ44" s="240"/>
      <c r="JMK44" s="240"/>
      <c r="JML44" s="240"/>
      <c r="JMM44" s="240"/>
      <c r="JMN44" s="240"/>
      <c r="JMO44" s="240"/>
      <c r="JMP44" s="240"/>
      <c r="JMQ44" s="240"/>
      <c r="JMR44" s="240"/>
      <c r="JMS44" s="240"/>
      <c r="JMT44" s="240"/>
      <c r="JMU44" s="240"/>
      <c r="JMV44" s="240"/>
      <c r="JMW44" s="240"/>
      <c r="JMX44" s="240"/>
      <c r="JMY44" s="240"/>
      <c r="JMZ44" s="240"/>
      <c r="JNA44" s="240"/>
      <c r="JNB44" s="240"/>
      <c r="JNC44" s="240"/>
      <c r="JND44" s="240"/>
      <c r="JNE44" s="240"/>
      <c r="JNF44" s="240"/>
      <c r="JNG44" s="240"/>
      <c r="JNH44" s="240"/>
      <c r="JNI44" s="240"/>
      <c r="JNJ44" s="240"/>
      <c r="JNK44" s="240"/>
      <c r="JNL44" s="240"/>
      <c r="JNM44" s="240"/>
      <c r="JNN44" s="240"/>
      <c r="JNO44" s="240"/>
      <c r="JNP44" s="240"/>
      <c r="JNQ44" s="240"/>
      <c r="JNR44" s="240"/>
      <c r="JNS44" s="240"/>
      <c r="JNT44" s="240"/>
      <c r="JNU44" s="240"/>
      <c r="JNV44" s="240"/>
      <c r="JNW44" s="240"/>
      <c r="JNX44" s="240"/>
      <c r="JNY44" s="240"/>
      <c r="JNZ44" s="240"/>
      <c r="JOA44" s="240"/>
      <c r="JOB44" s="240"/>
      <c r="JOC44" s="240"/>
      <c r="JOD44" s="240"/>
      <c r="JOE44" s="240"/>
      <c r="JOF44" s="240"/>
      <c r="JOG44" s="240"/>
      <c r="JOH44" s="240"/>
      <c r="JOI44" s="240"/>
      <c r="JOJ44" s="240"/>
      <c r="JOK44" s="240"/>
      <c r="JOL44" s="240"/>
      <c r="JOM44" s="240"/>
      <c r="JON44" s="240"/>
      <c r="JOO44" s="240"/>
      <c r="JOP44" s="240"/>
      <c r="JOQ44" s="240"/>
      <c r="JOR44" s="240"/>
      <c r="JOS44" s="240"/>
      <c r="JOT44" s="240"/>
      <c r="JOU44" s="240"/>
      <c r="JOV44" s="240"/>
      <c r="JOW44" s="240"/>
      <c r="JOX44" s="240"/>
      <c r="JOY44" s="240"/>
      <c r="JOZ44" s="240"/>
      <c r="JPA44" s="240"/>
      <c r="JPB44" s="240"/>
      <c r="JPC44" s="240"/>
      <c r="JPD44" s="240"/>
      <c r="JPE44" s="240"/>
      <c r="JPF44" s="240"/>
      <c r="JPG44" s="240"/>
      <c r="JPH44" s="240"/>
      <c r="JPI44" s="240"/>
      <c r="JPJ44" s="240"/>
      <c r="JPK44" s="240"/>
      <c r="JPL44" s="240"/>
      <c r="JPM44" s="240"/>
      <c r="JPN44" s="240"/>
      <c r="JPO44" s="240"/>
      <c r="JPP44" s="240"/>
      <c r="JPQ44" s="240"/>
      <c r="JPR44" s="240"/>
      <c r="JPS44" s="240"/>
      <c r="JPT44" s="240"/>
      <c r="JPU44" s="240"/>
      <c r="JPV44" s="240"/>
      <c r="JPW44" s="240"/>
      <c r="JPX44" s="240"/>
      <c r="JPY44" s="240"/>
      <c r="JPZ44" s="240"/>
      <c r="JQA44" s="240"/>
      <c r="JQB44" s="240"/>
      <c r="JQC44" s="240"/>
      <c r="JQD44" s="240"/>
      <c r="JQE44" s="240"/>
      <c r="JQF44" s="240"/>
      <c r="JQG44" s="240"/>
      <c r="JQH44" s="240"/>
      <c r="JQI44" s="240"/>
      <c r="JQJ44" s="240"/>
      <c r="JQK44" s="240"/>
      <c r="JQL44" s="240"/>
      <c r="JQM44" s="240"/>
      <c r="JQN44" s="240"/>
      <c r="JQO44" s="240"/>
      <c r="JQP44" s="240"/>
      <c r="JQQ44" s="240"/>
      <c r="JQR44" s="240"/>
      <c r="JQS44" s="240"/>
      <c r="JQT44" s="240"/>
      <c r="JQU44" s="240"/>
      <c r="JQV44" s="240"/>
      <c r="JQW44" s="240"/>
      <c r="JQX44" s="240"/>
      <c r="JQY44" s="240"/>
      <c r="JQZ44" s="240"/>
      <c r="JRA44" s="240"/>
      <c r="JRB44" s="240"/>
      <c r="JRC44" s="240"/>
      <c r="JRD44" s="240"/>
      <c r="JRE44" s="240"/>
      <c r="JRF44" s="240"/>
      <c r="JRG44" s="240"/>
      <c r="JRH44" s="240"/>
      <c r="JRI44" s="240"/>
      <c r="JRJ44" s="240"/>
      <c r="JRK44" s="240"/>
      <c r="JRL44" s="240"/>
      <c r="JRM44" s="240"/>
      <c r="JRN44" s="240"/>
      <c r="JRO44" s="240"/>
      <c r="JRP44" s="240"/>
      <c r="JRQ44" s="240"/>
      <c r="JRR44" s="240"/>
      <c r="JRS44" s="240"/>
      <c r="JRT44" s="240"/>
      <c r="JRU44" s="240"/>
      <c r="JRV44" s="240"/>
      <c r="JRW44" s="240"/>
      <c r="JRX44" s="240"/>
      <c r="JRY44" s="240"/>
      <c r="JRZ44" s="240"/>
      <c r="JSA44" s="240"/>
      <c r="JSB44" s="240"/>
      <c r="JSC44" s="240"/>
      <c r="JSD44" s="240"/>
      <c r="JSE44" s="240"/>
      <c r="JSF44" s="240"/>
      <c r="JSG44" s="240"/>
      <c r="JSH44" s="240"/>
      <c r="JSI44" s="240"/>
      <c r="JSJ44" s="240"/>
      <c r="JSK44" s="240"/>
      <c r="JSL44" s="240"/>
      <c r="JSM44" s="240"/>
      <c r="JSN44" s="240"/>
      <c r="JSO44" s="240"/>
      <c r="JSP44" s="240"/>
      <c r="JSQ44" s="240"/>
      <c r="JSR44" s="240"/>
      <c r="JSS44" s="240"/>
      <c r="JST44" s="240"/>
      <c r="JSU44" s="240"/>
      <c r="JSV44" s="240"/>
      <c r="JSW44" s="240"/>
      <c r="JSX44" s="240"/>
      <c r="JSY44" s="240"/>
      <c r="JSZ44" s="240"/>
      <c r="JTA44" s="240"/>
      <c r="JTB44" s="240"/>
      <c r="JTC44" s="240"/>
      <c r="JTD44" s="240"/>
      <c r="JTE44" s="240"/>
      <c r="JTF44" s="240"/>
      <c r="JTG44" s="240"/>
      <c r="JTH44" s="240"/>
      <c r="JTI44" s="240"/>
      <c r="JTJ44" s="240"/>
      <c r="JTK44" s="240"/>
      <c r="JTL44" s="240"/>
      <c r="JTM44" s="240"/>
      <c r="JTN44" s="240"/>
      <c r="JTO44" s="240"/>
      <c r="JTP44" s="240"/>
      <c r="JTQ44" s="240"/>
      <c r="JTR44" s="240"/>
      <c r="JTS44" s="240"/>
      <c r="JTT44" s="240"/>
      <c r="JTU44" s="240"/>
      <c r="JTV44" s="240"/>
      <c r="JTW44" s="240"/>
      <c r="JTX44" s="240"/>
      <c r="JTY44" s="240"/>
      <c r="JTZ44" s="240"/>
      <c r="JUA44" s="240"/>
      <c r="JUB44" s="240"/>
      <c r="JUC44" s="240"/>
      <c r="JUD44" s="240"/>
      <c r="JUE44" s="240"/>
      <c r="JUF44" s="240"/>
      <c r="JUG44" s="240"/>
      <c r="JUH44" s="240"/>
      <c r="JUI44" s="240"/>
      <c r="JUJ44" s="240"/>
      <c r="JUK44" s="240"/>
      <c r="JUL44" s="240"/>
      <c r="JUM44" s="240"/>
      <c r="JUN44" s="240"/>
      <c r="JUO44" s="240"/>
      <c r="JUP44" s="240"/>
      <c r="JUQ44" s="240"/>
      <c r="JUR44" s="240"/>
      <c r="JUS44" s="240"/>
      <c r="JUT44" s="240"/>
      <c r="JUU44" s="240"/>
      <c r="JUV44" s="240"/>
      <c r="JUW44" s="240"/>
      <c r="JUX44" s="240"/>
      <c r="JUY44" s="240"/>
      <c r="JUZ44" s="240"/>
      <c r="JVA44" s="240"/>
      <c r="JVB44" s="240"/>
      <c r="JVC44" s="240"/>
      <c r="JVD44" s="240"/>
      <c r="JVE44" s="240"/>
      <c r="JVF44" s="240"/>
      <c r="JVG44" s="240"/>
      <c r="JVH44" s="240"/>
      <c r="JVI44" s="240"/>
      <c r="JVJ44" s="240"/>
      <c r="JVK44" s="240"/>
      <c r="JVL44" s="240"/>
      <c r="JVM44" s="240"/>
      <c r="JVN44" s="240"/>
      <c r="JVO44" s="240"/>
      <c r="JVP44" s="240"/>
      <c r="JVQ44" s="240"/>
      <c r="JVR44" s="240"/>
      <c r="JVS44" s="240"/>
      <c r="JVT44" s="240"/>
      <c r="JVU44" s="240"/>
      <c r="JVV44" s="240"/>
      <c r="JVW44" s="240"/>
      <c r="JVX44" s="240"/>
      <c r="JVY44" s="240"/>
      <c r="JVZ44" s="240"/>
      <c r="JWA44" s="240"/>
      <c r="JWB44" s="240"/>
      <c r="JWC44" s="240"/>
      <c r="JWD44" s="240"/>
      <c r="JWE44" s="240"/>
      <c r="JWF44" s="240"/>
      <c r="JWG44" s="240"/>
      <c r="JWH44" s="240"/>
      <c r="JWI44" s="240"/>
      <c r="JWJ44" s="240"/>
      <c r="JWK44" s="240"/>
      <c r="JWL44" s="240"/>
      <c r="JWM44" s="240"/>
      <c r="JWN44" s="240"/>
      <c r="JWO44" s="240"/>
      <c r="JWP44" s="240"/>
      <c r="JWQ44" s="240"/>
      <c r="JWR44" s="240"/>
      <c r="JWS44" s="240"/>
      <c r="JWT44" s="240"/>
      <c r="JWU44" s="240"/>
      <c r="JWV44" s="240"/>
      <c r="JWW44" s="240"/>
      <c r="JWX44" s="240"/>
      <c r="JWY44" s="240"/>
      <c r="JWZ44" s="240"/>
      <c r="JXA44" s="240"/>
      <c r="JXB44" s="240"/>
      <c r="JXC44" s="240"/>
      <c r="JXD44" s="240"/>
      <c r="JXE44" s="240"/>
      <c r="JXF44" s="240"/>
      <c r="JXG44" s="240"/>
      <c r="JXH44" s="240"/>
      <c r="JXI44" s="240"/>
      <c r="JXJ44" s="240"/>
      <c r="JXK44" s="240"/>
      <c r="JXL44" s="240"/>
      <c r="JXM44" s="240"/>
      <c r="JXN44" s="240"/>
      <c r="JXO44" s="240"/>
      <c r="JXP44" s="240"/>
      <c r="JXQ44" s="240"/>
      <c r="JXR44" s="240"/>
      <c r="JXS44" s="240"/>
      <c r="JXT44" s="240"/>
      <c r="JXU44" s="240"/>
      <c r="JXV44" s="240"/>
      <c r="JXW44" s="240"/>
      <c r="JXX44" s="240"/>
      <c r="JXY44" s="240"/>
      <c r="JXZ44" s="240"/>
      <c r="JYA44" s="240"/>
      <c r="JYB44" s="240"/>
      <c r="JYC44" s="240"/>
      <c r="JYD44" s="240"/>
      <c r="JYE44" s="240"/>
      <c r="JYF44" s="240"/>
      <c r="JYG44" s="240"/>
      <c r="JYH44" s="240"/>
      <c r="JYI44" s="240"/>
      <c r="JYJ44" s="240"/>
      <c r="JYK44" s="240"/>
      <c r="JYL44" s="240"/>
      <c r="JYM44" s="240"/>
      <c r="JYN44" s="240"/>
      <c r="JYO44" s="240"/>
      <c r="JYP44" s="240"/>
      <c r="JYQ44" s="240"/>
      <c r="JYR44" s="240"/>
      <c r="JYS44" s="240"/>
      <c r="JYT44" s="240"/>
      <c r="JYU44" s="240"/>
      <c r="JYV44" s="240"/>
      <c r="JYW44" s="240"/>
      <c r="JYX44" s="240"/>
      <c r="JYY44" s="240"/>
      <c r="JYZ44" s="240"/>
      <c r="JZA44" s="240"/>
      <c r="JZB44" s="240"/>
      <c r="JZC44" s="240"/>
      <c r="JZD44" s="240"/>
      <c r="JZE44" s="240"/>
      <c r="JZF44" s="240"/>
      <c r="JZG44" s="240"/>
      <c r="JZH44" s="240"/>
      <c r="JZI44" s="240"/>
      <c r="JZJ44" s="240"/>
      <c r="JZK44" s="240"/>
      <c r="JZL44" s="240"/>
      <c r="JZM44" s="240"/>
      <c r="JZN44" s="240"/>
      <c r="JZO44" s="240"/>
      <c r="JZP44" s="240"/>
      <c r="JZQ44" s="240"/>
      <c r="JZR44" s="240"/>
      <c r="JZS44" s="240"/>
      <c r="JZT44" s="240"/>
      <c r="JZU44" s="240"/>
      <c r="JZV44" s="240"/>
      <c r="JZW44" s="240"/>
      <c r="JZX44" s="240"/>
      <c r="JZY44" s="240"/>
      <c r="JZZ44" s="240"/>
      <c r="KAA44" s="240"/>
      <c r="KAB44" s="240"/>
      <c r="KAC44" s="240"/>
      <c r="KAD44" s="240"/>
      <c r="KAE44" s="240"/>
      <c r="KAF44" s="240"/>
      <c r="KAG44" s="240"/>
      <c r="KAH44" s="240"/>
      <c r="KAI44" s="240"/>
      <c r="KAJ44" s="240"/>
      <c r="KAK44" s="240"/>
      <c r="KAL44" s="240"/>
      <c r="KAM44" s="240"/>
      <c r="KAN44" s="240"/>
      <c r="KAO44" s="240"/>
      <c r="KAP44" s="240"/>
      <c r="KAQ44" s="240"/>
      <c r="KAR44" s="240"/>
      <c r="KAS44" s="240"/>
      <c r="KAT44" s="240"/>
      <c r="KAU44" s="240"/>
      <c r="KAV44" s="240"/>
      <c r="KAW44" s="240"/>
      <c r="KAX44" s="240"/>
      <c r="KAY44" s="240"/>
      <c r="KAZ44" s="240"/>
      <c r="KBA44" s="240"/>
      <c r="KBB44" s="240"/>
      <c r="KBC44" s="240"/>
      <c r="KBD44" s="240"/>
      <c r="KBE44" s="240"/>
      <c r="KBF44" s="240"/>
      <c r="KBG44" s="240"/>
      <c r="KBH44" s="240"/>
      <c r="KBI44" s="240"/>
      <c r="KBJ44" s="240"/>
      <c r="KBK44" s="240"/>
      <c r="KBL44" s="240"/>
      <c r="KBM44" s="240"/>
      <c r="KBN44" s="240"/>
      <c r="KBO44" s="240"/>
      <c r="KBP44" s="240"/>
      <c r="KBQ44" s="240"/>
      <c r="KBR44" s="240"/>
      <c r="KBS44" s="240"/>
      <c r="KBT44" s="240"/>
      <c r="KBU44" s="240"/>
      <c r="KBV44" s="240"/>
      <c r="KBW44" s="240"/>
      <c r="KBX44" s="240"/>
      <c r="KBY44" s="240"/>
      <c r="KBZ44" s="240"/>
      <c r="KCA44" s="240"/>
      <c r="KCB44" s="240"/>
      <c r="KCC44" s="240"/>
      <c r="KCD44" s="240"/>
      <c r="KCE44" s="240"/>
      <c r="KCF44" s="240"/>
      <c r="KCG44" s="240"/>
      <c r="KCH44" s="240"/>
      <c r="KCI44" s="240"/>
      <c r="KCJ44" s="240"/>
      <c r="KCK44" s="240"/>
      <c r="KCL44" s="240"/>
      <c r="KCM44" s="240"/>
      <c r="KCN44" s="240"/>
      <c r="KCO44" s="240"/>
      <c r="KCP44" s="240"/>
      <c r="KCQ44" s="240"/>
      <c r="KCR44" s="240"/>
      <c r="KCS44" s="240"/>
      <c r="KCT44" s="240"/>
      <c r="KCU44" s="240"/>
      <c r="KCV44" s="240"/>
      <c r="KCW44" s="240"/>
      <c r="KCX44" s="240"/>
      <c r="KCY44" s="240"/>
      <c r="KCZ44" s="240"/>
      <c r="KDA44" s="240"/>
      <c r="KDB44" s="240"/>
      <c r="KDC44" s="240"/>
      <c r="KDD44" s="240"/>
      <c r="KDE44" s="240"/>
      <c r="KDF44" s="240"/>
      <c r="KDG44" s="240"/>
      <c r="KDH44" s="240"/>
      <c r="KDI44" s="240"/>
      <c r="KDJ44" s="240"/>
      <c r="KDK44" s="240"/>
      <c r="KDL44" s="240"/>
      <c r="KDM44" s="240"/>
      <c r="KDN44" s="240"/>
      <c r="KDO44" s="240"/>
      <c r="KDP44" s="240"/>
      <c r="KDQ44" s="240"/>
      <c r="KDR44" s="240"/>
      <c r="KDS44" s="240"/>
      <c r="KDT44" s="240"/>
      <c r="KDU44" s="240"/>
      <c r="KDV44" s="240"/>
      <c r="KDW44" s="240"/>
      <c r="KDX44" s="240"/>
      <c r="KDY44" s="240"/>
      <c r="KDZ44" s="240"/>
      <c r="KEA44" s="240"/>
      <c r="KEB44" s="240"/>
      <c r="KEC44" s="240"/>
      <c r="KED44" s="240"/>
      <c r="KEE44" s="240"/>
      <c r="KEF44" s="240"/>
      <c r="KEG44" s="240"/>
      <c r="KEH44" s="240"/>
      <c r="KEI44" s="240"/>
      <c r="KEJ44" s="240"/>
      <c r="KEK44" s="240"/>
      <c r="KEL44" s="240"/>
      <c r="KEM44" s="240"/>
      <c r="KEN44" s="240"/>
      <c r="KEO44" s="240"/>
      <c r="KEP44" s="240"/>
      <c r="KEQ44" s="240"/>
      <c r="KER44" s="240"/>
      <c r="KES44" s="240"/>
      <c r="KET44" s="240"/>
      <c r="KEU44" s="240"/>
      <c r="KEV44" s="240"/>
      <c r="KEW44" s="240"/>
      <c r="KEX44" s="240"/>
      <c r="KEY44" s="240"/>
      <c r="KEZ44" s="240"/>
      <c r="KFA44" s="240"/>
      <c r="KFB44" s="240"/>
      <c r="KFC44" s="240"/>
      <c r="KFD44" s="240"/>
      <c r="KFE44" s="240"/>
      <c r="KFF44" s="240"/>
      <c r="KFG44" s="240"/>
      <c r="KFH44" s="240"/>
      <c r="KFI44" s="240"/>
      <c r="KFJ44" s="240"/>
      <c r="KFK44" s="240"/>
      <c r="KFL44" s="240"/>
      <c r="KFM44" s="240"/>
      <c r="KFN44" s="240"/>
      <c r="KFO44" s="240"/>
      <c r="KFP44" s="240"/>
      <c r="KFQ44" s="240"/>
      <c r="KFR44" s="240"/>
      <c r="KFS44" s="240"/>
      <c r="KFT44" s="240"/>
      <c r="KFU44" s="240"/>
      <c r="KFV44" s="240"/>
      <c r="KFW44" s="240"/>
      <c r="KFX44" s="240"/>
      <c r="KFY44" s="240"/>
      <c r="KFZ44" s="240"/>
      <c r="KGA44" s="240"/>
      <c r="KGB44" s="240"/>
      <c r="KGC44" s="240"/>
      <c r="KGD44" s="240"/>
      <c r="KGE44" s="240"/>
      <c r="KGF44" s="240"/>
      <c r="KGG44" s="240"/>
      <c r="KGH44" s="240"/>
      <c r="KGI44" s="240"/>
      <c r="KGJ44" s="240"/>
      <c r="KGK44" s="240"/>
      <c r="KGL44" s="240"/>
      <c r="KGM44" s="240"/>
      <c r="KGN44" s="240"/>
      <c r="KGO44" s="240"/>
      <c r="KGP44" s="240"/>
      <c r="KGQ44" s="240"/>
      <c r="KGR44" s="240"/>
      <c r="KGS44" s="240"/>
      <c r="KGT44" s="240"/>
      <c r="KGU44" s="240"/>
      <c r="KGV44" s="240"/>
      <c r="KGW44" s="240"/>
      <c r="KGX44" s="240"/>
      <c r="KGY44" s="240"/>
      <c r="KGZ44" s="240"/>
      <c r="KHA44" s="240"/>
      <c r="KHB44" s="240"/>
      <c r="KHC44" s="240"/>
      <c r="KHD44" s="240"/>
      <c r="KHE44" s="240"/>
      <c r="KHF44" s="240"/>
      <c r="KHG44" s="240"/>
      <c r="KHH44" s="240"/>
      <c r="KHI44" s="240"/>
      <c r="KHJ44" s="240"/>
      <c r="KHK44" s="240"/>
      <c r="KHL44" s="240"/>
      <c r="KHM44" s="240"/>
      <c r="KHN44" s="240"/>
      <c r="KHO44" s="240"/>
      <c r="KHP44" s="240"/>
      <c r="KHQ44" s="240"/>
      <c r="KHR44" s="240"/>
      <c r="KHS44" s="240"/>
      <c r="KHT44" s="240"/>
      <c r="KHU44" s="240"/>
      <c r="KHV44" s="240"/>
      <c r="KHW44" s="240"/>
      <c r="KHX44" s="240"/>
      <c r="KHY44" s="240"/>
      <c r="KHZ44" s="240"/>
      <c r="KIA44" s="240"/>
      <c r="KIB44" s="240"/>
      <c r="KIC44" s="240"/>
      <c r="KID44" s="240"/>
      <c r="KIE44" s="240"/>
      <c r="KIF44" s="240"/>
      <c r="KIG44" s="240"/>
      <c r="KIH44" s="240"/>
      <c r="KII44" s="240"/>
      <c r="KIJ44" s="240"/>
      <c r="KIK44" s="240"/>
      <c r="KIL44" s="240"/>
      <c r="KIM44" s="240"/>
      <c r="KIN44" s="240"/>
      <c r="KIO44" s="240"/>
      <c r="KIP44" s="240"/>
      <c r="KIQ44" s="240"/>
      <c r="KIR44" s="240"/>
      <c r="KIS44" s="240"/>
      <c r="KIT44" s="240"/>
      <c r="KIU44" s="240"/>
      <c r="KIV44" s="240"/>
      <c r="KIW44" s="240"/>
      <c r="KIX44" s="240"/>
      <c r="KIY44" s="240"/>
      <c r="KIZ44" s="240"/>
      <c r="KJA44" s="240"/>
      <c r="KJB44" s="240"/>
      <c r="KJC44" s="240"/>
      <c r="KJD44" s="240"/>
      <c r="KJE44" s="240"/>
      <c r="KJF44" s="240"/>
      <c r="KJG44" s="240"/>
      <c r="KJH44" s="240"/>
      <c r="KJI44" s="240"/>
      <c r="KJJ44" s="240"/>
      <c r="KJK44" s="240"/>
      <c r="KJL44" s="240"/>
      <c r="KJM44" s="240"/>
      <c r="KJN44" s="240"/>
      <c r="KJO44" s="240"/>
      <c r="KJP44" s="240"/>
      <c r="KJQ44" s="240"/>
      <c r="KJR44" s="240"/>
      <c r="KJS44" s="240"/>
      <c r="KJT44" s="240"/>
      <c r="KJU44" s="240"/>
      <c r="KJV44" s="240"/>
      <c r="KJW44" s="240"/>
      <c r="KJX44" s="240"/>
      <c r="KJY44" s="240"/>
      <c r="KJZ44" s="240"/>
      <c r="KKA44" s="240"/>
      <c r="KKB44" s="240"/>
      <c r="KKC44" s="240"/>
      <c r="KKD44" s="240"/>
      <c r="KKE44" s="240"/>
      <c r="KKF44" s="240"/>
      <c r="KKG44" s="240"/>
      <c r="KKH44" s="240"/>
      <c r="KKI44" s="240"/>
      <c r="KKJ44" s="240"/>
      <c r="KKK44" s="240"/>
      <c r="KKL44" s="240"/>
      <c r="KKM44" s="240"/>
      <c r="KKN44" s="240"/>
      <c r="KKO44" s="240"/>
      <c r="KKP44" s="240"/>
      <c r="KKQ44" s="240"/>
      <c r="KKR44" s="240"/>
      <c r="KKS44" s="240"/>
      <c r="KKT44" s="240"/>
      <c r="KKU44" s="240"/>
      <c r="KKV44" s="240"/>
      <c r="KKW44" s="240"/>
      <c r="KKX44" s="240"/>
      <c r="KKY44" s="240"/>
      <c r="KKZ44" s="240"/>
      <c r="KLA44" s="240"/>
      <c r="KLB44" s="240"/>
      <c r="KLC44" s="240"/>
      <c r="KLD44" s="240"/>
      <c r="KLE44" s="240"/>
      <c r="KLF44" s="240"/>
      <c r="KLG44" s="240"/>
      <c r="KLH44" s="240"/>
      <c r="KLI44" s="240"/>
      <c r="KLJ44" s="240"/>
      <c r="KLK44" s="240"/>
      <c r="KLL44" s="240"/>
      <c r="KLM44" s="240"/>
      <c r="KLN44" s="240"/>
      <c r="KLO44" s="240"/>
      <c r="KLP44" s="240"/>
      <c r="KLQ44" s="240"/>
      <c r="KLR44" s="240"/>
      <c r="KLS44" s="240"/>
      <c r="KLT44" s="240"/>
      <c r="KLU44" s="240"/>
      <c r="KLV44" s="240"/>
      <c r="KLW44" s="240"/>
      <c r="KLX44" s="240"/>
      <c r="KLY44" s="240"/>
      <c r="KLZ44" s="240"/>
      <c r="KMA44" s="240"/>
      <c r="KMB44" s="240"/>
      <c r="KMC44" s="240"/>
      <c r="KMD44" s="240"/>
      <c r="KME44" s="240"/>
      <c r="KMF44" s="240"/>
      <c r="KMG44" s="240"/>
      <c r="KMH44" s="240"/>
      <c r="KMI44" s="240"/>
      <c r="KMJ44" s="240"/>
      <c r="KMK44" s="240"/>
      <c r="KML44" s="240"/>
      <c r="KMM44" s="240"/>
      <c r="KMN44" s="240"/>
      <c r="KMO44" s="240"/>
      <c r="KMP44" s="240"/>
      <c r="KMQ44" s="240"/>
      <c r="KMR44" s="240"/>
      <c r="KMS44" s="240"/>
      <c r="KMT44" s="240"/>
      <c r="KMU44" s="240"/>
      <c r="KMV44" s="240"/>
      <c r="KMW44" s="240"/>
      <c r="KMX44" s="240"/>
      <c r="KMY44" s="240"/>
      <c r="KMZ44" s="240"/>
      <c r="KNA44" s="240"/>
      <c r="KNB44" s="240"/>
      <c r="KNC44" s="240"/>
      <c r="KND44" s="240"/>
      <c r="KNE44" s="240"/>
      <c r="KNF44" s="240"/>
      <c r="KNG44" s="240"/>
      <c r="KNH44" s="240"/>
      <c r="KNI44" s="240"/>
      <c r="KNJ44" s="240"/>
      <c r="KNK44" s="240"/>
      <c r="KNL44" s="240"/>
      <c r="KNM44" s="240"/>
      <c r="KNN44" s="240"/>
      <c r="KNO44" s="240"/>
      <c r="KNP44" s="240"/>
      <c r="KNQ44" s="240"/>
      <c r="KNR44" s="240"/>
      <c r="KNS44" s="240"/>
      <c r="KNT44" s="240"/>
      <c r="KNU44" s="240"/>
      <c r="KNV44" s="240"/>
      <c r="KNW44" s="240"/>
      <c r="KNX44" s="240"/>
      <c r="KNY44" s="240"/>
      <c r="KNZ44" s="240"/>
      <c r="KOA44" s="240"/>
      <c r="KOB44" s="240"/>
      <c r="KOC44" s="240"/>
      <c r="KOD44" s="240"/>
      <c r="KOE44" s="240"/>
      <c r="KOF44" s="240"/>
      <c r="KOG44" s="240"/>
      <c r="KOH44" s="240"/>
      <c r="KOI44" s="240"/>
      <c r="KOJ44" s="240"/>
      <c r="KOK44" s="240"/>
      <c r="KOL44" s="240"/>
      <c r="KOM44" s="240"/>
      <c r="KON44" s="240"/>
      <c r="KOO44" s="240"/>
      <c r="KOP44" s="240"/>
      <c r="KOQ44" s="240"/>
      <c r="KOR44" s="240"/>
      <c r="KOS44" s="240"/>
      <c r="KOT44" s="240"/>
      <c r="KOU44" s="240"/>
      <c r="KOV44" s="240"/>
      <c r="KOW44" s="240"/>
      <c r="KOX44" s="240"/>
      <c r="KOY44" s="240"/>
      <c r="KOZ44" s="240"/>
      <c r="KPA44" s="240"/>
      <c r="KPB44" s="240"/>
      <c r="KPC44" s="240"/>
      <c r="KPD44" s="240"/>
      <c r="KPE44" s="240"/>
      <c r="KPF44" s="240"/>
      <c r="KPG44" s="240"/>
      <c r="KPH44" s="240"/>
      <c r="KPI44" s="240"/>
      <c r="KPJ44" s="240"/>
      <c r="KPK44" s="240"/>
      <c r="KPL44" s="240"/>
      <c r="KPM44" s="240"/>
      <c r="KPN44" s="240"/>
      <c r="KPO44" s="240"/>
      <c r="KPP44" s="240"/>
      <c r="KPQ44" s="240"/>
      <c r="KPR44" s="240"/>
      <c r="KPS44" s="240"/>
      <c r="KPT44" s="240"/>
      <c r="KPU44" s="240"/>
      <c r="KPV44" s="240"/>
      <c r="KPW44" s="240"/>
      <c r="KPX44" s="240"/>
      <c r="KPY44" s="240"/>
      <c r="KPZ44" s="240"/>
      <c r="KQA44" s="240"/>
      <c r="KQB44" s="240"/>
      <c r="KQC44" s="240"/>
      <c r="KQD44" s="240"/>
      <c r="KQE44" s="240"/>
      <c r="KQF44" s="240"/>
      <c r="KQG44" s="240"/>
      <c r="KQH44" s="240"/>
      <c r="KQI44" s="240"/>
      <c r="KQJ44" s="240"/>
      <c r="KQK44" s="240"/>
      <c r="KQL44" s="240"/>
      <c r="KQM44" s="240"/>
      <c r="KQN44" s="240"/>
      <c r="KQO44" s="240"/>
      <c r="KQP44" s="240"/>
      <c r="KQQ44" s="240"/>
      <c r="KQR44" s="240"/>
      <c r="KQS44" s="240"/>
      <c r="KQT44" s="240"/>
      <c r="KQU44" s="240"/>
      <c r="KQV44" s="240"/>
      <c r="KQW44" s="240"/>
      <c r="KQX44" s="240"/>
      <c r="KQY44" s="240"/>
      <c r="KQZ44" s="240"/>
      <c r="KRA44" s="240"/>
      <c r="KRB44" s="240"/>
      <c r="KRC44" s="240"/>
      <c r="KRD44" s="240"/>
      <c r="KRE44" s="240"/>
      <c r="KRF44" s="240"/>
      <c r="KRG44" s="240"/>
      <c r="KRH44" s="240"/>
      <c r="KRI44" s="240"/>
      <c r="KRJ44" s="240"/>
      <c r="KRK44" s="240"/>
      <c r="KRL44" s="240"/>
      <c r="KRM44" s="240"/>
      <c r="KRN44" s="240"/>
      <c r="KRO44" s="240"/>
      <c r="KRP44" s="240"/>
      <c r="KRQ44" s="240"/>
      <c r="KRR44" s="240"/>
      <c r="KRS44" s="240"/>
      <c r="KRT44" s="240"/>
      <c r="KRU44" s="240"/>
      <c r="KRV44" s="240"/>
      <c r="KRW44" s="240"/>
      <c r="KRX44" s="240"/>
      <c r="KRY44" s="240"/>
      <c r="KRZ44" s="240"/>
      <c r="KSA44" s="240"/>
      <c r="KSB44" s="240"/>
      <c r="KSC44" s="240"/>
      <c r="KSD44" s="240"/>
      <c r="KSE44" s="240"/>
      <c r="KSF44" s="240"/>
      <c r="KSG44" s="240"/>
      <c r="KSH44" s="240"/>
      <c r="KSI44" s="240"/>
      <c r="KSJ44" s="240"/>
      <c r="KSK44" s="240"/>
      <c r="KSL44" s="240"/>
      <c r="KSM44" s="240"/>
      <c r="KSN44" s="240"/>
      <c r="KSO44" s="240"/>
      <c r="KSP44" s="240"/>
      <c r="KSQ44" s="240"/>
      <c r="KSR44" s="240"/>
      <c r="KSS44" s="240"/>
      <c r="KST44" s="240"/>
      <c r="KSU44" s="240"/>
      <c r="KSV44" s="240"/>
      <c r="KSW44" s="240"/>
      <c r="KSX44" s="240"/>
      <c r="KSY44" s="240"/>
      <c r="KSZ44" s="240"/>
      <c r="KTA44" s="240"/>
      <c r="KTB44" s="240"/>
      <c r="KTC44" s="240"/>
      <c r="KTD44" s="240"/>
      <c r="KTE44" s="240"/>
      <c r="KTF44" s="240"/>
      <c r="KTG44" s="240"/>
      <c r="KTH44" s="240"/>
      <c r="KTI44" s="240"/>
      <c r="KTJ44" s="240"/>
      <c r="KTK44" s="240"/>
      <c r="KTL44" s="240"/>
      <c r="KTM44" s="240"/>
      <c r="KTN44" s="240"/>
      <c r="KTO44" s="240"/>
      <c r="KTP44" s="240"/>
      <c r="KTQ44" s="240"/>
      <c r="KTR44" s="240"/>
      <c r="KTS44" s="240"/>
      <c r="KTT44" s="240"/>
      <c r="KTU44" s="240"/>
      <c r="KTV44" s="240"/>
      <c r="KTW44" s="240"/>
      <c r="KTX44" s="240"/>
      <c r="KTY44" s="240"/>
      <c r="KTZ44" s="240"/>
      <c r="KUA44" s="240"/>
      <c r="KUB44" s="240"/>
      <c r="KUC44" s="240"/>
      <c r="KUD44" s="240"/>
      <c r="KUE44" s="240"/>
      <c r="KUF44" s="240"/>
      <c r="KUG44" s="240"/>
      <c r="KUH44" s="240"/>
      <c r="KUI44" s="240"/>
      <c r="KUJ44" s="240"/>
      <c r="KUK44" s="240"/>
      <c r="KUL44" s="240"/>
      <c r="KUM44" s="240"/>
      <c r="KUN44" s="240"/>
      <c r="KUO44" s="240"/>
      <c r="KUP44" s="240"/>
      <c r="KUQ44" s="240"/>
      <c r="KUR44" s="240"/>
      <c r="KUS44" s="240"/>
      <c r="KUT44" s="240"/>
      <c r="KUU44" s="240"/>
      <c r="KUV44" s="240"/>
      <c r="KUW44" s="240"/>
      <c r="KUX44" s="240"/>
      <c r="KUY44" s="240"/>
      <c r="KUZ44" s="240"/>
      <c r="KVA44" s="240"/>
      <c r="KVB44" s="240"/>
      <c r="KVC44" s="240"/>
      <c r="KVD44" s="240"/>
      <c r="KVE44" s="240"/>
      <c r="KVF44" s="240"/>
      <c r="KVG44" s="240"/>
      <c r="KVH44" s="240"/>
      <c r="KVI44" s="240"/>
      <c r="KVJ44" s="240"/>
      <c r="KVK44" s="240"/>
      <c r="KVL44" s="240"/>
      <c r="KVM44" s="240"/>
      <c r="KVN44" s="240"/>
      <c r="KVO44" s="240"/>
      <c r="KVP44" s="240"/>
      <c r="KVQ44" s="240"/>
      <c r="KVR44" s="240"/>
      <c r="KVS44" s="240"/>
      <c r="KVT44" s="240"/>
      <c r="KVU44" s="240"/>
      <c r="KVV44" s="240"/>
      <c r="KVW44" s="240"/>
      <c r="KVX44" s="240"/>
      <c r="KVY44" s="240"/>
      <c r="KVZ44" s="240"/>
      <c r="KWA44" s="240"/>
      <c r="KWB44" s="240"/>
      <c r="KWC44" s="240"/>
      <c r="KWD44" s="240"/>
      <c r="KWE44" s="240"/>
      <c r="KWF44" s="240"/>
      <c r="KWG44" s="240"/>
      <c r="KWH44" s="240"/>
      <c r="KWI44" s="240"/>
      <c r="KWJ44" s="240"/>
      <c r="KWK44" s="240"/>
      <c r="KWL44" s="240"/>
      <c r="KWM44" s="240"/>
      <c r="KWN44" s="240"/>
      <c r="KWO44" s="240"/>
      <c r="KWP44" s="240"/>
      <c r="KWQ44" s="240"/>
      <c r="KWR44" s="240"/>
      <c r="KWS44" s="240"/>
      <c r="KWT44" s="240"/>
      <c r="KWU44" s="240"/>
      <c r="KWV44" s="240"/>
      <c r="KWW44" s="240"/>
      <c r="KWX44" s="240"/>
      <c r="KWY44" s="240"/>
      <c r="KWZ44" s="240"/>
      <c r="KXA44" s="240"/>
      <c r="KXB44" s="240"/>
      <c r="KXC44" s="240"/>
      <c r="KXD44" s="240"/>
      <c r="KXE44" s="240"/>
      <c r="KXF44" s="240"/>
      <c r="KXG44" s="240"/>
      <c r="KXH44" s="240"/>
      <c r="KXI44" s="240"/>
      <c r="KXJ44" s="240"/>
      <c r="KXK44" s="240"/>
      <c r="KXL44" s="240"/>
      <c r="KXM44" s="240"/>
      <c r="KXN44" s="240"/>
      <c r="KXO44" s="240"/>
      <c r="KXP44" s="240"/>
      <c r="KXQ44" s="240"/>
      <c r="KXR44" s="240"/>
      <c r="KXS44" s="240"/>
      <c r="KXT44" s="240"/>
      <c r="KXU44" s="240"/>
      <c r="KXV44" s="240"/>
      <c r="KXW44" s="240"/>
      <c r="KXX44" s="240"/>
      <c r="KXY44" s="240"/>
      <c r="KXZ44" s="240"/>
      <c r="KYA44" s="240"/>
      <c r="KYB44" s="240"/>
      <c r="KYC44" s="240"/>
      <c r="KYD44" s="240"/>
      <c r="KYE44" s="240"/>
      <c r="KYF44" s="240"/>
      <c r="KYG44" s="240"/>
      <c r="KYH44" s="240"/>
      <c r="KYI44" s="240"/>
      <c r="KYJ44" s="240"/>
      <c r="KYK44" s="240"/>
      <c r="KYL44" s="240"/>
      <c r="KYM44" s="240"/>
      <c r="KYN44" s="240"/>
      <c r="KYO44" s="240"/>
      <c r="KYP44" s="240"/>
      <c r="KYQ44" s="240"/>
      <c r="KYR44" s="240"/>
      <c r="KYS44" s="240"/>
      <c r="KYT44" s="240"/>
      <c r="KYU44" s="240"/>
      <c r="KYV44" s="240"/>
      <c r="KYW44" s="240"/>
      <c r="KYX44" s="240"/>
      <c r="KYY44" s="240"/>
      <c r="KYZ44" s="240"/>
      <c r="KZA44" s="240"/>
      <c r="KZB44" s="240"/>
      <c r="KZC44" s="240"/>
      <c r="KZD44" s="240"/>
      <c r="KZE44" s="240"/>
      <c r="KZF44" s="240"/>
      <c r="KZG44" s="240"/>
      <c r="KZH44" s="240"/>
      <c r="KZI44" s="240"/>
      <c r="KZJ44" s="240"/>
      <c r="KZK44" s="240"/>
      <c r="KZL44" s="240"/>
      <c r="KZM44" s="240"/>
      <c r="KZN44" s="240"/>
      <c r="KZO44" s="240"/>
      <c r="KZP44" s="240"/>
      <c r="KZQ44" s="240"/>
      <c r="KZR44" s="240"/>
      <c r="KZS44" s="240"/>
      <c r="KZT44" s="240"/>
      <c r="KZU44" s="240"/>
      <c r="KZV44" s="240"/>
      <c r="KZW44" s="240"/>
      <c r="KZX44" s="240"/>
      <c r="KZY44" s="240"/>
      <c r="KZZ44" s="240"/>
      <c r="LAA44" s="240"/>
      <c r="LAB44" s="240"/>
      <c r="LAC44" s="240"/>
      <c r="LAD44" s="240"/>
      <c r="LAE44" s="240"/>
      <c r="LAF44" s="240"/>
      <c r="LAG44" s="240"/>
      <c r="LAH44" s="240"/>
      <c r="LAI44" s="240"/>
      <c r="LAJ44" s="240"/>
      <c r="LAK44" s="240"/>
      <c r="LAL44" s="240"/>
      <c r="LAM44" s="240"/>
      <c r="LAN44" s="240"/>
      <c r="LAO44" s="240"/>
      <c r="LAP44" s="240"/>
      <c r="LAQ44" s="240"/>
      <c r="LAR44" s="240"/>
      <c r="LAS44" s="240"/>
      <c r="LAT44" s="240"/>
      <c r="LAU44" s="240"/>
      <c r="LAV44" s="240"/>
      <c r="LAW44" s="240"/>
      <c r="LAX44" s="240"/>
      <c r="LAY44" s="240"/>
      <c r="LAZ44" s="240"/>
      <c r="LBA44" s="240"/>
      <c r="LBB44" s="240"/>
      <c r="LBC44" s="240"/>
      <c r="LBD44" s="240"/>
      <c r="LBE44" s="240"/>
      <c r="LBF44" s="240"/>
      <c r="LBG44" s="240"/>
      <c r="LBH44" s="240"/>
      <c r="LBI44" s="240"/>
      <c r="LBJ44" s="240"/>
      <c r="LBK44" s="240"/>
      <c r="LBL44" s="240"/>
      <c r="LBM44" s="240"/>
      <c r="LBN44" s="240"/>
      <c r="LBO44" s="240"/>
      <c r="LBP44" s="240"/>
      <c r="LBQ44" s="240"/>
      <c r="LBR44" s="240"/>
      <c r="LBS44" s="240"/>
      <c r="LBT44" s="240"/>
      <c r="LBU44" s="240"/>
      <c r="LBV44" s="240"/>
      <c r="LBW44" s="240"/>
      <c r="LBX44" s="240"/>
      <c r="LBY44" s="240"/>
      <c r="LBZ44" s="240"/>
      <c r="LCA44" s="240"/>
      <c r="LCB44" s="240"/>
      <c r="LCC44" s="240"/>
      <c r="LCD44" s="240"/>
      <c r="LCE44" s="240"/>
      <c r="LCF44" s="240"/>
      <c r="LCG44" s="240"/>
      <c r="LCH44" s="240"/>
      <c r="LCI44" s="240"/>
      <c r="LCJ44" s="240"/>
      <c r="LCK44" s="240"/>
      <c r="LCL44" s="240"/>
      <c r="LCM44" s="240"/>
      <c r="LCN44" s="240"/>
      <c r="LCO44" s="240"/>
      <c r="LCP44" s="240"/>
      <c r="LCQ44" s="240"/>
      <c r="LCR44" s="240"/>
      <c r="LCS44" s="240"/>
      <c r="LCT44" s="240"/>
      <c r="LCU44" s="240"/>
      <c r="LCV44" s="240"/>
      <c r="LCW44" s="240"/>
      <c r="LCX44" s="240"/>
      <c r="LCY44" s="240"/>
      <c r="LCZ44" s="240"/>
      <c r="LDA44" s="240"/>
      <c r="LDB44" s="240"/>
      <c r="LDC44" s="240"/>
      <c r="LDD44" s="240"/>
      <c r="LDE44" s="240"/>
      <c r="LDF44" s="240"/>
      <c r="LDG44" s="240"/>
      <c r="LDH44" s="240"/>
      <c r="LDI44" s="240"/>
      <c r="LDJ44" s="240"/>
      <c r="LDK44" s="240"/>
      <c r="LDL44" s="240"/>
      <c r="LDM44" s="240"/>
      <c r="LDN44" s="240"/>
      <c r="LDO44" s="240"/>
      <c r="LDP44" s="240"/>
      <c r="LDQ44" s="240"/>
      <c r="LDR44" s="240"/>
      <c r="LDS44" s="240"/>
      <c r="LDT44" s="240"/>
      <c r="LDU44" s="240"/>
      <c r="LDV44" s="240"/>
      <c r="LDW44" s="240"/>
      <c r="LDX44" s="240"/>
      <c r="LDY44" s="240"/>
      <c r="LDZ44" s="240"/>
      <c r="LEA44" s="240"/>
      <c r="LEB44" s="240"/>
      <c r="LEC44" s="240"/>
      <c r="LED44" s="240"/>
      <c r="LEE44" s="240"/>
      <c r="LEF44" s="240"/>
      <c r="LEG44" s="240"/>
      <c r="LEH44" s="240"/>
      <c r="LEI44" s="240"/>
      <c r="LEJ44" s="240"/>
      <c r="LEK44" s="240"/>
      <c r="LEL44" s="240"/>
      <c r="LEM44" s="240"/>
      <c r="LEN44" s="240"/>
      <c r="LEO44" s="240"/>
      <c r="LEP44" s="240"/>
      <c r="LEQ44" s="240"/>
      <c r="LER44" s="240"/>
      <c r="LES44" s="240"/>
      <c r="LET44" s="240"/>
      <c r="LEU44" s="240"/>
      <c r="LEV44" s="240"/>
      <c r="LEW44" s="240"/>
      <c r="LEX44" s="240"/>
      <c r="LEY44" s="240"/>
      <c r="LEZ44" s="240"/>
      <c r="LFA44" s="240"/>
      <c r="LFB44" s="240"/>
      <c r="LFC44" s="240"/>
      <c r="LFD44" s="240"/>
      <c r="LFE44" s="240"/>
      <c r="LFF44" s="240"/>
      <c r="LFG44" s="240"/>
      <c r="LFH44" s="240"/>
      <c r="LFI44" s="240"/>
      <c r="LFJ44" s="240"/>
      <c r="LFK44" s="240"/>
      <c r="LFL44" s="240"/>
      <c r="LFM44" s="240"/>
      <c r="LFN44" s="240"/>
      <c r="LFO44" s="240"/>
      <c r="LFP44" s="240"/>
      <c r="LFQ44" s="240"/>
      <c r="LFR44" s="240"/>
      <c r="LFS44" s="240"/>
      <c r="LFT44" s="240"/>
      <c r="LFU44" s="240"/>
      <c r="LFV44" s="240"/>
      <c r="LFW44" s="240"/>
      <c r="LFX44" s="240"/>
      <c r="LFY44" s="240"/>
      <c r="LFZ44" s="240"/>
      <c r="LGA44" s="240"/>
      <c r="LGB44" s="240"/>
      <c r="LGC44" s="240"/>
      <c r="LGD44" s="240"/>
      <c r="LGE44" s="240"/>
      <c r="LGF44" s="240"/>
      <c r="LGG44" s="240"/>
      <c r="LGH44" s="240"/>
      <c r="LGI44" s="240"/>
      <c r="LGJ44" s="240"/>
      <c r="LGK44" s="240"/>
      <c r="LGL44" s="240"/>
      <c r="LGM44" s="240"/>
      <c r="LGN44" s="240"/>
      <c r="LGO44" s="240"/>
      <c r="LGP44" s="240"/>
      <c r="LGQ44" s="240"/>
      <c r="LGR44" s="240"/>
      <c r="LGS44" s="240"/>
      <c r="LGT44" s="240"/>
      <c r="LGU44" s="240"/>
      <c r="LGV44" s="240"/>
      <c r="LGW44" s="240"/>
      <c r="LGX44" s="240"/>
      <c r="LGY44" s="240"/>
      <c r="LGZ44" s="240"/>
      <c r="LHA44" s="240"/>
      <c r="LHB44" s="240"/>
      <c r="LHC44" s="240"/>
      <c r="LHD44" s="240"/>
      <c r="LHE44" s="240"/>
      <c r="LHF44" s="240"/>
      <c r="LHG44" s="240"/>
      <c r="LHH44" s="240"/>
      <c r="LHI44" s="240"/>
      <c r="LHJ44" s="240"/>
      <c r="LHK44" s="240"/>
      <c r="LHL44" s="240"/>
      <c r="LHM44" s="240"/>
      <c r="LHN44" s="240"/>
      <c r="LHO44" s="240"/>
      <c r="LHP44" s="240"/>
      <c r="LHQ44" s="240"/>
      <c r="LHR44" s="240"/>
      <c r="LHS44" s="240"/>
      <c r="LHT44" s="240"/>
      <c r="LHU44" s="240"/>
      <c r="LHV44" s="240"/>
      <c r="LHW44" s="240"/>
      <c r="LHX44" s="240"/>
      <c r="LHY44" s="240"/>
      <c r="LHZ44" s="240"/>
      <c r="LIA44" s="240"/>
      <c r="LIB44" s="240"/>
      <c r="LIC44" s="240"/>
      <c r="LID44" s="240"/>
      <c r="LIE44" s="240"/>
      <c r="LIF44" s="240"/>
      <c r="LIG44" s="240"/>
      <c r="LIH44" s="240"/>
      <c r="LII44" s="240"/>
      <c r="LIJ44" s="240"/>
      <c r="LIK44" s="240"/>
      <c r="LIL44" s="240"/>
      <c r="LIM44" s="240"/>
      <c r="LIN44" s="240"/>
      <c r="LIO44" s="240"/>
      <c r="LIP44" s="240"/>
      <c r="LIQ44" s="240"/>
      <c r="LIR44" s="240"/>
      <c r="LIS44" s="240"/>
      <c r="LIT44" s="240"/>
      <c r="LIU44" s="240"/>
      <c r="LIV44" s="240"/>
      <c r="LIW44" s="240"/>
      <c r="LIX44" s="240"/>
      <c r="LIY44" s="240"/>
      <c r="LIZ44" s="240"/>
      <c r="LJA44" s="240"/>
      <c r="LJB44" s="240"/>
      <c r="LJC44" s="240"/>
      <c r="LJD44" s="240"/>
      <c r="LJE44" s="240"/>
      <c r="LJF44" s="240"/>
      <c r="LJG44" s="240"/>
      <c r="LJH44" s="240"/>
      <c r="LJI44" s="240"/>
      <c r="LJJ44" s="240"/>
      <c r="LJK44" s="240"/>
      <c r="LJL44" s="240"/>
      <c r="LJM44" s="240"/>
      <c r="LJN44" s="240"/>
      <c r="LJO44" s="240"/>
      <c r="LJP44" s="240"/>
      <c r="LJQ44" s="240"/>
      <c r="LJR44" s="240"/>
      <c r="LJS44" s="240"/>
      <c r="LJT44" s="240"/>
      <c r="LJU44" s="240"/>
      <c r="LJV44" s="240"/>
      <c r="LJW44" s="240"/>
      <c r="LJX44" s="240"/>
      <c r="LJY44" s="240"/>
      <c r="LJZ44" s="240"/>
      <c r="LKA44" s="240"/>
      <c r="LKB44" s="240"/>
      <c r="LKC44" s="240"/>
      <c r="LKD44" s="240"/>
      <c r="LKE44" s="240"/>
      <c r="LKF44" s="240"/>
      <c r="LKG44" s="240"/>
      <c r="LKH44" s="240"/>
      <c r="LKI44" s="240"/>
      <c r="LKJ44" s="240"/>
      <c r="LKK44" s="240"/>
      <c r="LKL44" s="240"/>
      <c r="LKM44" s="240"/>
      <c r="LKN44" s="240"/>
      <c r="LKO44" s="240"/>
      <c r="LKP44" s="240"/>
      <c r="LKQ44" s="240"/>
      <c r="LKR44" s="240"/>
      <c r="LKS44" s="240"/>
      <c r="LKT44" s="240"/>
      <c r="LKU44" s="240"/>
      <c r="LKV44" s="240"/>
      <c r="LKW44" s="240"/>
      <c r="LKX44" s="240"/>
      <c r="LKY44" s="240"/>
      <c r="LKZ44" s="240"/>
      <c r="LLA44" s="240"/>
      <c r="LLB44" s="240"/>
      <c r="LLC44" s="240"/>
      <c r="LLD44" s="240"/>
      <c r="LLE44" s="240"/>
      <c r="LLF44" s="240"/>
      <c r="LLG44" s="240"/>
      <c r="LLH44" s="240"/>
      <c r="LLI44" s="240"/>
      <c r="LLJ44" s="240"/>
      <c r="LLK44" s="240"/>
      <c r="LLL44" s="240"/>
      <c r="LLM44" s="240"/>
      <c r="LLN44" s="240"/>
      <c r="LLO44" s="240"/>
      <c r="LLP44" s="240"/>
      <c r="LLQ44" s="240"/>
      <c r="LLR44" s="240"/>
      <c r="LLS44" s="240"/>
      <c r="LLT44" s="240"/>
      <c r="LLU44" s="240"/>
      <c r="LLV44" s="240"/>
      <c r="LLW44" s="240"/>
      <c r="LLX44" s="240"/>
      <c r="LLY44" s="240"/>
      <c r="LLZ44" s="240"/>
      <c r="LMA44" s="240"/>
      <c r="LMB44" s="240"/>
      <c r="LMC44" s="240"/>
      <c r="LMD44" s="240"/>
      <c r="LME44" s="240"/>
      <c r="LMF44" s="240"/>
      <c r="LMG44" s="240"/>
      <c r="LMH44" s="240"/>
      <c r="LMI44" s="240"/>
      <c r="LMJ44" s="240"/>
      <c r="LMK44" s="240"/>
      <c r="LML44" s="240"/>
      <c r="LMM44" s="240"/>
      <c r="LMN44" s="240"/>
      <c r="LMO44" s="240"/>
      <c r="LMP44" s="240"/>
      <c r="LMQ44" s="240"/>
      <c r="LMR44" s="240"/>
      <c r="LMS44" s="240"/>
      <c r="LMT44" s="240"/>
      <c r="LMU44" s="240"/>
      <c r="LMV44" s="240"/>
      <c r="LMW44" s="240"/>
      <c r="LMX44" s="240"/>
      <c r="LMY44" s="240"/>
      <c r="LMZ44" s="240"/>
      <c r="LNA44" s="240"/>
      <c r="LNB44" s="240"/>
      <c r="LNC44" s="240"/>
      <c r="LND44" s="240"/>
      <c r="LNE44" s="240"/>
      <c r="LNF44" s="240"/>
      <c r="LNG44" s="240"/>
      <c r="LNH44" s="240"/>
      <c r="LNI44" s="240"/>
      <c r="LNJ44" s="240"/>
      <c r="LNK44" s="240"/>
      <c r="LNL44" s="240"/>
      <c r="LNM44" s="240"/>
      <c r="LNN44" s="240"/>
      <c r="LNO44" s="240"/>
      <c r="LNP44" s="240"/>
      <c r="LNQ44" s="240"/>
      <c r="LNR44" s="240"/>
      <c r="LNS44" s="240"/>
      <c r="LNT44" s="240"/>
      <c r="LNU44" s="240"/>
      <c r="LNV44" s="240"/>
      <c r="LNW44" s="240"/>
      <c r="LNX44" s="240"/>
      <c r="LNY44" s="240"/>
      <c r="LNZ44" s="240"/>
      <c r="LOA44" s="240"/>
      <c r="LOB44" s="240"/>
      <c r="LOC44" s="240"/>
      <c r="LOD44" s="240"/>
      <c r="LOE44" s="240"/>
      <c r="LOF44" s="240"/>
      <c r="LOG44" s="240"/>
      <c r="LOH44" s="240"/>
      <c r="LOI44" s="240"/>
      <c r="LOJ44" s="240"/>
      <c r="LOK44" s="240"/>
      <c r="LOL44" s="240"/>
      <c r="LOM44" s="240"/>
      <c r="LON44" s="240"/>
      <c r="LOO44" s="240"/>
      <c r="LOP44" s="240"/>
      <c r="LOQ44" s="240"/>
      <c r="LOR44" s="240"/>
      <c r="LOS44" s="240"/>
      <c r="LOT44" s="240"/>
      <c r="LOU44" s="240"/>
      <c r="LOV44" s="240"/>
      <c r="LOW44" s="240"/>
      <c r="LOX44" s="240"/>
      <c r="LOY44" s="240"/>
      <c r="LOZ44" s="240"/>
      <c r="LPA44" s="240"/>
      <c r="LPB44" s="240"/>
      <c r="LPC44" s="240"/>
      <c r="LPD44" s="240"/>
      <c r="LPE44" s="240"/>
      <c r="LPF44" s="240"/>
      <c r="LPG44" s="240"/>
      <c r="LPH44" s="240"/>
      <c r="LPI44" s="240"/>
      <c r="LPJ44" s="240"/>
      <c r="LPK44" s="240"/>
      <c r="LPL44" s="240"/>
      <c r="LPM44" s="240"/>
      <c r="LPN44" s="240"/>
      <c r="LPO44" s="240"/>
      <c r="LPP44" s="240"/>
      <c r="LPQ44" s="240"/>
      <c r="LPR44" s="240"/>
      <c r="LPS44" s="240"/>
      <c r="LPT44" s="240"/>
      <c r="LPU44" s="240"/>
      <c r="LPV44" s="240"/>
      <c r="LPW44" s="240"/>
      <c r="LPX44" s="240"/>
      <c r="LPY44" s="240"/>
      <c r="LPZ44" s="240"/>
      <c r="LQA44" s="240"/>
      <c r="LQB44" s="240"/>
      <c r="LQC44" s="240"/>
      <c r="LQD44" s="240"/>
      <c r="LQE44" s="240"/>
      <c r="LQF44" s="240"/>
      <c r="LQG44" s="240"/>
      <c r="LQH44" s="240"/>
      <c r="LQI44" s="240"/>
      <c r="LQJ44" s="240"/>
      <c r="LQK44" s="240"/>
      <c r="LQL44" s="240"/>
      <c r="LQM44" s="240"/>
      <c r="LQN44" s="240"/>
      <c r="LQO44" s="240"/>
      <c r="LQP44" s="240"/>
      <c r="LQQ44" s="240"/>
      <c r="LQR44" s="240"/>
      <c r="LQS44" s="240"/>
      <c r="LQT44" s="240"/>
      <c r="LQU44" s="240"/>
      <c r="LQV44" s="240"/>
      <c r="LQW44" s="240"/>
      <c r="LQX44" s="240"/>
      <c r="LQY44" s="240"/>
      <c r="LQZ44" s="240"/>
      <c r="LRA44" s="240"/>
      <c r="LRB44" s="240"/>
      <c r="LRC44" s="240"/>
      <c r="LRD44" s="240"/>
      <c r="LRE44" s="240"/>
      <c r="LRF44" s="240"/>
      <c r="LRG44" s="240"/>
      <c r="LRH44" s="240"/>
      <c r="LRI44" s="240"/>
      <c r="LRJ44" s="240"/>
      <c r="LRK44" s="240"/>
      <c r="LRL44" s="240"/>
      <c r="LRM44" s="240"/>
      <c r="LRN44" s="240"/>
      <c r="LRO44" s="240"/>
      <c r="LRP44" s="240"/>
      <c r="LRQ44" s="240"/>
      <c r="LRR44" s="240"/>
      <c r="LRS44" s="240"/>
      <c r="LRT44" s="240"/>
      <c r="LRU44" s="240"/>
      <c r="LRV44" s="240"/>
      <c r="LRW44" s="240"/>
      <c r="LRX44" s="240"/>
      <c r="LRY44" s="240"/>
      <c r="LRZ44" s="240"/>
      <c r="LSA44" s="240"/>
      <c r="LSB44" s="240"/>
      <c r="LSC44" s="240"/>
      <c r="LSD44" s="240"/>
      <c r="LSE44" s="240"/>
      <c r="LSF44" s="240"/>
      <c r="LSG44" s="240"/>
      <c r="LSH44" s="240"/>
      <c r="LSI44" s="240"/>
      <c r="LSJ44" s="240"/>
      <c r="LSK44" s="240"/>
      <c r="LSL44" s="240"/>
      <c r="LSM44" s="240"/>
      <c r="LSN44" s="240"/>
      <c r="LSO44" s="240"/>
      <c r="LSP44" s="240"/>
      <c r="LSQ44" s="240"/>
      <c r="LSR44" s="240"/>
      <c r="LSS44" s="240"/>
      <c r="LST44" s="240"/>
      <c r="LSU44" s="240"/>
      <c r="LSV44" s="240"/>
      <c r="LSW44" s="240"/>
      <c r="LSX44" s="240"/>
      <c r="LSY44" s="240"/>
      <c r="LSZ44" s="240"/>
      <c r="LTA44" s="240"/>
      <c r="LTB44" s="240"/>
      <c r="LTC44" s="240"/>
      <c r="LTD44" s="240"/>
      <c r="LTE44" s="240"/>
      <c r="LTF44" s="240"/>
      <c r="LTG44" s="240"/>
      <c r="LTH44" s="240"/>
      <c r="LTI44" s="240"/>
      <c r="LTJ44" s="240"/>
      <c r="LTK44" s="240"/>
      <c r="LTL44" s="240"/>
      <c r="LTM44" s="240"/>
      <c r="LTN44" s="240"/>
      <c r="LTO44" s="240"/>
      <c r="LTP44" s="240"/>
      <c r="LTQ44" s="240"/>
      <c r="LTR44" s="240"/>
      <c r="LTS44" s="240"/>
      <c r="LTT44" s="240"/>
      <c r="LTU44" s="240"/>
      <c r="LTV44" s="240"/>
      <c r="LTW44" s="240"/>
      <c r="LTX44" s="240"/>
      <c r="LTY44" s="240"/>
      <c r="LTZ44" s="240"/>
      <c r="LUA44" s="240"/>
      <c r="LUB44" s="240"/>
      <c r="LUC44" s="240"/>
      <c r="LUD44" s="240"/>
      <c r="LUE44" s="240"/>
      <c r="LUF44" s="240"/>
      <c r="LUG44" s="240"/>
      <c r="LUH44" s="240"/>
      <c r="LUI44" s="240"/>
      <c r="LUJ44" s="240"/>
      <c r="LUK44" s="240"/>
      <c r="LUL44" s="240"/>
      <c r="LUM44" s="240"/>
      <c r="LUN44" s="240"/>
      <c r="LUO44" s="240"/>
      <c r="LUP44" s="240"/>
      <c r="LUQ44" s="240"/>
      <c r="LUR44" s="240"/>
      <c r="LUS44" s="240"/>
      <c r="LUT44" s="240"/>
      <c r="LUU44" s="240"/>
      <c r="LUV44" s="240"/>
      <c r="LUW44" s="240"/>
      <c r="LUX44" s="240"/>
      <c r="LUY44" s="240"/>
      <c r="LUZ44" s="240"/>
      <c r="LVA44" s="240"/>
      <c r="LVB44" s="240"/>
      <c r="LVC44" s="240"/>
      <c r="LVD44" s="240"/>
      <c r="LVE44" s="240"/>
      <c r="LVF44" s="240"/>
      <c r="LVG44" s="240"/>
      <c r="LVH44" s="240"/>
      <c r="LVI44" s="240"/>
      <c r="LVJ44" s="240"/>
      <c r="LVK44" s="240"/>
      <c r="LVL44" s="240"/>
      <c r="LVM44" s="240"/>
      <c r="LVN44" s="240"/>
      <c r="LVO44" s="240"/>
      <c r="LVP44" s="240"/>
      <c r="LVQ44" s="240"/>
      <c r="LVR44" s="240"/>
      <c r="LVS44" s="240"/>
      <c r="LVT44" s="240"/>
      <c r="LVU44" s="240"/>
      <c r="LVV44" s="240"/>
      <c r="LVW44" s="240"/>
      <c r="LVX44" s="240"/>
      <c r="LVY44" s="240"/>
      <c r="LVZ44" s="240"/>
      <c r="LWA44" s="240"/>
      <c r="LWB44" s="240"/>
      <c r="LWC44" s="240"/>
      <c r="LWD44" s="240"/>
      <c r="LWE44" s="240"/>
      <c r="LWF44" s="240"/>
      <c r="LWG44" s="240"/>
      <c r="LWH44" s="240"/>
      <c r="LWI44" s="240"/>
      <c r="LWJ44" s="240"/>
      <c r="LWK44" s="240"/>
      <c r="LWL44" s="240"/>
      <c r="LWM44" s="240"/>
      <c r="LWN44" s="240"/>
      <c r="LWO44" s="240"/>
      <c r="LWP44" s="240"/>
      <c r="LWQ44" s="240"/>
      <c r="LWR44" s="240"/>
      <c r="LWS44" s="240"/>
      <c r="LWT44" s="240"/>
      <c r="LWU44" s="240"/>
      <c r="LWV44" s="240"/>
      <c r="LWW44" s="240"/>
      <c r="LWX44" s="240"/>
      <c r="LWY44" s="240"/>
      <c r="LWZ44" s="240"/>
      <c r="LXA44" s="240"/>
      <c r="LXB44" s="240"/>
      <c r="LXC44" s="240"/>
      <c r="LXD44" s="240"/>
      <c r="LXE44" s="240"/>
      <c r="LXF44" s="240"/>
      <c r="LXG44" s="240"/>
      <c r="LXH44" s="240"/>
      <c r="LXI44" s="240"/>
      <c r="LXJ44" s="240"/>
      <c r="LXK44" s="240"/>
      <c r="LXL44" s="240"/>
      <c r="LXM44" s="240"/>
      <c r="LXN44" s="240"/>
      <c r="LXO44" s="240"/>
      <c r="LXP44" s="240"/>
      <c r="LXQ44" s="240"/>
      <c r="LXR44" s="240"/>
      <c r="LXS44" s="240"/>
      <c r="LXT44" s="240"/>
      <c r="LXU44" s="240"/>
      <c r="LXV44" s="240"/>
      <c r="LXW44" s="240"/>
      <c r="LXX44" s="240"/>
      <c r="LXY44" s="240"/>
      <c r="LXZ44" s="240"/>
      <c r="LYA44" s="240"/>
      <c r="LYB44" s="240"/>
      <c r="LYC44" s="240"/>
      <c r="LYD44" s="240"/>
      <c r="LYE44" s="240"/>
      <c r="LYF44" s="240"/>
      <c r="LYG44" s="240"/>
      <c r="LYH44" s="240"/>
      <c r="LYI44" s="240"/>
      <c r="LYJ44" s="240"/>
      <c r="LYK44" s="240"/>
      <c r="LYL44" s="240"/>
      <c r="LYM44" s="240"/>
      <c r="LYN44" s="240"/>
      <c r="LYO44" s="240"/>
      <c r="LYP44" s="240"/>
      <c r="LYQ44" s="240"/>
      <c r="LYR44" s="240"/>
      <c r="LYS44" s="240"/>
      <c r="LYT44" s="240"/>
      <c r="LYU44" s="240"/>
      <c r="LYV44" s="240"/>
      <c r="LYW44" s="240"/>
      <c r="LYX44" s="240"/>
      <c r="LYY44" s="240"/>
      <c r="LYZ44" s="240"/>
      <c r="LZA44" s="240"/>
      <c r="LZB44" s="240"/>
      <c r="LZC44" s="240"/>
      <c r="LZD44" s="240"/>
      <c r="LZE44" s="240"/>
      <c r="LZF44" s="240"/>
      <c r="LZG44" s="240"/>
      <c r="LZH44" s="240"/>
      <c r="LZI44" s="240"/>
      <c r="LZJ44" s="240"/>
      <c r="LZK44" s="240"/>
      <c r="LZL44" s="240"/>
      <c r="LZM44" s="240"/>
      <c r="LZN44" s="240"/>
      <c r="LZO44" s="240"/>
      <c r="LZP44" s="240"/>
      <c r="LZQ44" s="240"/>
      <c r="LZR44" s="240"/>
      <c r="LZS44" s="240"/>
      <c r="LZT44" s="240"/>
      <c r="LZU44" s="240"/>
      <c r="LZV44" s="240"/>
      <c r="LZW44" s="240"/>
      <c r="LZX44" s="240"/>
      <c r="LZY44" s="240"/>
      <c r="LZZ44" s="240"/>
      <c r="MAA44" s="240"/>
      <c r="MAB44" s="240"/>
      <c r="MAC44" s="240"/>
      <c r="MAD44" s="240"/>
      <c r="MAE44" s="240"/>
      <c r="MAF44" s="240"/>
      <c r="MAG44" s="240"/>
      <c r="MAH44" s="240"/>
      <c r="MAI44" s="240"/>
      <c r="MAJ44" s="240"/>
      <c r="MAK44" s="240"/>
      <c r="MAL44" s="240"/>
      <c r="MAM44" s="240"/>
      <c r="MAN44" s="240"/>
      <c r="MAO44" s="240"/>
      <c r="MAP44" s="240"/>
      <c r="MAQ44" s="240"/>
      <c r="MAR44" s="240"/>
      <c r="MAS44" s="240"/>
      <c r="MAT44" s="240"/>
      <c r="MAU44" s="240"/>
      <c r="MAV44" s="240"/>
      <c r="MAW44" s="240"/>
      <c r="MAX44" s="240"/>
      <c r="MAY44" s="240"/>
      <c r="MAZ44" s="240"/>
      <c r="MBA44" s="240"/>
      <c r="MBB44" s="240"/>
      <c r="MBC44" s="240"/>
      <c r="MBD44" s="240"/>
      <c r="MBE44" s="240"/>
      <c r="MBF44" s="240"/>
      <c r="MBG44" s="240"/>
      <c r="MBH44" s="240"/>
      <c r="MBI44" s="240"/>
      <c r="MBJ44" s="240"/>
      <c r="MBK44" s="240"/>
      <c r="MBL44" s="240"/>
      <c r="MBM44" s="240"/>
      <c r="MBN44" s="240"/>
      <c r="MBO44" s="240"/>
      <c r="MBP44" s="240"/>
      <c r="MBQ44" s="240"/>
      <c r="MBR44" s="240"/>
      <c r="MBS44" s="240"/>
      <c r="MBT44" s="240"/>
      <c r="MBU44" s="240"/>
      <c r="MBV44" s="240"/>
      <c r="MBW44" s="240"/>
      <c r="MBX44" s="240"/>
      <c r="MBY44" s="240"/>
      <c r="MBZ44" s="240"/>
      <c r="MCA44" s="240"/>
      <c r="MCB44" s="240"/>
      <c r="MCC44" s="240"/>
      <c r="MCD44" s="240"/>
      <c r="MCE44" s="240"/>
      <c r="MCF44" s="240"/>
      <c r="MCG44" s="240"/>
      <c r="MCH44" s="240"/>
      <c r="MCI44" s="240"/>
      <c r="MCJ44" s="240"/>
      <c r="MCK44" s="240"/>
      <c r="MCL44" s="240"/>
      <c r="MCM44" s="240"/>
      <c r="MCN44" s="240"/>
      <c r="MCO44" s="240"/>
      <c r="MCP44" s="240"/>
      <c r="MCQ44" s="240"/>
      <c r="MCR44" s="240"/>
      <c r="MCS44" s="240"/>
      <c r="MCT44" s="240"/>
      <c r="MCU44" s="240"/>
      <c r="MCV44" s="240"/>
      <c r="MCW44" s="240"/>
      <c r="MCX44" s="240"/>
      <c r="MCY44" s="240"/>
      <c r="MCZ44" s="240"/>
      <c r="MDA44" s="240"/>
      <c r="MDB44" s="240"/>
      <c r="MDC44" s="240"/>
      <c r="MDD44" s="240"/>
      <c r="MDE44" s="240"/>
      <c r="MDF44" s="240"/>
      <c r="MDG44" s="240"/>
      <c r="MDH44" s="240"/>
      <c r="MDI44" s="240"/>
      <c r="MDJ44" s="240"/>
      <c r="MDK44" s="240"/>
      <c r="MDL44" s="240"/>
      <c r="MDM44" s="240"/>
      <c r="MDN44" s="240"/>
      <c r="MDO44" s="240"/>
      <c r="MDP44" s="240"/>
      <c r="MDQ44" s="240"/>
      <c r="MDR44" s="240"/>
      <c r="MDS44" s="240"/>
      <c r="MDT44" s="240"/>
      <c r="MDU44" s="240"/>
      <c r="MDV44" s="240"/>
      <c r="MDW44" s="240"/>
      <c r="MDX44" s="240"/>
      <c r="MDY44" s="240"/>
      <c r="MDZ44" s="240"/>
      <c r="MEA44" s="240"/>
      <c r="MEB44" s="240"/>
      <c r="MEC44" s="240"/>
      <c r="MED44" s="240"/>
      <c r="MEE44" s="240"/>
      <c r="MEF44" s="240"/>
      <c r="MEG44" s="240"/>
      <c r="MEH44" s="240"/>
      <c r="MEI44" s="240"/>
      <c r="MEJ44" s="240"/>
      <c r="MEK44" s="240"/>
      <c r="MEL44" s="240"/>
      <c r="MEM44" s="240"/>
      <c r="MEN44" s="240"/>
      <c r="MEO44" s="240"/>
      <c r="MEP44" s="240"/>
      <c r="MEQ44" s="240"/>
      <c r="MER44" s="240"/>
      <c r="MES44" s="240"/>
      <c r="MET44" s="240"/>
      <c r="MEU44" s="240"/>
      <c r="MEV44" s="240"/>
      <c r="MEW44" s="240"/>
      <c r="MEX44" s="240"/>
      <c r="MEY44" s="240"/>
      <c r="MEZ44" s="240"/>
      <c r="MFA44" s="240"/>
      <c r="MFB44" s="240"/>
      <c r="MFC44" s="240"/>
      <c r="MFD44" s="240"/>
      <c r="MFE44" s="240"/>
      <c r="MFF44" s="240"/>
      <c r="MFG44" s="240"/>
      <c r="MFH44" s="240"/>
      <c r="MFI44" s="240"/>
      <c r="MFJ44" s="240"/>
      <c r="MFK44" s="240"/>
      <c r="MFL44" s="240"/>
      <c r="MFM44" s="240"/>
      <c r="MFN44" s="240"/>
      <c r="MFO44" s="240"/>
      <c r="MFP44" s="240"/>
      <c r="MFQ44" s="240"/>
      <c r="MFR44" s="240"/>
      <c r="MFS44" s="240"/>
      <c r="MFT44" s="240"/>
      <c r="MFU44" s="240"/>
      <c r="MFV44" s="240"/>
      <c r="MFW44" s="240"/>
      <c r="MFX44" s="240"/>
      <c r="MFY44" s="240"/>
      <c r="MFZ44" s="240"/>
      <c r="MGA44" s="240"/>
      <c r="MGB44" s="240"/>
      <c r="MGC44" s="240"/>
      <c r="MGD44" s="240"/>
      <c r="MGE44" s="240"/>
      <c r="MGF44" s="240"/>
      <c r="MGG44" s="240"/>
      <c r="MGH44" s="240"/>
      <c r="MGI44" s="240"/>
      <c r="MGJ44" s="240"/>
      <c r="MGK44" s="240"/>
      <c r="MGL44" s="240"/>
      <c r="MGM44" s="240"/>
      <c r="MGN44" s="240"/>
      <c r="MGO44" s="240"/>
      <c r="MGP44" s="240"/>
      <c r="MGQ44" s="240"/>
      <c r="MGR44" s="240"/>
      <c r="MGS44" s="240"/>
      <c r="MGT44" s="240"/>
      <c r="MGU44" s="240"/>
      <c r="MGV44" s="240"/>
      <c r="MGW44" s="240"/>
      <c r="MGX44" s="240"/>
      <c r="MGY44" s="240"/>
      <c r="MGZ44" s="240"/>
      <c r="MHA44" s="240"/>
      <c r="MHB44" s="240"/>
      <c r="MHC44" s="240"/>
      <c r="MHD44" s="240"/>
      <c r="MHE44" s="240"/>
      <c r="MHF44" s="240"/>
      <c r="MHG44" s="240"/>
      <c r="MHH44" s="240"/>
      <c r="MHI44" s="240"/>
      <c r="MHJ44" s="240"/>
      <c r="MHK44" s="240"/>
      <c r="MHL44" s="240"/>
      <c r="MHM44" s="240"/>
      <c r="MHN44" s="240"/>
      <c r="MHO44" s="240"/>
      <c r="MHP44" s="240"/>
      <c r="MHQ44" s="240"/>
      <c r="MHR44" s="240"/>
      <c r="MHS44" s="240"/>
      <c r="MHT44" s="240"/>
      <c r="MHU44" s="240"/>
      <c r="MHV44" s="240"/>
      <c r="MHW44" s="240"/>
      <c r="MHX44" s="240"/>
      <c r="MHY44" s="240"/>
      <c r="MHZ44" s="240"/>
      <c r="MIA44" s="240"/>
      <c r="MIB44" s="240"/>
      <c r="MIC44" s="240"/>
      <c r="MID44" s="240"/>
      <c r="MIE44" s="240"/>
      <c r="MIF44" s="240"/>
      <c r="MIG44" s="240"/>
      <c r="MIH44" s="240"/>
      <c r="MII44" s="240"/>
      <c r="MIJ44" s="240"/>
      <c r="MIK44" s="240"/>
      <c r="MIL44" s="240"/>
      <c r="MIM44" s="240"/>
      <c r="MIN44" s="240"/>
      <c r="MIO44" s="240"/>
      <c r="MIP44" s="240"/>
      <c r="MIQ44" s="240"/>
      <c r="MIR44" s="240"/>
      <c r="MIS44" s="240"/>
      <c r="MIT44" s="240"/>
      <c r="MIU44" s="240"/>
      <c r="MIV44" s="240"/>
      <c r="MIW44" s="240"/>
      <c r="MIX44" s="240"/>
      <c r="MIY44" s="240"/>
      <c r="MIZ44" s="240"/>
      <c r="MJA44" s="240"/>
      <c r="MJB44" s="240"/>
      <c r="MJC44" s="240"/>
      <c r="MJD44" s="240"/>
      <c r="MJE44" s="240"/>
      <c r="MJF44" s="240"/>
      <c r="MJG44" s="240"/>
      <c r="MJH44" s="240"/>
      <c r="MJI44" s="240"/>
      <c r="MJJ44" s="240"/>
      <c r="MJK44" s="240"/>
      <c r="MJL44" s="240"/>
      <c r="MJM44" s="240"/>
      <c r="MJN44" s="240"/>
      <c r="MJO44" s="240"/>
      <c r="MJP44" s="240"/>
      <c r="MJQ44" s="240"/>
      <c r="MJR44" s="240"/>
      <c r="MJS44" s="240"/>
      <c r="MJT44" s="240"/>
      <c r="MJU44" s="240"/>
      <c r="MJV44" s="240"/>
      <c r="MJW44" s="240"/>
      <c r="MJX44" s="240"/>
      <c r="MJY44" s="240"/>
      <c r="MJZ44" s="240"/>
      <c r="MKA44" s="240"/>
      <c r="MKB44" s="240"/>
      <c r="MKC44" s="240"/>
      <c r="MKD44" s="240"/>
      <c r="MKE44" s="240"/>
      <c r="MKF44" s="240"/>
      <c r="MKG44" s="240"/>
      <c r="MKH44" s="240"/>
      <c r="MKI44" s="240"/>
      <c r="MKJ44" s="240"/>
      <c r="MKK44" s="240"/>
      <c r="MKL44" s="240"/>
      <c r="MKM44" s="240"/>
      <c r="MKN44" s="240"/>
      <c r="MKO44" s="240"/>
      <c r="MKP44" s="240"/>
      <c r="MKQ44" s="240"/>
      <c r="MKR44" s="240"/>
      <c r="MKS44" s="240"/>
      <c r="MKT44" s="240"/>
      <c r="MKU44" s="240"/>
      <c r="MKV44" s="240"/>
      <c r="MKW44" s="240"/>
      <c r="MKX44" s="240"/>
      <c r="MKY44" s="240"/>
      <c r="MKZ44" s="240"/>
      <c r="MLA44" s="240"/>
      <c r="MLB44" s="240"/>
      <c r="MLC44" s="240"/>
      <c r="MLD44" s="240"/>
      <c r="MLE44" s="240"/>
      <c r="MLF44" s="240"/>
      <c r="MLG44" s="240"/>
      <c r="MLH44" s="240"/>
      <c r="MLI44" s="240"/>
      <c r="MLJ44" s="240"/>
      <c r="MLK44" s="240"/>
      <c r="MLL44" s="240"/>
      <c r="MLM44" s="240"/>
      <c r="MLN44" s="240"/>
      <c r="MLO44" s="240"/>
      <c r="MLP44" s="240"/>
      <c r="MLQ44" s="240"/>
      <c r="MLR44" s="240"/>
      <c r="MLS44" s="240"/>
      <c r="MLT44" s="240"/>
      <c r="MLU44" s="240"/>
      <c r="MLV44" s="240"/>
      <c r="MLW44" s="240"/>
      <c r="MLX44" s="240"/>
      <c r="MLY44" s="240"/>
      <c r="MLZ44" s="240"/>
      <c r="MMA44" s="240"/>
      <c r="MMB44" s="240"/>
      <c r="MMC44" s="240"/>
      <c r="MMD44" s="240"/>
      <c r="MME44" s="240"/>
      <c r="MMF44" s="240"/>
      <c r="MMG44" s="240"/>
      <c r="MMH44" s="240"/>
      <c r="MMI44" s="240"/>
      <c r="MMJ44" s="240"/>
      <c r="MMK44" s="240"/>
      <c r="MML44" s="240"/>
      <c r="MMM44" s="240"/>
      <c r="MMN44" s="240"/>
      <c r="MMO44" s="240"/>
      <c r="MMP44" s="240"/>
      <c r="MMQ44" s="240"/>
      <c r="MMR44" s="240"/>
      <c r="MMS44" s="240"/>
      <c r="MMT44" s="240"/>
      <c r="MMU44" s="240"/>
      <c r="MMV44" s="240"/>
      <c r="MMW44" s="240"/>
      <c r="MMX44" s="240"/>
      <c r="MMY44" s="240"/>
      <c r="MMZ44" s="240"/>
      <c r="MNA44" s="240"/>
      <c r="MNB44" s="240"/>
      <c r="MNC44" s="240"/>
      <c r="MND44" s="240"/>
      <c r="MNE44" s="240"/>
      <c r="MNF44" s="240"/>
      <c r="MNG44" s="240"/>
      <c r="MNH44" s="240"/>
      <c r="MNI44" s="240"/>
      <c r="MNJ44" s="240"/>
      <c r="MNK44" s="240"/>
      <c r="MNL44" s="240"/>
      <c r="MNM44" s="240"/>
      <c r="MNN44" s="240"/>
      <c r="MNO44" s="240"/>
      <c r="MNP44" s="240"/>
      <c r="MNQ44" s="240"/>
      <c r="MNR44" s="240"/>
      <c r="MNS44" s="240"/>
      <c r="MNT44" s="240"/>
      <c r="MNU44" s="240"/>
      <c r="MNV44" s="240"/>
      <c r="MNW44" s="240"/>
      <c r="MNX44" s="240"/>
      <c r="MNY44" s="240"/>
      <c r="MNZ44" s="240"/>
      <c r="MOA44" s="240"/>
      <c r="MOB44" s="240"/>
      <c r="MOC44" s="240"/>
      <c r="MOD44" s="240"/>
      <c r="MOE44" s="240"/>
      <c r="MOF44" s="240"/>
      <c r="MOG44" s="240"/>
      <c r="MOH44" s="240"/>
      <c r="MOI44" s="240"/>
      <c r="MOJ44" s="240"/>
      <c r="MOK44" s="240"/>
      <c r="MOL44" s="240"/>
      <c r="MOM44" s="240"/>
      <c r="MON44" s="240"/>
      <c r="MOO44" s="240"/>
      <c r="MOP44" s="240"/>
      <c r="MOQ44" s="240"/>
      <c r="MOR44" s="240"/>
      <c r="MOS44" s="240"/>
      <c r="MOT44" s="240"/>
      <c r="MOU44" s="240"/>
      <c r="MOV44" s="240"/>
      <c r="MOW44" s="240"/>
      <c r="MOX44" s="240"/>
      <c r="MOY44" s="240"/>
      <c r="MOZ44" s="240"/>
      <c r="MPA44" s="240"/>
      <c r="MPB44" s="240"/>
      <c r="MPC44" s="240"/>
      <c r="MPD44" s="240"/>
      <c r="MPE44" s="240"/>
      <c r="MPF44" s="240"/>
      <c r="MPG44" s="240"/>
      <c r="MPH44" s="240"/>
      <c r="MPI44" s="240"/>
      <c r="MPJ44" s="240"/>
      <c r="MPK44" s="240"/>
      <c r="MPL44" s="240"/>
      <c r="MPM44" s="240"/>
      <c r="MPN44" s="240"/>
      <c r="MPO44" s="240"/>
      <c r="MPP44" s="240"/>
      <c r="MPQ44" s="240"/>
      <c r="MPR44" s="240"/>
      <c r="MPS44" s="240"/>
      <c r="MPT44" s="240"/>
      <c r="MPU44" s="240"/>
      <c r="MPV44" s="240"/>
      <c r="MPW44" s="240"/>
      <c r="MPX44" s="240"/>
      <c r="MPY44" s="240"/>
      <c r="MPZ44" s="240"/>
      <c r="MQA44" s="240"/>
      <c r="MQB44" s="240"/>
      <c r="MQC44" s="240"/>
      <c r="MQD44" s="240"/>
      <c r="MQE44" s="240"/>
      <c r="MQF44" s="240"/>
      <c r="MQG44" s="240"/>
      <c r="MQH44" s="240"/>
      <c r="MQI44" s="240"/>
      <c r="MQJ44" s="240"/>
      <c r="MQK44" s="240"/>
      <c r="MQL44" s="240"/>
      <c r="MQM44" s="240"/>
      <c r="MQN44" s="240"/>
      <c r="MQO44" s="240"/>
      <c r="MQP44" s="240"/>
      <c r="MQQ44" s="240"/>
      <c r="MQR44" s="240"/>
      <c r="MQS44" s="240"/>
      <c r="MQT44" s="240"/>
      <c r="MQU44" s="240"/>
      <c r="MQV44" s="240"/>
      <c r="MQW44" s="240"/>
      <c r="MQX44" s="240"/>
      <c r="MQY44" s="240"/>
      <c r="MQZ44" s="240"/>
      <c r="MRA44" s="240"/>
      <c r="MRB44" s="240"/>
      <c r="MRC44" s="240"/>
      <c r="MRD44" s="240"/>
      <c r="MRE44" s="240"/>
      <c r="MRF44" s="240"/>
      <c r="MRG44" s="240"/>
      <c r="MRH44" s="240"/>
      <c r="MRI44" s="240"/>
      <c r="MRJ44" s="240"/>
      <c r="MRK44" s="240"/>
      <c r="MRL44" s="240"/>
      <c r="MRM44" s="240"/>
      <c r="MRN44" s="240"/>
      <c r="MRO44" s="240"/>
      <c r="MRP44" s="240"/>
      <c r="MRQ44" s="240"/>
      <c r="MRR44" s="240"/>
      <c r="MRS44" s="240"/>
      <c r="MRT44" s="240"/>
      <c r="MRU44" s="240"/>
      <c r="MRV44" s="240"/>
      <c r="MRW44" s="240"/>
      <c r="MRX44" s="240"/>
      <c r="MRY44" s="240"/>
      <c r="MRZ44" s="240"/>
      <c r="MSA44" s="240"/>
      <c r="MSB44" s="240"/>
      <c r="MSC44" s="240"/>
      <c r="MSD44" s="240"/>
      <c r="MSE44" s="240"/>
      <c r="MSF44" s="240"/>
      <c r="MSG44" s="240"/>
      <c r="MSH44" s="240"/>
      <c r="MSI44" s="240"/>
      <c r="MSJ44" s="240"/>
      <c r="MSK44" s="240"/>
      <c r="MSL44" s="240"/>
      <c r="MSM44" s="240"/>
      <c r="MSN44" s="240"/>
      <c r="MSO44" s="240"/>
      <c r="MSP44" s="240"/>
      <c r="MSQ44" s="240"/>
      <c r="MSR44" s="240"/>
      <c r="MSS44" s="240"/>
      <c r="MST44" s="240"/>
      <c r="MSU44" s="240"/>
      <c r="MSV44" s="240"/>
      <c r="MSW44" s="240"/>
      <c r="MSX44" s="240"/>
      <c r="MSY44" s="240"/>
      <c r="MSZ44" s="240"/>
      <c r="MTA44" s="240"/>
      <c r="MTB44" s="240"/>
      <c r="MTC44" s="240"/>
      <c r="MTD44" s="240"/>
      <c r="MTE44" s="240"/>
      <c r="MTF44" s="240"/>
      <c r="MTG44" s="240"/>
      <c r="MTH44" s="240"/>
      <c r="MTI44" s="240"/>
      <c r="MTJ44" s="240"/>
      <c r="MTK44" s="240"/>
      <c r="MTL44" s="240"/>
      <c r="MTM44" s="240"/>
      <c r="MTN44" s="240"/>
      <c r="MTO44" s="240"/>
      <c r="MTP44" s="240"/>
      <c r="MTQ44" s="240"/>
      <c r="MTR44" s="240"/>
      <c r="MTS44" s="240"/>
      <c r="MTT44" s="240"/>
      <c r="MTU44" s="240"/>
      <c r="MTV44" s="240"/>
      <c r="MTW44" s="240"/>
      <c r="MTX44" s="240"/>
      <c r="MTY44" s="240"/>
      <c r="MTZ44" s="240"/>
      <c r="MUA44" s="240"/>
      <c r="MUB44" s="240"/>
      <c r="MUC44" s="240"/>
      <c r="MUD44" s="240"/>
      <c r="MUE44" s="240"/>
      <c r="MUF44" s="240"/>
      <c r="MUG44" s="240"/>
      <c r="MUH44" s="240"/>
      <c r="MUI44" s="240"/>
      <c r="MUJ44" s="240"/>
      <c r="MUK44" s="240"/>
      <c r="MUL44" s="240"/>
      <c r="MUM44" s="240"/>
      <c r="MUN44" s="240"/>
      <c r="MUO44" s="240"/>
      <c r="MUP44" s="240"/>
      <c r="MUQ44" s="240"/>
      <c r="MUR44" s="240"/>
      <c r="MUS44" s="240"/>
      <c r="MUT44" s="240"/>
      <c r="MUU44" s="240"/>
      <c r="MUV44" s="240"/>
      <c r="MUW44" s="240"/>
      <c r="MUX44" s="240"/>
      <c r="MUY44" s="240"/>
      <c r="MUZ44" s="240"/>
      <c r="MVA44" s="240"/>
      <c r="MVB44" s="240"/>
      <c r="MVC44" s="240"/>
      <c r="MVD44" s="240"/>
      <c r="MVE44" s="240"/>
      <c r="MVF44" s="240"/>
      <c r="MVG44" s="240"/>
      <c r="MVH44" s="240"/>
      <c r="MVI44" s="240"/>
      <c r="MVJ44" s="240"/>
      <c r="MVK44" s="240"/>
      <c r="MVL44" s="240"/>
      <c r="MVM44" s="240"/>
      <c r="MVN44" s="240"/>
      <c r="MVO44" s="240"/>
      <c r="MVP44" s="240"/>
      <c r="MVQ44" s="240"/>
      <c r="MVR44" s="240"/>
      <c r="MVS44" s="240"/>
      <c r="MVT44" s="240"/>
      <c r="MVU44" s="240"/>
      <c r="MVV44" s="240"/>
      <c r="MVW44" s="240"/>
      <c r="MVX44" s="240"/>
      <c r="MVY44" s="240"/>
      <c r="MVZ44" s="240"/>
      <c r="MWA44" s="240"/>
      <c r="MWB44" s="240"/>
      <c r="MWC44" s="240"/>
      <c r="MWD44" s="240"/>
      <c r="MWE44" s="240"/>
      <c r="MWF44" s="240"/>
      <c r="MWG44" s="240"/>
      <c r="MWH44" s="240"/>
      <c r="MWI44" s="240"/>
      <c r="MWJ44" s="240"/>
      <c r="MWK44" s="240"/>
      <c r="MWL44" s="240"/>
      <c r="MWM44" s="240"/>
      <c r="MWN44" s="240"/>
      <c r="MWO44" s="240"/>
      <c r="MWP44" s="240"/>
      <c r="MWQ44" s="240"/>
      <c r="MWR44" s="240"/>
      <c r="MWS44" s="240"/>
      <c r="MWT44" s="240"/>
      <c r="MWU44" s="240"/>
      <c r="MWV44" s="240"/>
      <c r="MWW44" s="240"/>
      <c r="MWX44" s="240"/>
      <c r="MWY44" s="240"/>
      <c r="MWZ44" s="240"/>
      <c r="MXA44" s="240"/>
      <c r="MXB44" s="240"/>
      <c r="MXC44" s="240"/>
      <c r="MXD44" s="240"/>
      <c r="MXE44" s="240"/>
      <c r="MXF44" s="240"/>
      <c r="MXG44" s="240"/>
      <c r="MXH44" s="240"/>
      <c r="MXI44" s="240"/>
      <c r="MXJ44" s="240"/>
      <c r="MXK44" s="240"/>
      <c r="MXL44" s="240"/>
      <c r="MXM44" s="240"/>
      <c r="MXN44" s="240"/>
      <c r="MXO44" s="240"/>
      <c r="MXP44" s="240"/>
      <c r="MXQ44" s="240"/>
      <c r="MXR44" s="240"/>
      <c r="MXS44" s="240"/>
      <c r="MXT44" s="240"/>
      <c r="MXU44" s="240"/>
      <c r="MXV44" s="240"/>
      <c r="MXW44" s="240"/>
      <c r="MXX44" s="240"/>
      <c r="MXY44" s="240"/>
      <c r="MXZ44" s="240"/>
      <c r="MYA44" s="240"/>
      <c r="MYB44" s="240"/>
      <c r="MYC44" s="240"/>
      <c r="MYD44" s="240"/>
      <c r="MYE44" s="240"/>
      <c r="MYF44" s="240"/>
      <c r="MYG44" s="240"/>
      <c r="MYH44" s="240"/>
      <c r="MYI44" s="240"/>
      <c r="MYJ44" s="240"/>
      <c r="MYK44" s="240"/>
      <c r="MYL44" s="240"/>
      <c r="MYM44" s="240"/>
      <c r="MYN44" s="240"/>
      <c r="MYO44" s="240"/>
      <c r="MYP44" s="240"/>
      <c r="MYQ44" s="240"/>
      <c r="MYR44" s="240"/>
      <c r="MYS44" s="240"/>
      <c r="MYT44" s="240"/>
      <c r="MYU44" s="240"/>
      <c r="MYV44" s="240"/>
      <c r="MYW44" s="240"/>
      <c r="MYX44" s="240"/>
      <c r="MYY44" s="240"/>
      <c r="MYZ44" s="240"/>
      <c r="MZA44" s="240"/>
      <c r="MZB44" s="240"/>
      <c r="MZC44" s="240"/>
      <c r="MZD44" s="240"/>
      <c r="MZE44" s="240"/>
      <c r="MZF44" s="240"/>
      <c r="MZG44" s="240"/>
      <c r="MZH44" s="240"/>
      <c r="MZI44" s="240"/>
      <c r="MZJ44" s="240"/>
      <c r="MZK44" s="240"/>
      <c r="MZL44" s="240"/>
      <c r="MZM44" s="240"/>
      <c r="MZN44" s="240"/>
      <c r="MZO44" s="240"/>
      <c r="MZP44" s="240"/>
      <c r="MZQ44" s="240"/>
      <c r="MZR44" s="240"/>
      <c r="MZS44" s="240"/>
      <c r="MZT44" s="240"/>
      <c r="MZU44" s="240"/>
      <c r="MZV44" s="240"/>
      <c r="MZW44" s="240"/>
      <c r="MZX44" s="240"/>
      <c r="MZY44" s="240"/>
      <c r="MZZ44" s="240"/>
      <c r="NAA44" s="240"/>
      <c r="NAB44" s="240"/>
      <c r="NAC44" s="240"/>
      <c r="NAD44" s="240"/>
      <c r="NAE44" s="240"/>
      <c r="NAF44" s="240"/>
      <c r="NAG44" s="240"/>
      <c r="NAH44" s="240"/>
      <c r="NAI44" s="240"/>
      <c r="NAJ44" s="240"/>
      <c r="NAK44" s="240"/>
      <c r="NAL44" s="240"/>
      <c r="NAM44" s="240"/>
      <c r="NAN44" s="240"/>
      <c r="NAO44" s="240"/>
      <c r="NAP44" s="240"/>
      <c r="NAQ44" s="240"/>
      <c r="NAR44" s="240"/>
      <c r="NAS44" s="240"/>
      <c r="NAT44" s="240"/>
      <c r="NAU44" s="240"/>
      <c r="NAV44" s="240"/>
      <c r="NAW44" s="240"/>
      <c r="NAX44" s="240"/>
      <c r="NAY44" s="240"/>
      <c r="NAZ44" s="240"/>
      <c r="NBA44" s="240"/>
      <c r="NBB44" s="240"/>
      <c r="NBC44" s="240"/>
      <c r="NBD44" s="240"/>
      <c r="NBE44" s="240"/>
      <c r="NBF44" s="240"/>
      <c r="NBG44" s="240"/>
      <c r="NBH44" s="240"/>
      <c r="NBI44" s="240"/>
      <c r="NBJ44" s="240"/>
      <c r="NBK44" s="240"/>
      <c r="NBL44" s="240"/>
      <c r="NBM44" s="240"/>
      <c r="NBN44" s="240"/>
      <c r="NBO44" s="240"/>
      <c r="NBP44" s="240"/>
      <c r="NBQ44" s="240"/>
      <c r="NBR44" s="240"/>
      <c r="NBS44" s="240"/>
      <c r="NBT44" s="240"/>
      <c r="NBU44" s="240"/>
      <c r="NBV44" s="240"/>
      <c r="NBW44" s="240"/>
      <c r="NBX44" s="240"/>
      <c r="NBY44" s="240"/>
      <c r="NBZ44" s="240"/>
      <c r="NCA44" s="240"/>
      <c r="NCB44" s="240"/>
      <c r="NCC44" s="240"/>
      <c r="NCD44" s="240"/>
      <c r="NCE44" s="240"/>
      <c r="NCF44" s="240"/>
      <c r="NCG44" s="240"/>
      <c r="NCH44" s="240"/>
      <c r="NCI44" s="240"/>
      <c r="NCJ44" s="240"/>
      <c r="NCK44" s="240"/>
      <c r="NCL44" s="240"/>
      <c r="NCM44" s="240"/>
      <c r="NCN44" s="240"/>
      <c r="NCO44" s="240"/>
      <c r="NCP44" s="240"/>
      <c r="NCQ44" s="240"/>
      <c r="NCR44" s="240"/>
      <c r="NCS44" s="240"/>
      <c r="NCT44" s="240"/>
      <c r="NCU44" s="240"/>
      <c r="NCV44" s="240"/>
      <c r="NCW44" s="240"/>
      <c r="NCX44" s="240"/>
      <c r="NCY44" s="240"/>
      <c r="NCZ44" s="240"/>
      <c r="NDA44" s="240"/>
      <c r="NDB44" s="240"/>
      <c r="NDC44" s="240"/>
      <c r="NDD44" s="240"/>
      <c r="NDE44" s="240"/>
      <c r="NDF44" s="240"/>
      <c r="NDG44" s="240"/>
      <c r="NDH44" s="240"/>
      <c r="NDI44" s="240"/>
      <c r="NDJ44" s="240"/>
      <c r="NDK44" s="240"/>
      <c r="NDL44" s="240"/>
      <c r="NDM44" s="240"/>
      <c r="NDN44" s="240"/>
      <c r="NDO44" s="240"/>
      <c r="NDP44" s="240"/>
      <c r="NDQ44" s="240"/>
      <c r="NDR44" s="240"/>
      <c r="NDS44" s="240"/>
      <c r="NDT44" s="240"/>
      <c r="NDU44" s="240"/>
      <c r="NDV44" s="240"/>
      <c r="NDW44" s="240"/>
      <c r="NDX44" s="240"/>
      <c r="NDY44" s="240"/>
      <c r="NDZ44" s="240"/>
      <c r="NEA44" s="240"/>
      <c r="NEB44" s="240"/>
      <c r="NEC44" s="240"/>
      <c r="NED44" s="240"/>
      <c r="NEE44" s="240"/>
      <c r="NEF44" s="240"/>
      <c r="NEG44" s="240"/>
      <c r="NEH44" s="240"/>
      <c r="NEI44" s="240"/>
      <c r="NEJ44" s="240"/>
      <c r="NEK44" s="240"/>
      <c r="NEL44" s="240"/>
      <c r="NEM44" s="240"/>
      <c r="NEN44" s="240"/>
      <c r="NEO44" s="240"/>
      <c r="NEP44" s="240"/>
      <c r="NEQ44" s="240"/>
      <c r="NER44" s="240"/>
      <c r="NES44" s="240"/>
      <c r="NET44" s="240"/>
      <c r="NEU44" s="240"/>
      <c r="NEV44" s="240"/>
      <c r="NEW44" s="240"/>
      <c r="NEX44" s="240"/>
      <c r="NEY44" s="240"/>
      <c r="NEZ44" s="240"/>
      <c r="NFA44" s="240"/>
      <c r="NFB44" s="240"/>
      <c r="NFC44" s="240"/>
      <c r="NFD44" s="240"/>
      <c r="NFE44" s="240"/>
      <c r="NFF44" s="240"/>
      <c r="NFG44" s="240"/>
      <c r="NFH44" s="240"/>
      <c r="NFI44" s="240"/>
      <c r="NFJ44" s="240"/>
      <c r="NFK44" s="240"/>
      <c r="NFL44" s="240"/>
      <c r="NFM44" s="240"/>
      <c r="NFN44" s="240"/>
      <c r="NFO44" s="240"/>
      <c r="NFP44" s="240"/>
      <c r="NFQ44" s="240"/>
      <c r="NFR44" s="240"/>
      <c r="NFS44" s="240"/>
      <c r="NFT44" s="240"/>
      <c r="NFU44" s="240"/>
      <c r="NFV44" s="240"/>
      <c r="NFW44" s="240"/>
      <c r="NFX44" s="240"/>
      <c r="NFY44" s="240"/>
      <c r="NFZ44" s="240"/>
      <c r="NGA44" s="240"/>
      <c r="NGB44" s="240"/>
      <c r="NGC44" s="240"/>
      <c r="NGD44" s="240"/>
      <c r="NGE44" s="240"/>
      <c r="NGF44" s="240"/>
      <c r="NGG44" s="240"/>
      <c r="NGH44" s="240"/>
      <c r="NGI44" s="240"/>
      <c r="NGJ44" s="240"/>
      <c r="NGK44" s="240"/>
      <c r="NGL44" s="240"/>
      <c r="NGM44" s="240"/>
      <c r="NGN44" s="240"/>
      <c r="NGO44" s="240"/>
      <c r="NGP44" s="240"/>
      <c r="NGQ44" s="240"/>
      <c r="NGR44" s="240"/>
      <c r="NGS44" s="240"/>
      <c r="NGT44" s="240"/>
      <c r="NGU44" s="240"/>
      <c r="NGV44" s="240"/>
      <c r="NGW44" s="240"/>
      <c r="NGX44" s="240"/>
      <c r="NGY44" s="240"/>
      <c r="NGZ44" s="240"/>
      <c r="NHA44" s="240"/>
      <c r="NHB44" s="240"/>
      <c r="NHC44" s="240"/>
      <c r="NHD44" s="240"/>
      <c r="NHE44" s="240"/>
      <c r="NHF44" s="240"/>
      <c r="NHG44" s="240"/>
      <c r="NHH44" s="240"/>
      <c r="NHI44" s="240"/>
      <c r="NHJ44" s="240"/>
      <c r="NHK44" s="240"/>
      <c r="NHL44" s="240"/>
      <c r="NHM44" s="240"/>
      <c r="NHN44" s="240"/>
      <c r="NHO44" s="240"/>
      <c r="NHP44" s="240"/>
      <c r="NHQ44" s="240"/>
      <c r="NHR44" s="240"/>
      <c r="NHS44" s="240"/>
      <c r="NHT44" s="240"/>
      <c r="NHU44" s="240"/>
      <c r="NHV44" s="240"/>
      <c r="NHW44" s="240"/>
      <c r="NHX44" s="240"/>
      <c r="NHY44" s="240"/>
      <c r="NHZ44" s="240"/>
      <c r="NIA44" s="240"/>
      <c r="NIB44" s="240"/>
      <c r="NIC44" s="240"/>
      <c r="NID44" s="240"/>
      <c r="NIE44" s="240"/>
      <c r="NIF44" s="240"/>
      <c r="NIG44" s="240"/>
      <c r="NIH44" s="240"/>
      <c r="NII44" s="240"/>
      <c r="NIJ44" s="240"/>
      <c r="NIK44" s="240"/>
      <c r="NIL44" s="240"/>
      <c r="NIM44" s="240"/>
      <c r="NIN44" s="240"/>
      <c r="NIO44" s="240"/>
      <c r="NIP44" s="240"/>
      <c r="NIQ44" s="240"/>
      <c r="NIR44" s="240"/>
      <c r="NIS44" s="240"/>
      <c r="NIT44" s="240"/>
      <c r="NIU44" s="240"/>
      <c r="NIV44" s="240"/>
      <c r="NIW44" s="240"/>
      <c r="NIX44" s="240"/>
      <c r="NIY44" s="240"/>
      <c r="NIZ44" s="240"/>
      <c r="NJA44" s="240"/>
      <c r="NJB44" s="240"/>
      <c r="NJC44" s="240"/>
      <c r="NJD44" s="240"/>
      <c r="NJE44" s="240"/>
      <c r="NJF44" s="240"/>
      <c r="NJG44" s="240"/>
      <c r="NJH44" s="240"/>
      <c r="NJI44" s="240"/>
      <c r="NJJ44" s="240"/>
      <c r="NJK44" s="240"/>
      <c r="NJL44" s="240"/>
      <c r="NJM44" s="240"/>
      <c r="NJN44" s="240"/>
      <c r="NJO44" s="240"/>
      <c r="NJP44" s="240"/>
      <c r="NJQ44" s="240"/>
      <c r="NJR44" s="240"/>
      <c r="NJS44" s="240"/>
      <c r="NJT44" s="240"/>
      <c r="NJU44" s="240"/>
      <c r="NJV44" s="240"/>
      <c r="NJW44" s="240"/>
      <c r="NJX44" s="240"/>
      <c r="NJY44" s="240"/>
      <c r="NJZ44" s="240"/>
      <c r="NKA44" s="240"/>
      <c r="NKB44" s="240"/>
      <c r="NKC44" s="240"/>
      <c r="NKD44" s="240"/>
      <c r="NKE44" s="240"/>
      <c r="NKF44" s="240"/>
      <c r="NKG44" s="240"/>
      <c r="NKH44" s="240"/>
      <c r="NKI44" s="240"/>
      <c r="NKJ44" s="240"/>
      <c r="NKK44" s="240"/>
      <c r="NKL44" s="240"/>
      <c r="NKM44" s="240"/>
      <c r="NKN44" s="240"/>
      <c r="NKO44" s="240"/>
      <c r="NKP44" s="240"/>
      <c r="NKQ44" s="240"/>
      <c r="NKR44" s="240"/>
      <c r="NKS44" s="240"/>
      <c r="NKT44" s="240"/>
      <c r="NKU44" s="240"/>
      <c r="NKV44" s="240"/>
      <c r="NKW44" s="240"/>
      <c r="NKX44" s="240"/>
      <c r="NKY44" s="240"/>
      <c r="NKZ44" s="240"/>
      <c r="NLA44" s="240"/>
      <c r="NLB44" s="240"/>
      <c r="NLC44" s="240"/>
      <c r="NLD44" s="240"/>
      <c r="NLE44" s="240"/>
      <c r="NLF44" s="240"/>
      <c r="NLG44" s="240"/>
      <c r="NLH44" s="240"/>
      <c r="NLI44" s="240"/>
      <c r="NLJ44" s="240"/>
      <c r="NLK44" s="240"/>
      <c r="NLL44" s="240"/>
      <c r="NLM44" s="240"/>
      <c r="NLN44" s="240"/>
      <c r="NLO44" s="240"/>
      <c r="NLP44" s="240"/>
      <c r="NLQ44" s="240"/>
      <c r="NLR44" s="240"/>
      <c r="NLS44" s="240"/>
      <c r="NLT44" s="240"/>
      <c r="NLU44" s="240"/>
      <c r="NLV44" s="240"/>
      <c r="NLW44" s="240"/>
      <c r="NLX44" s="240"/>
      <c r="NLY44" s="240"/>
      <c r="NLZ44" s="240"/>
      <c r="NMA44" s="240"/>
      <c r="NMB44" s="240"/>
      <c r="NMC44" s="240"/>
      <c r="NMD44" s="240"/>
      <c r="NME44" s="240"/>
      <c r="NMF44" s="240"/>
      <c r="NMG44" s="240"/>
      <c r="NMH44" s="240"/>
      <c r="NMI44" s="240"/>
      <c r="NMJ44" s="240"/>
      <c r="NMK44" s="240"/>
      <c r="NML44" s="240"/>
      <c r="NMM44" s="240"/>
      <c r="NMN44" s="240"/>
      <c r="NMO44" s="240"/>
      <c r="NMP44" s="240"/>
      <c r="NMQ44" s="240"/>
      <c r="NMR44" s="240"/>
      <c r="NMS44" s="240"/>
      <c r="NMT44" s="240"/>
      <c r="NMU44" s="240"/>
      <c r="NMV44" s="240"/>
      <c r="NMW44" s="240"/>
      <c r="NMX44" s="240"/>
      <c r="NMY44" s="240"/>
      <c r="NMZ44" s="240"/>
      <c r="NNA44" s="240"/>
      <c r="NNB44" s="240"/>
      <c r="NNC44" s="240"/>
      <c r="NND44" s="240"/>
      <c r="NNE44" s="240"/>
      <c r="NNF44" s="240"/>
      <c r="NNG44" s="240"/>
      <c r="NNH44" s="240"/>
      <c r="NNI44" s="240"/>
      <c r="NNJ44" s="240"/>
      <c r="NNK44" s="240"/>
      <c r="NNL44" s="240"/>
      <c r="NNM44" s="240"/>
      <c r="NNN44" s="240"/>
      <c r="NNO44" s="240"/>
      <c r="NNP44" s="240"/>
      <c r="NNQ44" s="240"/>
      <c r="NNR44" s="240"/>
      <c r="NNS44" s="240"/>
      <c r="NNT44" s="240"/>
      <c r="NNU44" s="240"/>
      <c r="NNV44" s="240"/>
      <c r="NNW44" s="240"/>
      <c r="NNX44" s="240"/>
      <c r="NNY44" s="240"/>
      <c r="NNZ44" s="240"/>
      <c r="NOA44" s="240"/>
      <c r="NOB44" s="240"/>
      <c r="NOC44" s="240"/>
      <c r="NOD44" s="240"/>
      <c r="NOE44" s="240"/>
      <c r="NOF44" s="240"/>
      <c r="NOG44" s="240"/>
      <c r="NOH44" s="240"/>
      <c r="NOI44" s="240"/>
      <c r="NOJ44" s="240"/>
      <c r="NOK44" s="240"/>
      <c r="NOL44" s="240"/>
      <c r="NOM44" s="240"/>
      <c r="NON44" s="240"/>
      <c r="NOO44" s="240"/>
      <c r="NOP44" s="240"/>
      <c r="NOQ44" s="240"/>
      <c r="NOR44" s="240"/>
      <c r="NOS44" s="240"/>
      <c r="NOT44" s="240"/>
      <c r="NOU44" s="240"/>
      <c r="NOV44" s="240"/>
      <c r="NOW44" s="240"/>
      <c r="NOX44" s="240"/>
      <c r="NOY44" s="240"/>
      <c r="NOZ44" s="240"/>
      <c r="NPA44" s="240"/>
      <c r="NPB44" s="240"/>
      <c r="NPC44" s="240"/>
      <c r="NPD44" s="240"/>
      <c r="NPE44" s="240"/>
      <c r="NPF44" s="240"/>
      <c r="NPG44" s="240"/>
      <c r="NPH44" s="240"/>
      <c r="NPI44" s="240"/>
      <c r="NPJ44" s="240"/>
      <c r="NPK44" s="240"/>
      <c r="NPL44" s="240"/>
      <c r="NPM44" s="240"/>
      <c r="NPN44" s="240"/>
      <c r="NPO44" s="240"/>
      <c r="NPP44" s="240"/>
      <c r="NPQ44" s="240"/>
      <c r="NPR44" s="240"/>
      <c r="NPS44" s="240"/>
      <c r="NPT44" s="240"/>
      <c r="NPU44" s="240"/>
      <c r="NPV44" s="240"/>
      <c r="NPW44" s="240"/>
      <c r="NPX44" s="240"/>
      <c r="NPY44" s="240"/>
      <c r="NPZ44" s="240"/>
      <c r="NQA44" s="240"/>
      <c r="NQB44" s="240"/>
      <c r="NQC44" s="240"/>
      <c r="NQD44" s="240"/>
      <c r="NQE44" s="240"/>
      <c r="NQF44" s="240"/>
      <c r="NQG44" s="240"/>
      <c r="NQH44" s="240"/>
      <c r="NQI44" s="240"/>
      <c r="NQJ44" s="240"/>
      <c r="NQK44" s="240"/>
      <c r="NQL44" s="240"/>
      <c r="NQM44" s="240"/>
      <c r="NQN44" s="240"/>
      <c r="NQO44" s="240"/>
      <c r="NQP44" s="240"/>
      <c r="NQQ44" s="240"/>
      <c r="NQR44" s="240"/>
      <c r="NQS44" s="240"/>
      <c r="NQT44" s="240"/>
      <c r="NQU44" s="240"/>
      <c r="NQV44" s="240"/>
      <c r="NQW44" s="240"/>
      <c r="NQX44" s="240"/>
      <c r="NQY44" s="240"/>
      <c r="NQZ44" s="240"/>
      <c r="NRA44" s="240"/>
      <c r="NRB44" s="240"/>
      <c r="NRC44" s="240"/>
      <c r="NRD44" s="240"/>
      <c r="NRE44" s="240"/>
      <c r="NRF44" s="240"/>
      <c r="NRG44" s="240"/>
      <c r="NRH44" s="240"/>
      <c r="NRI44" s="240"/>
      <c r="NRJ44" s="240"/>
      <c r="NRK44" s="240"/>
      <c r="NRL44" s="240"/>
      <c r="NRM44" s="240"/>
      <c r="NRN44" s="240"/>
      <c r="NRO44" s="240"/>
      <c r="NRP44" s="240"/>
      <c r="NRQ44" s="240"/>
      <c r="NRR44" s="240"/>
      <c r="NRS44" s="240"/>
      <c r="NRT44" s="240"/>
      <c r="NRU44" s="240"/>
      <c r="NRV44" s="240"/>
      <c r="NRW44" s="240"/>
      <c r="NRX44" s="240"/>
      <c r="NRY44" s="240"/>
      <c r="NRZ44" s="240"/>
      <c r="NSA44" s="240"/>
      <c r="NSB44" s="240"/>
      <c r="NSC44" s="240"/>
      <c r="NSD44" s="240"/>
      <c r="NSE44" s="240"/>
      <c r="NSF44" s="240"/>
      <c r="NSG44" s="240"/>
      <c r="NSH44" s="240"/>
      <c r="NSI44" s="240"/>
      <c r="NSJ44" s="240"/>
      <c r="NSK44" s="240"/>
      <c r="NSL44" s="240"/>
      <c r="NSM44" s="240"/>
      <c r="NSN44" s="240"/>
      <c r="NSO44" s="240"/>
      <c r="NSP44" s="240"/>
      <c r="NSQ44" s="240"/>
      <c r="NSR44" s="240"/>
      <c r="NSS44" s="240"/>
      <c r="NST44" s="240"/>
      <c r="NSU44" s="240"/>
      <c r="NSV44" s="240"/>
      <c r="NSW44" s="240"/>
      <c r="NSX44" s="240"/>
      <c r="NSY44" s="240"/>
      <c r="NSZ44" s="240"/>
      <c r="NTA44" s="240"/>
      <c r="NTB44" s="240"/>
      <c r="NTC44" s="240"/>
      <c r="NTD44" s="240"/>
      <c r="NTE44" s="240"/>
      <c r="NTF44" s="240"/>
      <c r="NTG44" s="240"/>
      <c r="NTH44" s="240"/>
      <c r="NTI44" s="240"/>
      <c r="NTJ44" s="240"/>
      <c r="NTK44" s="240"/>
      <c r="NTL44" s="240"/>
      <c r="NTM44" s="240"/>
      <c r="NTN44" s="240"/>
      <c r="NTO44" s="240"/>
      <c r="NTP44" s="240"/>
      <c r="NTQ44" s="240"/>
      <c r="NTR44" s="240"/>
      <c r="NTS44" s="240"/>
      <c r="NTT44" s="240"/>
      <c r="NTU44" s="240"/>
      <c r="NTV44" s="240"/>
      <c r="NTW44" s="240"/>
      <c r="NTX44" s="240"/>
      <c r="NTY44" s="240"/>
      <c r="NTZ44" s="240"/>
      <c r="NUA44" s="240"/>
      <c r="NUB44" s="240"/>
      <c r="NUC44" s="240"/>
      <c r="NUD44" s="240"/>
      <c r="NUE44" s="240"/>
      <c r="NUF44" s="240"/>
      <c r="NUG44" s="240"/>
      <c r="NUH44" s="240"/>
      <c r="NUI44" s="240"/>
      <c r="NUJ44" s="240"/>
      <c r="NUK44" s="240"/>
      <c r="NUL44" s="240"/>
      <c r="NUM44" s="240"/>
      <c r="NUN44" s="240"/>
      <c r="NUO44" s="240"/>
      <c r="NUP44" s="240"/>
      <c r="NUQ44" s="240"/>
      <c r="NUR44" s="240"/>
      <c r="NUS44" s="240"/>
      <c r="NUT44" s="240"/>
      <c r="NUU44" s="240"/>
      <c r="NUV44" s="240"/>
      <c r="NUW44" s="240"/>
      <c r="NUX44" s="240"/>
      <c r="NUY44" s="240"/>
      <c r="NUZ44" s="240"/>
      <c r="NVA44" s="240"/>
      <c r="NVB44" s="240"/>
      <c r="NVC44" s="240"/>
      <c r="NVD44" s="240"/>
      <c r="NVE44" s="240"/>
      <c r="NVF44" s="240"/>
      <c r="NVG44" s="240"/>
      <c r="NVH44" s="240"/>
      <c r="NVI44" s="240"/>
      <c r="NVJ44" s="240"/>
      <c r="NVK44" s="240"/>
      <c r="NVL44" s="240"/>
      <c r="NVM44" s="240"/>
      <c r="NVN44" s="240"/>
      <c r="NVO44" s="240"/>
      <c r="NVP44" s="240"/>
      <c r="NVQ44" s="240"/>
      <c r="NVR44" s="240"/>
      <c r="NVS44" s="240"/>
      <c r="NVT44" s="240"/>
      <c r="NVU44" s="240"/>
      <c r="NVV44" s="240"/>
      <c r="NVW44" s="240"/>
      <c r="NVX44" s="240"/>
      <c r="NVY44" s="240"/>
      <c r="NVZ44" s="240"/>
      <c r="NWA44" s="240"/>
      <c r="NWB44" s="240"/>
      <c r="NWC44" s="240"/>
      <c r="NWD44" s="240"/>
      <c r="NWE44" s="240"/>
      <c r="NWF44" s="240"/>
      <c r="NWG44" s="240"/>
      <c r="NWH44" s="240"/>
      <c r="NWI44" s="240"/>
      <c r="NWJ44" s="240"/>
      <c r="NWK44" s="240"/>
      <c r="NWL44" s="240"/>
      <c r="NWM44" s="240"/>
      <c r="NWN44" s="240"/>
      <c r="NWO44" s="240"/>
      <c r="NWP44" s="240"/>
      <c r="NWQ44" s="240"/>
      <c r="NWR44" s="240"/>
      <c r="NWS44" s="240"/>
      <c r="NWT44" s="240"/>
      <c r="NWU44" s="240"/>
      <c r="NWV44" s="240"/>
      <c r="NWW44" s="240"/>
      <c r="NWX44" s="240"/>
      <c r="NWY44" s="240"/>
      <c r="NWZ44" s="240"/>
      <c r="NXA44" s="240"/>
      <c r="NXB44" s="240"/>
      <c r="NXC44" s="240"/>
      <c r="NXD44" s="240"/>
      <c r="NXE44" s="240"/>
      <c r="NXF44" s="240"/>
      <c r="NXG44" s="240"/>
      <c r="NXH44" s="240"/>
      <c r="NXI44" s="240"/>
      <c r="NXJ44" s="240"/>
      <c r="NXK44" s="240"/>
      <c r="NXL44" s="240"/>
      <c r="NXM44" s="240"/>
      <c r="NXN44" s="240"/>
      <c r="NXO44" s="240"/>
      <c r="NXP44" s="240"/>
      <c r="NXQ44" s="240"/>
      <c r="NXR44" s="240"/>
      <c r="NXS44" s="240"/>
      <c r="NXT44" s="240"/>
      <c r="NXU44" s="240"/>
      <c r="NXV44" s="240"/>
      <c r="NXW44" s="240"/>
      <c r="NXX44" s="240"/>
      <c r="NXY44" s="240"/>
      <c r="NXZ44" s="240"/>
      <c r="NYA44" s="240"/>
      <c r="NYB44" s="240"/>
      <c r="NYC44" s="240"/>
      <c r="NYD44" s="240"/>
      <c r="NYE44" s="240"/>
      <c r="NYF44" s="240"/>
      <c r="NYG44" s="240"/>
      <c r="NYH44" s="240"/>
      <c r="NYI44" s="240"/>
      <c r="NYJ44" s="240"/>
      <c r="NYK44" s="240"/>
      <c r="NYL44" s="240"/>
      <c r="NYM44" s="240"/>
      <c r="NYN44" s="240"/>
      <c r="NYO44" s="240"/>
      <c r="NYP44" s="240"/>
      <c r="NYQ44" s="240"/>
      <c r="NYR44" s="240"/>
      <c r="NYS44" s="240"/>
      <c r="NYT44" s="240"/>
      <c r="NYU44" s="240"/>
      <c r="NYV44" s="240"/>
      <c r="NYW44" s="240"/>
      <c r="NYX44" s="240"/>
      <c r="NYY44" s="240"/>
      <c r="NYZ44" s="240"/>
      <c r="NZA44" s="240"/>
      <c r="NZB44" s="240"/>
      <c r="NZC44" s="240"/>
      <c r="NZD44" s="240"/>
      <c r="NZE44" s="240"/>
      <c r="NZF44" s="240"/>
      <c r="NZG44" s="240"/>
      <c r="NZH44" s="240"/>
      <c r="NZI44" s="240"/>
      <c r="NZJ44" s="240"/>
      <c r="NZK44" s="240"/>
      <c r="NZL44" s="240"/>
      <c r="NZM44" s="240"/>
      <c r="NZN44" s="240"/>
      <c r="NZO44" s="240"/>
      <c r="NZP44" s="240"/>
      <c r="NZQ44" s="240"/>
      <c r="NZR44" s="240"/>
      <c r="NZS44" s="240"/>
      <c r="NZT44" s="240"/>
      <c r="NZU44" s="240"/>
      <c r="NZV44" s="240"/>
      <c r="NZW44" s="240"/>
      <c r="NZX44" s="240"/>
      <c r="NZY44" s="240"/>
      <c r="NZZ44" s="240"/>
      <c r="OAA44" s="240"/>
      <c r="OAB44" s="240"/>
      <c r="OAC44" s="240"/>
      <c r="OAD44" s="240"/>
      <c r="OAE44" s="240"/>
      <c r="OAF44" s="240"/>
      <c r="OAG44" s="240"/>
      <c r="OAH44" s="240"/>
      <c r="OAI44" s="240"/>
      <c r="OAJ44" s="240"/>
      <c r="OAK44" s="240"/>
      <c r="OAL44" s="240"/>
      <c r="OAM44" s="240"/>
      <c r="OAN44" s="240"/>
      <c r="OAO44" s="240"/>
      <c r="OAP44" s="240"/>
      <c r="OAQ44" s="240"/>
      <c r="OAR44" s="240"/>
      <c r="OAS44" s="240"/>
      <c r="OAT44" s="240"/>
      <c r="OAU44" s="240"/>
      <c r="OAV44" s="240"/>
      <c r="OAW44" s="240"/>
      <c r="OAX44" s="240"/>
      <c r="OAY44" s="240"/>
      <c r="OAZ44" s="240"/>
      <c r="OBA44" s="240"/>
      <c r="OBB44" s="240"/>
      <c r="OBC44" s="240"/>
      <c r="OBD44" s="240"/>
      <c r="OBE44" s="240"/>
      <c r="OBF44" s="240"/>
      <c r="OBG44" s="240"/>
      <c r="OBH44" s="240"/>
      <c r="OBI44" s="240"/>
      <c r="OBJ44" s="240"/>
      <c r="OBK44" s="240"/>
      <c r="OBL44" s="240"/>
      <c r="OBM44" s="240"/>
      <c r="OBN44" s="240"/>
      <c r="OBO44" s="240"/>
      <c r="OBP44" s="240"/>
      <c r="OBQ44" s="240"/>
      <c r="OBR44" s="240"/>
      <c r="OBS44" s="240"/>
      <c r="OBT44" s="240"/>
      <c r="OBU44" s="240"/>
      <c r="OBV44" s="240"/>
      <c r="OBW44" s="240"/>
      <c r="OBX44" s="240"/>
      <c r="OBY44" s="240"/>
      <c r="OBZ44" s="240"/>
      <c r="OCA44" s="240"/>
      <c r="OCB44" s="240"/>
      <c r="OCC44" s="240"/>
      <c r="OCD44" s="240"/>
      <c r="OCE44" s="240"/>
      <c r="OCF44" s="240"/>
      <c r="OCG44" s="240"/>
      <c r="OCH44" s="240"/>
      <c r="OCI44" s="240"/>
      <c r="OCJ44" s="240"/>
      <c r="OCK44" s="240"/>
      <c r="OCL44" s="240"/>
      <c r="OCM44" s="240"/>
      <c r="OCN44" s="240"/>
      <c r="OCO44" s="240"/>
      <c r="OCP44" s="240"/>
      <c r="OCQ44" s="240"/>
      <c r="OCR44" s="240"/>
      <c r="OCS44" s="240"/>
      <c r="OCT44" s="240"/>
      <c r="OCU44" s="240"/>
      <c r="OCV44" s="240"/>
      <c r="OCW44" s="240"/>
      <c r="OCX44" s="240"/>
      <c r="OCY44" s="240"/>
      <c r="OCZ44" s="240"/>
      <c r="ODA44" s="240"/>
      <c r="ODB44" s="240"/>
      <c r="ODC44" s="240"/>
      <c r="ODD44" s="240"/>
      <c r="ODE44" s="240"/>
      <c r="ODF44" s="240"/>
      <c r="ODG44" s="240"/>
      <c r="ODH44" s="240"/>
      <c r="ODI44" s="240"/>
      <c r="ODJ44" s="240"/>
      <c r="ODK44" s="240"/>
      <c r="ODL44" s="240"/>
      <c r="ODM44" s="240"/>
      <c r="ODN44" s="240"/>
      <c r="ODO44" s="240"/>
      <c r="ODP44" s="240"/>
      <c r="ODQ44" s="240"/>
      <c r="ODR44" s="240"/>
      <c r="ODS44" s="240"/>
      <c r="ODT44" s="240"/>
      <c r="ODU44" s="240"/>
      <c r="ODV44" s="240"/>
      <c r="ODW44" s="240"/>
      <c r="ODX44" s="240"/>
      <c r="ODY44" s="240"/>
      <c r="ODZ44" s="240"/>
      <c r="OEA44" s="240"/>
      <c r="OEB44" s="240"/>
      <c r="OEC44" s="240"/>
      <c r="OED44" s="240"/>
      <c r="OEE44" s="240"/>
      <c r="OEF44" s="240"/>
      <c r="OEG44" s="240"/>
      <c r="OEH44" s="240"/>
      <c r="OEI44" s="240"/>
      <c r="OEJ44" s="240"/>
      <c r="OEK44" s="240"/>
      <c r="OEL44" s="240"/>
      <c r="OEM44" s="240"/>
      <c r="OEN44" s="240"/>
      <c r="OEO44" s="240"/>
      <c r="OEP44" s="240"/>
      <c r="OEQ44" s="240"/>
      <c r="OER44" s="240"/>
      <c r="OES44" s="240"/>
      <c r="OET44" s="240"/>
      <c r="OEU44" s="240"/>
      <c r="OEV44" s="240"/>
      <c r="OEW44" s="240"/>
      <c r="OEX44" s="240"/>
      <c r="OEY44" s="240"/>
      <c r="OEZ44" s="240"/>
      <c r="OFA44" s="240"/>
      <c r="OFB44" s="240"/>
      <c r="OFC44" s="240"/>
      <c r="OFD44" s="240"/>
      <c r="OFE44" s="240"/>
      <c r="OFF44" s="240"/>
      <c r="OFG44" s="240"/>
      <c r="OFH44" s="240"/>
      <c r="OFI44" s="240"/>
      <c r="OFJ44" s="240"/>
      <c r="OFK44" s="240"/>
      <c r="OFL44" s="240"/>
      <c r="OFM44" s="240"/>
      <c r="OFN44" s="240"/>
      <c r="OFO44" s="240"/>
      <c r="OFP44" s="240"/>
      <c r="OFQ44" s="240"/>
      <c r="OFR44" s="240"/>
      <c r="OFS44" s="240"/>
      <c r="OFT44" s="240"/>
      <c r="OFU44" s="240"/>
      <c r="OFV44" s="240"/>
      <c r="OFW44" s="240"/>
      <c r="OFX44" s="240"/>
      <c r="OFY44" s="240"/>
      <c r="OFZ44" s="240"/>
      <c r="OGA44" s="240"/>
      <c r="OGB44" s="240"/>
      <c r="OGC44" s="240"/>
      <c r="OGD44" s="240"/>
      <c r="OGE44" s="240"/>
      <c r="OGF44" s="240"/>
      <c r="OGG44" s="240"/>
      <c r="OGH44" s="240"/>
      <c r="OGI44" s="240"/>
      <c r="OGJ44" s="240"/>
      <c r="OGK44" s="240"/>
      <c r="OGL44" s="240"/>
      <c r="OGM44" s="240"/>
      <c r="OGN44" s="240"/>
      <c r="OGO44" s="240"/>
      <c r="OGP44" s="240"/>
      <c r="OGQ44" s="240"/>
      <c r="OGR44" s="240"/>
      <c r="OGS44" s="240"/>
      <c r="OGT44" s="240"/>
      <c r="OGU44" s="240"/>
      <c r="OGV44" s="240"/>
      <c r="OGW44" s="240"/>
      <c r="OGX44" s="240"/>
      <c r="OGY44" s="240"/>
      <c r="OGZ44" s="240"/>
      <c r="OHA44" s="240"/>
      <c r="OHB44" s="240"/>
      <c r="OHC44" s="240"/>
      <c r="OHD44" s="240"/>
      <c r="OHE44" s="240"/>
      <c r="OHF44" s="240"/>
      <c r="OHG44" s="240"/>
      <c r="OHH44" s="240"/>
      <c r="OHI44" s="240"/>
      <c r="OHJ44" s="240"/>
      <c r="OHK44" s="240"/>
      <c r="OHL44" s="240"/>
      <c r="OHM44" s="240"/>
      <c r="OHN44" s="240"/>
      <c r="OHO44" s="240"/>
      <c r="OHP44" s="240"/>
      <c r="OHQ44" s="240"/>
      <c r="OHR44" s="240"/>
      <c r="OHS44" s="240"/>
      <c r="OHT44" s="240"/>
      <c r="OHU44" s="240"/>
      <c r="OHV44" s="240"/>
      <c r="OHW44" s="240"/>
      <c r="OHX44" s="240"/>
      <c r="OHY44" s="240"/>
      <c r="OHZ44" s="240"/>
      <c r="OIA44" s="240"/>
      <c r="OIB44" s="240"/>
      <c r="OIC44" s="240"/>
      <c r="OID44" s="240"/>
      <c r="OIE44" s="240"/>
      <c r="OIF44" s="240"/>
      <c r="OIG44" s="240"/>
      <c r="OIH44" s="240"/>
      <c r="OII44" s="240"/>
      <c r="OIJ44" s="240"/>
      <c r="OIK44" s="240"/>
      <c r="OIL44" s="240"/>
      <c r="OIM44" s="240"/>
      <c r="OIN44" s="240"/>
      <c r="OIO44" s="240"/>
      <c r="OIP44" s="240"/>
      <c r="OIQ44" s="240"/>
      <c r="OIR44" s="240"/>
      <c r="OIS44" s="240"/>
      <c r="OIT44" s="240"/>
      <c r="OIU44" s="240"/>
      <c r="OIV44" s="240"/>
      <c r="OIW44" s="240"/>
      <c r="OIX44" s="240"/>
      <c r="OIY44" s="240"/>
      <c r="OIZ44" s="240"/>
      <c r="OJA44" s="240"/>
      <c r="OJB44" s="240"/>
      <c r="OJC44" s="240"/>
      <c r="OJD44" s="240"/>
      <c r="OJE44" s="240"/>
      <c r="OJF44" s="240"/>
      <c r="OJG44" s="240"/>
      <c r="OJH44" s="240"/>
      <c r="OJI44" s="240"/>
      <c r="OJJ44" s="240"/>
      <c r="OJK44" s="240"/>
      <c r="OJL44" s="240"/>
      <c r="OJM44" s="240"/>
      <c r="OJN44" s="240"/>
      <c r="OJO44" s="240"/>
      <c r="OJP44" s="240"/>
      <c r="OJQ44" s="240"/>
      <c r="OJR44" s="240"/>
      <c r="OJS44" s="240"/>
      <c r="OJT44" s="240"/>
      <c r="OJU44" s="240"/>
      <c r="OJV44" s="240"/>
      <c r="OJW44" s="240"/>
      <c r="OJX44" s="240"/>
      <c r="OJY44" s="240"/>
      <c r="OJZ44" s="240"/>
      <c r="OKA44" s="240"/>
      <c r="OKB44" s="240"/>
      <c r="OKC44" s="240"/>
      <c r="OKD44" s="240"/>
      <c r="OKE44" s="240"/>
      <c r="OKF44" s="240"/>
      <c r="OKG44" s="240"/>
      <c r="OKH44" s="240"/>
      <c r="OKI44" s="240"/>
      <c r="OKJ44" s="240"/>
      <c r="OKK44" s="240"/>
      <c r="OKL44" s="240"/>
      <c r="OKM44" s="240"/>
      <c r="OKN44" s="240"/>
      <c r="OKO44" s="240"/>
      <c r="OKP44" s="240"/>
      <c r="OKQ44" s="240"/>
      <c r="OKR44" s="240"/>
      <c r="OKS44" s="240"/>
      <c r="OKT44" s="240"/>
      <c r="OKU44" s="240"/>
      <c r="OKV44" s="240"/>
      <c r="OKW44" s="240"/>
      <c r="OKX44" s="240"/>
      <c r="OKY44" s="240"/>
      <c r="OKZ44" s="240"/>
      <c r="OLA44" s="240"/>
      <c r="OLB44" s="240"/>
      <c r="OLC44" s="240"/>
      <c r="OLD44" s="240"/>
      <c r="OLE44" s="240"/>
      <c r="OLF44" s="240"/>
      <c r="OLG44" s="240"/>
      <c r="OLH44" s="240"/>
      <c r="OLI44" s="240"/>
      <c r="OLJ44" s="240"/>
      <c r="OLK44" s="240"/>
      <c r="OLL44" s="240"/>
      <c r="OLM44" s="240"/>
      <c r="OLN44" s="240"/>
      <c r="OLO44" s="240"/>
      <c r="OLP44" s="240"/>
      <c r="OLQ44" s="240"/>
      <c r="OLR44" s="240"/>
      <c r="OLS44" s="240"/>
      <c r="OLT44" s="240"/>
      <c r="OLU44" s="240"/>
      <c r="OLV44" s="240"/>
      <c r="OLW44" s="240"/>
      <c r="OLX44" s="240"/>
      <c r="OLY44" s="240"/>
      <c r="OLZ44" s="240"/>
      <c r="OMA44" s="240"/>
      <c r="OMB44" s="240"/>
      <c r="OMC44" s="240"/>
      <c r="OMD44" s="240"/>
      <c r="OME44" s="240"/>
      <c r="OMF44" s="240"/>
      <c r="OMG44" s="240"/>
      <c r="OMH44" s="240"/>
      <c r="OMI44" s="240"/>
      <c r="OMJ44" s="240"/>
      <c r="OMK44" s="240"/>
      <c r="OML44" s="240"/>
      <c r="OMM44" s="240"/>
      <c r="OMN44" s="240"/>
      <c r="OMO44" s="240"/>
      <c r="OMP44" s="240"/>
      <c r="OMQ44" s="240"/>
      <c r="OMR44" s="240"/>
      <c r="OMS44" s="240"/>
      <c r="OMT44" s="240"/>
      <c r="OMU44" s="240"/>
      <c r="OMV44" s="240"/>
      <c r="OMW44" s="240"/>
      <c r="OMX44" s="240"/>
      <c r="OMY44" s="240"/>
      <c r="OMZ44" s="240"/>
      <c r="ONA44" s="240"/>
      <c r="ONB44" s="240"/>
      <c r="ONC44" s="240"/>
      <c r="OND44" s="240"/>
      <c r="ONE44" s="240"/>
      <c r="ONF44" s="240"/>
      <c r="ONG44" s="240"/>
      <c r="ONH44" s="240"/>
      <c r="ONI44" s="240"/>
      <c r="ONJ44" s="240"/>
      <c r="ONK44" s="240"/>
      <c r="ONL44" s="240"/>
      <c r="ONM44" s="240"/>
      <c r="ONN44" s="240"/>
      <c r="ONO44" s="240"/>
      <c r="ONP44" s="240"/>
      <c r="ONQ44" s="240"/>
      <c r="ONR44" s="240"/>
      <c r="ONS44" s="240"/>
      <c r="ONT44" s="240"/>
      <c r="ONU44" s="240"/>
      <c r="ONV44" s="240"/>
      <c r="ONW44" s="240"/>
      <c r="ONX44" s="240"/>
      <c r="ONY44" s="240"/>
      <c r="ONZ44" s="240"/>
      <c r="OOA44" s="240"/>
      <c r="OOB44" s="240"/>
      <c r="OOC44" s="240"/>
      <c r="OOD44" s="240"/>
      <c r="OOE44" s="240"/>
      <c r="OOF44" s="240"/>
      <c r="OOG44" s="240"/>
      <c r="OOH44" s="240"/>
      <c r="OOI44" s="240"/>
      <c r="OOJ44" s="240"/>
      <c r="OOK44" s="240"/>
      <c r="OOL44" s="240"/>
      <c r="OOM44" s="240"/>
      <c r="OON44" s="240"/>
      <c r="OOO44" s="240"/>
      <c r="OOP44" s="240"/>
      <c r="OOQ44" s="240"/>
      <c r="OOR44" s="240"/>
      <c r="OOS44" s="240"/>
      <c r="OOT44" s="240"/>
      <c r="OOU44" s="240"/>
      <c r="OOV44" s="240"/>
      <c r="OOW44" s="240"/>
      <c r="OOX44" s="240"/>
      <c r="OOY44" s="240"/>
      <c r="OOZ44" s="240"/>
      <c r="OPA44" s="240"/>
      <c r="OPB44" s="240"/>
      <c r="OPC44" s="240"/>
      <c r="OPD44" s="240"/>
      <c r="OPE44" s="240"/>
      <c r="OPF44" s="240"/>
      <c r="OPG44" s="240"/>
      <c r="OPH44" s="240"/>
      <c r="OPI44" s="240"/>
      <c r="OPJ44" s="240"/>
      <c r="OPK44" s="240"/>
      <c r="OPL44" s="240"/>
      <c r="OPM44" s="240"/>
      <c r="OPN44" s="240"/>
      <c r="OPO44" s="240"/>
      <c r="OPP44" s="240"/>
      <c r="OPQ44" s="240"/>
      <c r="OPR44" s="240"/>
      <c r="OPS44" s="240"/>
      <c r="OPT44" s="240"/>
      <c r="OPU44" s="240"/>
      <c r="OPV44" s="240"/>
      <c r="OPW44" s="240"/>
      <c r="OPX44" s="240"/>
      <c r="OPY44" s="240"/>
      <c r="OPZ44" s="240"/>
      <c r="OQA44" s="240"/>
      <c r="OQB44" s="240"/>
      <c r="OQC44" s="240"/>
      <c r="OQD44" s="240"/>
      <c r="OQE44" s="240"/>
      <c r="OQF44" s="240"/>
      <c r="OQG44" s="240"/>
      <c r="OQH44" s="240"/>
      <c r="OQI44" s="240"/>
      <c r="OQJ44" s="240"/>
      <c r="OQK44" s="240"/>
      <c r="OQL44" s="240"/>
      <c r="OQM44" s="240"/>
      <c r="OQN44" s="240"/>
      <c r="OQO44" s="240"/>
      <c r="OQP44" s="240"/>
      <c r="OQQ44" s="240"/>
      <c r="OQR44" s="240"/>
      <c r="OQS44" s="240"/>
      <c r="OQT44" s="240"/>
      <c r="OQU44" s="240"/>
      <c r="OQV44" s="240"/>
      <c r="OQW44" s="240"/>
      <c r="OQX44" s="240"/>
      <c r="OQY44" s="240"/>
      <c r="OQZ44" s="240"/>
      <c r="ORA44" s="240"/>
      <c r="ORB44" s="240"/>
      <c r="ORC44" s="240"/>
      <c r="ORD44" s="240"/>
      <c r="ORE44" s="240"/>
      <c r="ORF44" s="240"/>
      <c r="ORG44" s="240"/>
      <c r="ORH44" s="240"/>
      <c r="ORI44" s="240"/>
      <c r="ORJ44" s="240"/>
      <c r="ORK44" s="240"/>
      <c r="ORL44" s="240"/>
      <c r="ORM44" s="240"/>
      <c r="ORN44" s="240"/>
      <c r="ORO44" s="240"/>
      <c r="ORP44" s="240"/>
      <c r="ORQ44" s="240"/>
      <c r="ORR44" s="240"/>
      <c r="ORS44" s="240"/>
      <c r="ORT44" s="240"/>
      <c r="ORU44" s="240"/>
      <c r="ORV44" s="240"/>
      <c r="ORW44" s="240"/>
      <c r="ORX44" s="240"/>
      <c r="ORY44" s="240"/>
      <c r="ORZ44" s="240"/>
      <c r="OSA44" s="240"/>
      <c r="OSB44" s="240"/>
      <c r="OSC44" s="240"/>
      <c r="OSD44" s="240"/>
      <c r="OSE44" s="240"/>
      <c r="OSF44" s="240"/>
      <c r="OSG44" s="240"/>
      <c r="OSH44" s="240"/>
      <c r="OSI44" s="240"/>
      <c r="OSJ44" s="240"/>
      <c r="OSK44" s="240"/>
      <c r="OSL44" s="240"/>
      <c r="OSM44" s="240"/>
      <c r="OSN44" s="240"/>
      <c r="OSO44" s="240"/>
      <c r="OSP44" s="240"/>
      <c r="OSQ44" s="240"/>
      <c r="OSR44" s="240"/>
      <c r="OSS44" s="240"/>
      <c r="OST44" s="240"/>
      <c r="OSU44" s="240"/>
      <c r="OSV44" s="240"/>
      <c r="OSW44" s="240"/>
      <c r="OSX44" s="240"/>
      <c r="OSY44" s="240"/>
      <c r="OSZ44" s="240"/>
      <c r="OTA44" s="240"/>
      <c r="OTB44" s="240"/>
      <c r="OTC44" s="240"/>
      <c r="OTD44" s="240"/>
      <c r="OTE44" s="240"/>
      <c r="OTF44" s="240"/>
      <c r="OTG44" s="240"/>
      <c r="OTH44" s="240"/>
      <c r="OTI44" s="240"/>
      <c r="OTJ44" s="240"/>
      <c r="OTK44" s="240"/>
      <c r="OTL44" s="240"/>
      <c r="OTM44" s="240"/>
      <c r="OTN44" s="240"/>
      <c r="OTO44" s="240"/>
      <c r="OTP44" s="240"/>
      <c r="OTQ44" s="240"/>
      <c r="OTR44" s="240"/>
      <c r="OTS44" s="240"/>
      <c r="OTT44" s="240"/>
      <c r="OTU44" s="240"/>
      <c r="OTV44" s="240"/>
      <c r="OTW44" s="240"/>
      <c r="OTX44" s="240"/>
      <c r="OTY44" s="240"/>
      <c r="OTZ44" s="240"/>
      <c r="OUA44" s="240"/>
      <c r="OUB44" s="240"/>
      <c r="OUC44" s="240"/>
      <c r="OUD44" s="240"/>
      <c r="OUE44" s="240"/>
      <c r="OUF44" s="240"/>
      <c r="OUG44" s="240"/>
      <c r="OUH44" s="240"/>
      <c r="OUI44" s="240"/>
      <c r="OUJ44" s="240"/>
      <c r="OUK44" s="240"/>
      <c r="OUL44" s="240"/>
      <c r="OUM44" s="240"/>
      <c r="OUN44" s="240"/>
      <c r="OUO44" s="240"/>
      <c r="OUP44" s="240"/>
      <c r="OUQ44" s="240"/>
      <c r="OUR44" s="240"/>
      <c r="OUS44" s="240"/>
      <c r="OUT44" s="240"/>
      <c r="OUU44" s="240"/>
      <c r="OUV44" s="240"/>
      <c r="OUW44" s="240"/>
      <c r="OUX44" s="240"/>
      <c r="OUY44" s="240"/>
      <c r="OUZ44" s="240"/>
      <c r="OVA44" s="240"/>
      <c r="OVB44" s="240"/>
      <c r="OVC44" s="240"/>
      <c r="OVD44" s="240"/>
      <c r="OVE44" s="240"/>
      <c r="OVF44" s="240"/>
      <c r="OVG44" s="240"/>
      <c r="OVH44" s="240"/>
      <c r="OVI44" s="240"/>
      <c r="OVJ44" s="240"/>
      <c r="OVK44" s="240"/>
      <c r="OVL44" s="240"/>
      <c r="OVM44" s="240"/>
      <c r="OVN44" s="240"/>
      <c r="OVO44" s="240"/>
      <c r="OVP44" s="240"/>
      <c r="OVQ44" s="240"/>
      <c r="OVR44" s="240"/>
      <c r="OVS44" s="240"/>
      <c r="OVT44" s="240"/>
      <c r="OVU44" s="240"/>
      <c r="OVV44" s="240"/>
      <c r="OVW44" s="240"/>
      <c r="OVX44" s="240"/>
      <c r="OVY44" s="240"/>
      <c r="OVZ44" s="240"/>
      <c r="OWA44" s="240"/>
      <c r="OWB44" s="240"/>
      <c r="OWC44" s="240"/>
      <c r="OWD44" s="240"/>
      <c r="OWE44" s="240"/>
      <c r="OWF44" s="240"/>
      <c r="OWG44" s="240"/>
      <c r="OWH44" s="240"/>
      <c r="OWI44" s="240"/>
      <c r="OWJ44" s="240"/>
      <c r="OWK44" s="240"/>
      <c r="OWL44" s="240"/>
      <c r="OWM44" s="240"/>
      <c r="OWN44" s="240"/>
      <c r="OWO44" s="240"/>
      <c r="OWP44" s="240"/>
      <c r="OWQ44" s="240"/>
      <c r="OWR44" s="240"/>
      <c r="OWS44" s="240"/>
      <c r="OWT44" s="240"/>
      <c r="OWU44" s="240"/>
      <c r="OWV44" s="240"/>
      <c r="OWW44" s="240"/>
      <c r="OWX44" s="240"/>
      <c r="OWY44" s="240"/>
      <c r="OWZ44" s="240"/>
      <c r="OXA44" s="240"/>
      <c r="OXB44" s="240"/>
      <c r="OXC44" s="240"/>
      <c r="OXD44" s="240"/>
      <c r="OXE44" s="240"/>
      <c r="OXF44" s="240"/>
      <c r="OXG44" s="240"/>
      <c r="OXH44" s="240"/>
      <c r="OXI44" s="240"/>
      <c r="OXJ44" s="240"/>
      <c r="OXK44" s="240"/>
      <c r="OXL44" s="240"/>
      <c r="OXM44" s="240"/>
      <c r="OXN44" s="240"/>
      <c r="OXO44" s="240"/>
      <c r="OXP44" s="240"/>
      <c r="OXQ44" s="240"/>
      <c r="OXR44" s="240"/>
      <c r="OXS44" s="240"/>
      <c r="OXT44" s="240"/>
      <c r="OXU44" s="240"/>
      <c r="OXV44" s="240"/>
      <c r="OXW44" s="240"/>
      <c r="OXX44" s="240"/>
      <c r="OXY44" s="240"/>
      <c r="OXZ44" s="240"/>
      <c r="OYA44" s="240"/>
      <c r="OYB44" s="240"/>
      <c r="OYC44" s="240"/>
      <c r="OYD44" s="240"/>
      <c r="OYE44" s="240"/>
      <c r="OYF44" s="240"/>
      <c r="OYG44" s="240"/>
      <c r="OYH44" s="240"/>
      <c r="OYI44" s="240"/>
      <c r="OYJ44" s="240"/>
      <c r="OYK44" s="240"/>
      <c r="OYL44" s="240"/>
      <c r="OYM44" s="240"/>
      <c r="OYN44" s="240"/>
      <c r="OYO44" s="240"/>
      <c r="OYP44" s="240"/>
      <c r="OYQ44" s="240"/>
      <c r="OYR44" s="240"/>
      <c r="OYS44" s="240"/>
      <c r="OYT44" s="240"/>
      <c r="OYU44" s="240"/>
      <c r="OYV44" s="240"/>
      <c r="OYW44" s="240"/>
      <c r="OYX44" s="240"/>
      <c r="OYY44" s="240"/>
      <c r="OYZ44" s="240"/>
      <c r="OZA44" s="240"/>
      <c r="OZB44" s="240"/>
      <c r="OZC44" s="240"/>
      <c r="OZD44" s="240"/>
      <c r="OZE44" s="240"/>
      <c r="OZF44" s="240"/>
      <c r="OZG44" s="240"/>
      <c r="OZH44" s="240"/>
      <c r="OZI44" s="240"/>
      <c r="OZJ44" s="240"/>
      <c r="OZK44" s="240"/>
      <c r="OZL44" s="240"/>
      <c r="OZM44" s="240"/>
      <c r="OZN44" s="240"/>
      <c r="OZO44" s="240"/>
      <c r="OZP44" s="240"/>
      <c r="OZQ44" s="240"/>
      <c r="OZR44" s="240"/>
      <c r="OZS44" s="240"/>
      <c r="OZT44" s="240"/>
      <c r="OZU44" s="240"/>
      <c r="OZV44" s="240"/>
      <c r="OZW44" s="240"/>
      <c r="OZX44" s="240"/>
      <c r="OZY44" s="240"/>
      <c r="OZZ44" s="240"/>
      <c r="PAA44" s="240"/>
      <c r="PAB44" s="240"/>
      <c r="PAC44" s="240"/>
      <c r="PAD44" s="240"/>
      <c r="PAE44" s="240"/>
      <c r="PAF44" s="240"/>
      <c r="PAG44" s="240"/>
      <c r="PAH44" s="240"/>
      <c r="PAI44" s="240"/>
      <c r="PAJ44" s="240"/>
      <c r="PAK44" s="240"/>
      <c r="PAL44" s="240"/>
      <c r="PAM44" s="240"/>
      <c r="PAN44" s="240"/>
      <c r="PAO44" s="240"/>
      <c r="PAP44" s="240"/>
      <c r="PAQ44" s="240"/>
      <c r="PAR44" s="240"/>
      <c r="PAS44" s="240"/>
      <c r="PAT44" s="240"/>
      <c r="PAU44" s="240"/>
      <c r="PAV44" s="240"/>
      <c r="PAW44" s="240"/>
      <c r="PAX44" s="240"/>
      <c r="PAY44" s="240"/>
      <c r="PAZ44" s="240"/>
      <c r="PBA44" s="240"/>
      <c r="PBB44" s="240"/>
      <c r="PBC44" s="240"/>
      <c r="PBD44" s="240"/>
      <c r="PBE44" s="240"/>
      <c r="PBF44" s="240"/>
      <c r="PBG44" s="240"/>
      <c r="PBH44" s="240"/>
      <c r="PBI44" s="240"/>
      <c r="PBJ44" s="240"/>
      <c r="PBK44" s="240"/>
      <c r="PBL44" s="240"/>
      <c r="PBM44" s="240"/>
      <c r="PBN44" s="240"/>
      <c r="PBO44" s="240"/>
      <c r="PBP44" s="240"/>
      <c r="PBQ44" s="240"/>
      <c r="PBR44" s="240"/>
      <c r="PBS44" s="240"/>
      <c r="PBT44" s="240"/>
      <c r="PBU44" s="240"/>
      <c r="PBV44" s="240"/>
      <c r="PBW44" s="240"/>
      <c r="PBX44" s="240"/>
      <c r="PBY44" s="240"/>
      <c r="PBZ44" s="240"/>
      <c r="PCA44" s="240"/>
      <c r="PCB44" s="240"/>
      <c r="PCC44" s="240"/>
      <c r="PCD44" s="240"/>
      <c r="PCE44" s="240"/>
      <c r="PCF44" s="240"/>
      <c r="PCG44" s="240"/>
      <c r="PCH44" s="240"/>
      <c r="PCI44" s="240"/>
      <c r="PCJ44" s="240"/>
      <c r="PCK44" s="240"/>
      <c r="PCL44" s="240"/>
      <c r="PCM44" s="240"/>
      <c r="PCN44" s="240"/>
      <c r="PCO44" s="240"/>
      <c r="PCP44" s="240"/>
      <c r="PCQ44" s="240"/>
      <c r="PCR44" s="240"/>
      <c r="PCS44" s="240"/>
      <c r="PCT44" s="240"/>
      <c r="PCU44" s="240"/>
      <c r="PCV44" s="240"/>
      <c r="PCW44" s="240"/>
      <c r="PCX44" s="240"/>
      <c r="PCY44" s="240"/>
      <c r="PCZ44" s="240"/>
      <c r="PDA44" s="240"/>
      <c r="PDB44" s="240"/>
      <c r="PDC44" s="240"/>
      <c r="PDD44" s="240"/>
      <c r="PDE44" s="240"/>
      <c r="PDF44" s="240"/>
      <c r="PDG44" s="240"/>
      <c r="PDH44" s="240"/>
      <c r="PDI44" s="240"/>
      <c r="PDJ44" s="240"/>
      <c r="PDK44" s="240"/>
      <c r="PDL44" s="240"/>
      <c r="PDM44" s="240"/>
      <c r="PDN44" s="240"/>
      <c r="PDO44" s="240"/>
      <c r="PDP44" s="240"/>
      <c r="PDQ44" s="240"/>
      <c r="PDR44" s="240"/>
      <c r="PDS44" s="240"/>
      <c r="PDT44" s="240"/>
      <c r="PDU44" s="240"/>
      <c r="PDV44" s="240"/>
      <c r="PDW44" s="240"/>
      <c r="PDX44" s="240"/>
      <c r="PDY44" s="240"/>
      <c r="PDZ44" s="240"/>
      <c r="PEA44" s="240"/>
      <c r="PEB44" s="240"/>
      <c r="PEC44" s="240"/>
      <c r="PED44" s="240"/>
      <c r="PEE44" s="240"/>
      <c r="PEF44" s="240"/>
      <c r="PEG44" s="240"/>
      <c r="PEH44" s="240"/>
      <c r="PEI44" s="240"/>
      <c r="PEJ44" s="240"/>
      <c r="PEK44" s="240"/>
      <c r="PEL44" s="240"/>
      <c r="PEM44" s="240"/>
      <c r="PEN44" s="240"/>
      <c r="PEO44" s="240"/>
      <c r="PEP44" s="240"/>
      <c r="PEQ44" s="240"/>
      <c r="PER44" s="240"/>
      <c r="PES44" s="240"/>
      <c r="PET44" s="240"/>
      <c r="PEU44" s="240"/>
      <c r="PEV44" s="240"/>
      <c r="PEW44" s="240"/>
      <c r="PEX44" s="240"/>
      <c r="PEY44" s="240"/>
      <c r="PEZ44" s="240"/>
      <c r="PFA44" s="240"/>
      <c r="PFB44" s="240"/>
      <c r="PFC44" s="240"/>
      <c r="PFD44" s="240"/>
      <c r="PFE44" s="240"/>
      <c r="PFF44" s="240"/>
      <c r="PFG44" s="240"/>
      <c r="PFH44" s="240"/>
      <c r="PFI44" s="240"/>
      <c r="PFJ44" s="240"/>
      <c r="PFK44" s="240"/>
      <c r="PFL44" s="240"/>
      <c r="PFM44" s="240"/>
      <c r="PFN44" s="240"/>
      <c r="PFO44" s="240"/>
      <c r="PFP44" s="240"/>
      <c r="PFQ44" s="240"/>
      <c r="PFR44" s="240"/>
      <c r="PFS44" s="240"/>
      <c r="PFT44" s="240"/>
      <c r="PFU44" s="240"/>
      <c r="PFV44" s="240"/>
      <c r="PFW44" s="240"/>
      <c r="PFX44" s="240"/>
      <c r="PFY44" s="240"/>
      <c r="PFZ44" s="240"/>
      <c r="PGA44" s="240"/>
      <c r="PGB44" s="240"/>
      <c r="PGC44" s="240"/>
      <c r="PGD44" s="240"/>
      <c r="PGE44" s="240"/>
      <c r="PGF44" s="240"/>
      <c r="PGG44" s="240"/>
      <c r="PGH44" s="240"/>
      <c r="PGI44" s="240"/>
      <c r="PGJ44" s="240"/>
      <c r="PGK44" s="240"/>
      <c r="PGL44" s="240"/>
      <c r="PGM44" s="240"/>
      <c r="PGN44" s="240"/>
      <c r="PGO44" s="240"/>
      <c r="PGP44" s="240"/>
      <c r="PGQ44" s="240"/>
      <c r="PGR44" s="240"/>
      <c r="PGS44" s="240"/>
      <c r="PGT44" s="240"/>
      <c r="PGU44" s="240"/>
      <c r="PGV44" s="240"/>
      <c r="PGW44" s="240"/>
      <c r="PGX44" s="240"/>
      <c r="PGY44" s="240"/>
      <c r="PGZ44" s="240"/>
      <c r="PHA44" s="240"/>
      <c r="PHB44" s="240"/>
      <c r="PHC44" s="240"/>
      <c r="PHD44" s="240"/>
      <c r="PHE44" s="240"/>
      <c r="PHF44" s="240"/>
      <c r="PHG44" s="240"/>
      <c r="PHH44" s="240"/>
      <c r="PHI44" s="240"/>
      <c r="PHJ44" s="240"/>
      <c r="PHK44" s="240"/>
      <c r="PHL44" s="240"/>
      <c r="PHM44" s="240"/>
      <c r="PHN44" s="240"/>
      <c r="PHO44" s="240"/>
      <c r="PHP44" s="240"/>
      <c r="PHQ44" s="240"/>
      <c r="PHR44" s="240"/>
      <c r="PHS44" s="240"/>
      <c r="PHT44" s="240"/>
      <c r="PHU44" s="240"/>
      <c r="PHV44" s="240"/>
      <c r="PHW44" s="240"/>
      <c r="PHX44" s="240"/>
      <c r="PHY44" s="240"/>
      <c r="PHZ44" s="240"/>
      <c r="PIA44" s="240"/>
      <c r="PIB44" s="240"/>
      <c r="PIC44" s="240"/>
      <c r="PID44" s="240"/>
      <c r="PIE44" s="240"/>
      <c r="PIF44" s="240"/>
      <c r="PIG44" s="240"/>
      <c r="PIH44" s="240"/>
      <c r="PII44" s="240"/>
      <c r="PIJ44" s="240"/>
      <c r="PIK44" s="240"/>
      <c r="PIL44" s="240"/>
      <c r="PIM44" s="240"/>
      <c r="PIN44" s="240"/>
      <c r="PIO44" s="240"/>
      <c r="PIP44" s="240"/>
      <c r="PIQ44" s="240"/>
      <c r="PIR44" s="240"/>
      <c r="PIS44" s="240"/>
      <c r="PIT44" s="240"/>
      <c r="PIU44" s="240"/>
      <c r="PIV44" s="240"/>
      <c r="PIW44" s="240"/>
      <c r="PIX44" s="240"/>
      <c r="PIY44" s="240"/>
      <c r="PIZ44" s="240"/>
      <c r="PJA44" s="240"/>
      <c r="PJB44" s="240"/>
      <c r="PJC44" s="240"/>
      <c r="PJD44" s="240"/>
      <c r="PJE44" s="240"/>
      <c r="PJF44" s="240"/>
      <c r="PJG44" s="240"/>
      <c r="PJH44" s="240"/>
      <c r="PJI44" s="240"/>
      <c r="PJJ44" s="240"/>
      <c r="PJK44" s="240"/>
      <c r="PJL44" s="240"/>
      <c r="PJM44" s="240"/>
      <c r="PJN44" s="240"/>
      <c r="PJO44" s="240"/>
      <c r="PJP44" s="240"/>
      <c r="PJQ44" s="240"/>
      <c r="PJR44" s="240"/>
      <c r="PJS44" s="240"/>
      <c r="PJT44" s="240"/>
      <c r="PJU44" s="240"/>
      <c r="PJV44" s="240"/>
      <c r="PJW44" s="240"/>
      <c r="PJX44" s="240"/>
      <c r="PJY44" s="240"/>
      <c r="PJZ44" s="240"/>
      <c r="PKA44" s="240"/>
      <c r="PKB44" s="240"/>
      <c r="PKC44" s="240"/>
      <c r="PKD44" s="240"/>
      <c r="PKE44" s="240"/>
      <c r="PKF44" s="240"/>
      <c r="PKG44" s="240"/>
      <c r="PKH44" s="240"/>
      <c r="PKI44" s="240"/>
      <c r="PKJ44" s="240"/>
      <c r="PKK44" s="240"/>
      <c r="PKL44" s="240"/>
      <c r="PKM44" s="240"/>
      <c r="PKN44" s="240"/>
      <c r="PKO44" s="240"/>
      <c r="PKP44" s="240"/>
      <c r="PKQ44" s="240"/>
      <c r="PKR44" s="240"/>
      <c r="PKS44" s="240"/>
      <c r="PKT44" s="240"/>
      <c r="PKU44" s="240"/>
      <c r="PKV44" s="240"/>
      <c r="PKW44" s="240"/>
      <c r="PKX44" s="240"/>
      <c r="PKY44" s="240"/>
      <c r="PKZ44" s="240"/>
      <c r="PLA44" s="240"/>
      <c r="PLB44" s="240"/>
      <c r="PLC44" s="240"/>
      <c r="PLD44" s="240"/>
      <c r="PLE44" s="240"/>
      <c r="PLF44" s="240"/>
      <c r="PLG44" s="240"/>
      <c r="PLH44" s="240"/>
      <c r="PLI44" s="240"/>
      <c r="PLJ44" s="240"/>
      <c r="PLK44" s="240"/>
      <c r="PLL44" s="240"/>
      <c r="PLM44" s="240"/>
      <c r="PLN44" s="240"/>
      <c r="PLO44" s="240"/>
      <c r="PLP44" s="240"/>
      <c r="PLQ44" s="240"/>
      <c r="PLR44" s="240"/>
      <c r="PLS44" s="240"/>
      <c r="PLT44" s="240"/>
      <c r="PLU44" s="240"/>
      <c r="PLV44" s="240"/>
      <c r="PLW44" s="240"/>
      <c r="PLX44" s="240"/>
      <c r="PLY44" s="240"/>
      <c r="PLZ44" s="240"/>
      <c r="PMA44" s="240"/>
      <c r="PMB44" s="240"/>
      <c r="PMC44" s="240"/>
      <c r="PMD44" s="240"/>
      <c r="PME44" s="240"/>
      <c r="PMF44" s="240"/>
      <c r="PMG44" s="240"/>
      <c r="PMH44" s="240"/>
      <c r="PMI44" s="240"/>
      <c r="PMJ44" s="240"/>
      <c r="PMK44" s="240"/>
      <c r="PML44" s="240"/>
      <c r="PMM44" s="240"/>
      <c r="PMN44" s="240"/>
      <c r="PMO44" s="240"/>
      <c r="PMP44" s="240"/>
      <c r="PMQ44" s="240"/>
      <c r="PMR44" s="240"/>
      <c r="PMS44" s="240"/>
      <c r="PMT44" s="240"/>
      <c r="PMU44" s="240"/>
      <c r="PMV44" s="240"/>
      <c r="PMW44" s="240"/>
      <c r="PMX44" s="240"/>
      <c r="PMY44" s="240"/>
      <c r="PMZ44" s="240"/>
      <c r="PNA44" s="240"/>
      <c r="PNB44" s="240"/>
      <c r="PNC44" s="240"/>
      <c r="PND44" s="240"/>
      <c r="PNE44" s="240"/>
      <c r="PNF44" s="240"/>
      <c r="PNG44" s="240"/>
      <c r="PNH44" s="240"/>
      <c r="PNI44" s="240"/>
      <c r="PNJ44" s="240"/>
      <c r="PNK44" s="240"/>
      <c r="PNL44" s="240"/>
      <c r="PNM44" s="240"/>
      <c r="PNN44" s="240"/>
      <c r="PNO44" s="240"/>
      <c r="PNP44" s="240"/>
      <c r="PNQ44" s="240"/>
      <c r="PNR44" s="240"/>
      <c r="PNS44" s="240"/>
      <c r="PNT44" s="240"/>
      <c r="PNU44" s="240"/>
      <c r="PNV44" s="240"/>
      <c r="PNW44" s="240"/>
      <c r="PNX44" s="240"/>
      <c r="PNY44" s="240"/>
      <c r="PNZ44" s="240"/>
      <c r="POA44" s="240"/>
      <c r="POB44" s="240"/>
      <c r="POC44" s="240"/>
      <c r="POD44" s="240"/>
      <c r="POE44" s="240"/>
      <c r="POF44" s="240"/>
      <c r="POG44" s="240"/>
      <c r="POH44" s="240"/>
      <c r="POI44" s="240"/>
      <c r="POJ44" s="240"/>
      <c r="POK44" s="240"/>
      <c r="POL44" s="240"/>
      <c r="POM44" s="240"/>
      <c r="PON44" s="240"/>
      <c r="POO44" s="240"/>
      <c r="POP44" s="240"/>
      <c r="POQ44" s="240"/>
      <c r="POR44" s="240"/>
      <c r="POS44" s="240"/>
      <c r="POT44" s="240"/>
      <c r="POU44" s="240"/>
      <c r="POV44" s="240"/>
      <c r="POW44" s="240"/>
      <c r="POX44" s="240"/>
      <c r="POY44" s="240"/>
      <c r="POZ44" s="240"/>
      <c r="PPA44" s="240"/>
      <c r="PPB44" s="240"/>
      <c r="PPC44" s="240"/>
      <c r="PPD44" s="240"/>
      <c r="PPE44" s="240"/>
      <c r="PPF44" s="240"/>
      <c r="PPG44" s="240"/>
      <c r="PPH44" s="240"/>
      <c r="PPI44" s="240"/>
      <c r="PPJ44" s="240"/>
      <c r="PPK44" s="240"/>
      <c r="PPL44" s="240"/>
      <c r="PPM44" s="240"/>
      <c r="PPN44" s="240"/>
      <c r="PPO44" s="240"/>
      <c r="PPP44" s="240"/>
      <c r="PPQ44" s="240"/>
      <c r="PPR44" s="240"/>
      <c r="PPS44" s="240"/>
      <c r="PPT44" s="240"/>
      <c r="PPU44" s="240"/>
      <c r="PPV44" s="240"/>
      <c r="PPW44" s="240"/>
      <c r="PPX44" s="240"/>
      <c r="PPY44" s="240"/>
      <c r="PPZ44" s="240"/>
      <c r="PQA44" s="240"/>
      <c r="PQB44" s="240"/>
      <c r="PQC44" s="240"/>
      <c r="PQD44" s="240"/>
      <c r="PQE44" s="240"/>
      <c r="PQF44" s="240"/>
      <c r="PQG44" s="240"/>
      <c r="PQH44" s="240"/>
      <c r="PQI44" s="240"/>
      <c r="PQJ44" s="240"/>
      <c r="PQK44" s="240"/>
      <c r="PQL44" s="240"/>
      <c r="PQM44" s="240"/>
      <c r="PQN44" s="240"/>
      <c r="PQO44" s="240"/>
      <c r="PQP44" s="240"/>
      <c r="PQQ44" s="240"/>
      <c r="PQR44" s="240"/>
      <c r="PQS44" s="240"/>
      <c r="PQT44" s="240"/>
      <c r="PQU44" s="240"/>
      <c r="PQV44" s="240"/>
      <c r="PQW44" s="240"/>
      <c r="PQX44" s="240"/>
      <c r="PQY44" s="240"/>
      <c r="PQZ44" s="240"/>
      <c r="PRA44" s="240"/>
      <c r="PRB44" s="240"/>
      <c r="PRC44" s="240"/>
      <c r="PRD44" s="240"/>
      <c r="PRE44" s="240"/>
      <c r="PRF44" s="240"/>
      <c r="PRG44" s="240"/>
      <c r="PRH44" s="240"/>
      <c r="PRI44" s="240"/>
      <c r="PRJ44" s="240"/>
      <c r="PRK44" s="240"/>
      <c r="PRL44" s="240"/>
      <c r="PRM44" s="240"/>
      <c r="PRN44" s="240"/>
      <c r="PRO44" s="240"/>
      <c r="PRP44" s="240"/>
      <c r="PRQ44" s="240"/>
      <c r="PRR44" s="240"/>
      <c r="PRS44" s="240"/>
      <c r="PRT44" s="240"/>
      <c r="PRU44" s="240"/>
      <c r="PRV44" s="240"/>
      <c r="PRW44" s="240"/>
      <c r="PRX44" s="240"/>
      <c r="PRY44" s="240"/>
      <c r="PRZ44" s="240"/>
      <c r="PSA44" s="240"/>
      <c r="PSB44" s="240"/>
      <c r="PSC44" s="240"/>
      <c r="PSD44" s="240"/>
      <c r="PSE44" s="240"/>
      <c r="PSF44" s="240"/>
      <c r="PSG44" s="240"/>
      <c r="PSH44" s="240"/>
      <c r="PSI44" s="240"/>
      <c r="PSJ44" s="240"/>
      <c r="PSK44" s="240"/>
      <c r="PSL44" s="240"/>
      <c r="PSM44" s="240"/>
      <c r="PSN44" s="240"/>
      <c r="PSO44" s="240"/>
      <c r="PSP44" s="240"/>
      <c r="PSQ44" s="240"/>
      <c r="PSR44" s="240"/>
      <c r="PSS44" s="240"/>
      <c r="PST44" s="240"/>
      <c r="PSU44" s="240"/>
      <c r="PSV44" s="240"/>
      <c r="PSW44" s="240"/>
      <c r="PSX44" s="240"/>
      <c r="PSY44" s="240"/>
      <c r="PSZ44" s="240"/>
      <c r="PTA44" s="240"/>
      <c r="PTB44" s="240"/>
      <c r="PTC44" s="240"/>
      <c r="PTD44" s="240"/>
      <c r="PTE44" s="240"/>
      <c r="PTF44" s="240"/>
      <c r="PTG44" s="240"/>
      <c r="PTH44" s="240"/>
      <c r="PTI44" s="240"/>
      <c r="PTJ44" s="240"/>
      <c r="PTK44" s="240"/>
      <c r="PTL44" s="240"/>
      <c r="PTM44" s="240"/>
      <c r="PTN44" s="240"/>
      <c r="PTO44" s="240"/>
      <c r="PTP44" s="240"/>
      <c r="PTQ44" s="240"/>
      <c r="PTR44" s="240"/>
      <c r="PTS44" s="240"/>
      <c r="PTT44" s="240"/>
      <c r="PTU44" s="240"/>
      <c r="PTV44" s="240"/>
      <c r="PTW44" s="240"/>
      <c r="PTX44" s="240"/>
      <c r="PTY44" s="240"/>
      <c r="PTZ44" s="240"/>
      <c r="PUA44" s="240"/>
      <c r="PUB44" s="240"/>
      <c r="PUC44" s="240"/>
      <c r="PUD44" s="240"/>
      <c r="PUE44" s="240"/>
      <c r="PUF44" s="240"/>
      <c r="PUG44" s="240"/>
      <c r="PUH44" s="240"/>
      <c r="PUI44" s="240"/>
      <c r="PUJ44" s="240"/>
      <c r="PUK44" s="240"/>
      <c r="PUL44" s="240"/>
      <c r="PUM44" s="240"/>
      <c r="PUN44" s="240"/>
      <c r="PUO44" s="240"/>
      <c r="PUP44" s="240"/>
      <c r="PUQ44" s="240"/>
      <c r="PUR44" s="240"/>
      <c r="PUS44" s="240"/>
      <c r="PUT44" s="240"/>
      <c r="PUU44" s="240"/>
      <c r="PUV44" s="240"/>
      <c r="PUW44" s="240"/>
      <c r="PUX44" s="240"/>
      <c r="PUY44" s="240"/>
      <c r="PUZ44" s="240"/>
      <c r="PVA44" s="240"/>
      <c r="PVB44" s="240"/>
      <c r="PVC44" s="240"/>
      <c r="PVD44" s="240"/>
      <c r="PVE44" s="240"/>
      <c r="PVF44" s="240"/>
      <c r="PVG44" s="240"/>
      <c r="PVH44" s="240"/>
      <c r="PVI44" s="240"/>
      <c r="PVJ44" s="240"/>
      <c r="PVK44" s="240"/>
      <c r="PVL44" s="240"/>
      <c r="PVM44" s="240"/>
      <c r="PVN44" s="240"/>
      <c r="PVO44" s="240"/>
      <c r="PVP44" s="240"/>
      <c r="PVQ44" s="240"/>
      <c r="PVR44" s="240"/>
      <c r="PVS44" s="240"/>
      <c r="PVT44" s="240"/>
      <c r="PVU44" s="240"/>
      <c r="PVV44" s="240"/>
      <c r="PVW44" s="240"/>
      <c r="PVX44" s="240"/>
      <c r="PVY44" s="240"/>
      <c r="PVZ44" s="240"/>
      <c r="PWA44" s="240"/>
      <c r="PWB44" s="240"/>
      <c r="PWC44" s="240"/>
      <c r="PWD44" s="240"/>
      <c r="PWE44" s="240"/>
      <c r="PWF44" s="240"/>
      <c r="PWG44" s="240"/>
      <c r="PWH44" s="240"/>
      <c r="PWI44" s="240"/>
      <c r="PWJ44" s="240"/>
      <c r="PWK44" s="240"/>
      <c r="PWL44" s="240"/>
      <c r="PWM44" s="240"/>
      <c r="PWN44" s="240"/>
      <c r="PWO44" s="240"/>
      <c r="PWP44" s="240"/>
      <c r="PWQ44" s="240"/>
      <c r="PWR44" s="240"/>
      <c r="PWS44" s="240"/>
      <c r="PWT44" s="240"/>
      <c r="PWU44" s="240"/>
      <c r="PWV44" s="240"/>
      <c r="PWW44" s="240"/>
      <c r="PWX44" s="240"/>
      <c r="PWY44" s="240"/>
      <c r="PWZ44" s="240"/>
      <c r="PXA44" s="240"/>
      <c r="PXB44" s="240"/>
      <c r="PXC44" s="240"/>
      <c r="PXD44" s="240"/>
      <c r="PXE44" s="240"/>
      <c r="PXF44" s="240"/>
      <c r="PXG44" s="240"/>
      <c r="PXH44" s="240"/>
      <c r="PXI44" s="240"/>
      <c r="PXJ44" s="240"/>
      <c r="PXK44" s="240"/>
      <c r="PXL44" s="240"/>
      <c r="PXM44" s="240"/>
      <c r="PXN44" s="240"/>
      <c r="PXO44" s="240"/>
      <c r="PXP44" s="240"/>
      <c r="PXQ44" s="240"/>
      <c r="PXR44" s="240"/>
      <c r="PXS44" s="240"/>
      <c r="PXT44" s="240"/>
      <c r="PXU44" s="240"/>
      <c r="PXV44" s="240"/>
      <c r="PXW44" s="240"/>
      <c r="PXX44" s="240"/>
      <c r="PXY44" s="240"/>
      <c r="PXZ44" s="240"/>
      <c r="PYA44" s="240"/>
      <c r="PYB44" s="240"/>
      <c r="PYC44" s="240"/>
      <c r="PYD44" s="240"/>
      <c r="PYE44" s="240"/>
      <c r="PYF44" s="240"/>
      <c r="PYG44" s="240"/>
      <c r="PYH44" s="240"/>
      <c r="PYI44" s="240"/>
      <c r="PYJ44" s="240"/>
      <c r="PYK44" s="240"/>
      <c r="PYL44" s="240"/>
      <c r="PYM44" s="240"/>
      <c r="PYN44" s="240"/>
      <c r="PYO44" s="240"/>
      <c r="PYP44" s="240"/>
      <c r="PYQ44" s="240"/>
      <c r="PYR44" s="240"/>
      <c r="PYS44" s="240"/>
      <c r="PYT44" s="240"/>
      <c r="PYU44" s="240"/>
      <c r="PYV44" s="240"/>
      <c r="PYW44" s="240"/>
      <c r="PYX44" s="240"/>
      <c r="PYY44" s="240"/>
      <c r="PYZ44" s="240"/>
      <c r="PZA44" s="240"/>
      <c r="PZB44" s="240"/>
      <c r="PZC44" s="240"/>
      <c r="PZD44" s="240"/>
      <c r="PZE44" s="240"/>
      <c r="PZF44" s="240"/>
      <c r="PZG44" s="240"/>
      <c r="PZH44" s="240"/>
      <c r="PZI44" s="240"/>
      <c r="PZJ44" s="240"/>
      <c r="PZK44" s="240"/>
      <c r="PZL44" s="240"/>
      <c r="PZM44" s="240"/>
      <c r="PZN44" s="240"/>
      <c r="PZO44" s="240"/>
      <c r="PZP44" s="240"/>
      <c r="PZQ44" s="240"/>
      <c r="PZR44" s="240"/>
      <c r="PZS44" s="240"/>
      <c r="PZT44" s="240"/>
      <c r="PZU44" s="240"/>
      <c r="PZV44" s="240"/>
      <c r="PZW44" s="240"/>
      <c r="PZX44" s="240"/>
      <c r="PZY44" s="240"/>
      <c r="PZZ44" s="240"/>
      <c r="QAA44" s="240"/>
      <c r="QAB44" s="240"/>
      <c r="QAC44" s="240"/>
      <c r="QAD44" s="240"/>
      <c r="QAE44" s="240"/>
      <c r="QAF44" s="240"/>
      <c r="QAG44" s="240"/>
      <c r="QAH44" s="240"/>
      <c r="QAI44" s="240"/>
      <c r="QAJ44" s="240"/>
      <c r="QAK44" s="240"/>
      <c r="QAL44" s="240"/>
      <c r="QAM44" s="240"/>
      <c r="QAN44" s="240"/>
      <c r="QAO44" s="240"/>
      <c r="QAP44" s="240"/>
      <c r="QAQ44" s="240"/>
      <c r="QAR44" s="240"/>
      <c r="QAS44" s="240"/>
      <c r="QAT44" s="240"/>
      <c r="QAU44" s="240"/>
      <c r="QAV44" s="240"/>
      <c r="QAW44" s="240"/>
      <c r="QAX44" s="240"/>
      <c r="QAY44" s="240"/>
      <c r="QAZ44" s="240"/>
      <c r="QBA44" s="240"/>
      <c r="QBB44" s="240"/>
      <c r="QBC44" s="240"/>
      <c r="QBD44" s="240"/>
      <c r="QBE44" s="240"/>
      <c r="QBF44" s="240"/>
      <c r="QBG44" s="240"/>
      <c r="QBH44" s="240"/>
      <c r="QBI44" s="240"/>
      <c r="QBJ44" s="240"/>
      <c r="QBK44" s="240"/>
      <c r="QBL44" s="240"/>
      <c r="QBM44" s="240"/>
      <c r="QBN44" s="240"/>
      <c r="QBO44" s="240"/>
      <c r="QBP44" s="240"/>
      <c r="QBQ44" s="240"/>
      <c r="QBR44" s="240"/>
      <c r="QBS44" s="240"/>
      <c r="QBT44" s="240"/>
      <c r="QBU44" s="240"/>
      <c r="QBV44" s="240"/>
      <c r="QBW44" s="240"/>
      <c r="QBX44" s="240"/>
      <c r="QBY44" s="240"/>
      <c r="QBZ44" s="240"/>
      <c r="QCA44" s="240"/>
      <c r="QCB44" s="240"/>
      <c r="QCC44" s="240"/>
      <c r="QCD44" s="240"/>
      <c r="QCE44" s="240"/>
      <c r="QCF44" s="240"/>
      <c r="QCG44" s="240"/>
      <c r="QCH44" s="240"/>
      <c r="QCI44" s="240"/>
      <c r="QCJ44" s="240"/>
      <c r="QCK44" s="240"/>
      <c r="QCL44" s="240"/>
      <c r="QCM44" s="240"/>
      <c r="QCN44" s="240"/>
      <c r="QCO44" s="240"/>
      <c r="QCP44" s="240"/>
      <c r="QCQ44" s="240"/>
      <c r="QCR44" s="240"/>
      <c r="QCS44" s="240"/>
      <c r="QCT44" s="240"/>
      <c r="QCU44" s="240"/>
      <c r="QCV44" s="240"/>
      <c r="QCW44" s="240"/>
      <c r="QCX44" s="240"/>
      <c r="QCY44" s="240"/>
      <c r="QCZ44" s="240"/>
      <c r="QDA44" s="240"/>
      <c r="QDB44" s="240"/>
      <c r="QDC44" s="240"/>
      <c r="QDD44" s="240"/>
      <c r="QDE44" s="240"/>
      <c r="QDF44" s="240"/>
      <c r="QDG44" s="240"/>
      <c r="QDH44" s="240"/>
      <c r="QDI44" s="240"/>
      <c r="QDJ44" s="240"/>
      <c r="QDK44" s="240"/>
      <c r="QDL44" s="240"/>
      <c r="QDM44" s="240"/>
      <c r="QDN44" s="240"/>
      <c r="QDO44" s="240"/>
      <c r="QDP44" s="240"/>
      <c r="QDQ44" s="240"/>
      <c r="QDR44" s="240"/>
      <c r="QDS44" s="240"/>
      <c r="QDT44" s="240"/>
      <c r="QDU44" s="240"/>
      <c r="QDV44" s="240"/>
      <c r="QDW44" s="240"/>
      <c r="QDX44" s="240"/>
      <c r="QDY44" s="240"/>
      <c r="QDZ44" s="240"/>
      <c r="QEA44" s="240"/>
      <c r="QEB44" s="240"/>
      <c r="QEC44" s="240"/>
      <c r="QED44" s="240"/>
      <c r="QEE44" s="240"/>
      <c r="QEF44" s="240"/>
      <c r="QEG44" s="240"/>
      <c r="QEH44" s="240"/>
      <c r="QEI44" s="240"/>
      <c r="QEJ44" s="240"/>
      <c r="QEK44" s="240"/>
      <c r="QEL44" s="240"/>
      <c r="QEM44" s="240"/>
      <c r="QEN44" s="240"/>
      <c r="QEO44" s="240"/>
      <c r="QEP44" s="240"/>
      <c r="QEQ44" s="240"/>
      <c r="QER44" s="240"/>
      <c r="QES44" s="240"/>
      <c r="QET44" s="240"/>
      <c r="QEU44" s="240"/>
      <c r="QEV44" s="240"/>
      <c r="QEW44" s="240"/>
      <c r="QEX44" s="240"/>
      <c r="QEY44" s="240"/>
      <c r="QEZ44" s="240"/>
      <c r="QFA44" s="240"/>
      <c r="QFB44" s="240"/>
      <c r="QFC44" s="240"/>
      <c r="QFD44" s="240"/>
      <c r="QFE44" s="240"/>
      <c r="QFF44" s="240"/>
      <c r="QFG44" s="240"/>
      <c r="QFH44" s="240"/>
      <c r="QFI44" s="240"/>
      <c r="QFJ44" s="240"/>
      <c r="QFK44" s="240"/>
      <c r="QFL44" s="240"/>
      <c r="QFM44" s="240"/>
      <c r="QFN44" s="240"/>
      <c r="QFO44" s="240"/>
      <c r="QFP44" s="240"/>
      <c r="QFQ44" s="240"/>
      <c r="QFR44" s="240"/>
      <c r="QFS44" s="240"/>
      <c r="QFT44" s="240"/>
      <c r="QFU44" s="240"/>
      <c r="QFV44" s="240"/>
      <c r="QFW44" s="240"/>
      <c r="QFX44" s="240"/>
      <c r="QFY44" s="240"/>
      <c r="QFZ44" s="240"/>
      <c r="QGA44" s="240"/>
      <c r="QGB44" s="240"/>
      <c r="QGC44" s="240"/>
      <c r="QGD44" s="240"/>
      <c r="QGE44" s="240"/>
      <c r="QGF44" s="240"/>
      <c r="QGG44" s="240"/>
      <c r="QGH44" s="240"/>
      <c r="QGI44" s="240"/>
      <c r="QGJ44" s="240"/>
      <c r="QGK44" s="240"/>
      <c r="QGL44" s="240"/>
      <c r="QGM44" s="240"/>
      <c r="QGN44" s="240"/>
      <c r="QGO44" s="240"/>
      <c r="QGP44" s="240"/>
      <c r="QGQ44" s="240"/>
      <c r="QGR44" s="240"/>
      <c r="QGS44" s="240"/>
      <c r="QGT44" s="240"/>
      <c r="QGU44" s="240"/>
      <c r="QGV44" s="240"/>
      <c r="QGW44" s="240"/>
      <c r="QGX44" s="240"/>
      <c r="QGY44" s="240"/>
      <c r="QGZ44" s="240"/>
      <c r="QHA44" s="240"/>
      <c r="QHB44" s="240"/>
      <c r="QHC44" s="240"/>
      <c r="QHD44" s="240"/>
      <c r="QHE44" s="240"/>
      <c r="QHF44" s="240"/>
      <c r="QHG44" s="240"/>
      <c r="QHH44" s="240"/>
      <c r="QHI44" s="240"/>
      <c r="QHJ44" s="240"/>
      <c r="QHK44" s="240"/>
      <c r="QHL44" s="240"/>
      <c r="QHM44" s="240"/>
      <c r="QHN44" s="240"/>
      <c r="QHO44" s="240"/>
      <c r="QHP44" s="240"/>
      <c r="QHQ44" s="240"/>
      <c r="QHR44" s="240"/>
      <c r="QHS44" s="240"/>
      <c r="QHT44" s="240"/>
      <c r="QHU44" s="240"/>
      <c r="QHV44" s="240"/>
      <c r="QHW44" s="240"/>
      <c r="QHX44" s="240"/>
      <c r="QHY44" s="240"/>
      <c r="QHZ44" s="240"/>
      <c r="QIA44" s="240"/>
      <c r="QIB44" s="240"/>
      <c r="QIC44" s="240"/>
      <c r="QID44" s="240"/>
      <c r="QIE44" s="240"/>
      <c r="QIF44" s="240"/>
      <c r="QIG44" s="240"/>
      <c r="QIH44" s="240"/>
      <c r="QII44" s="240"/>
      <c r="QIJ44" s="240"/>
      <c r="QIK44" s="240"/>
      <c r="QIL44" s="240"/>
      <c r="QIM44" s="240"/>
      <c r="QIN44" s="240"/>
      <c r="QIO44" s="240"/>
      <c r="QIP44" s="240"/>
      <c r="QIQ44" s="240"/>
      <c r="QIR44" s="240"/>
      <c r="QIS44" s="240"/>
      <c r="QIT44" s="240"/>
      <c r="QIU44" s="240"/>
      <c r="QIV44" s="240"/>
      <c r="QIW44" s="240"/>
      <c r="QIX44" s="240"/>
      <c r="QIY44" s="240"/>
      <c r="QIZ44" s="240"/>
      <c r="QJA44" s="240"/>
      <c r="QJB44" s="240"/>
      <c r="QJC44" s="240"/>
      <c r="QJD44" s="240"/>
      <c r="QJE44" s="240"/>
      <c r="QJF44" s="240"/>
      <c r="QJG44" s="240"/>
      <c r="QJH44" s="240"/>
      <c r="QJI44" s="240"/>
      <c r="QJJ44" s="240"/>
      <c r="QJK44" s="240"/>
      <c r="QJL44" s="240"/>
      <c r="QJM44" s="240"/>
      <c r="QJN44" s="240"/>
      <c r="QJO44" s="240"/>
      <c r="QJP44" s="240"/>
      <c r="QJQ44" s="240"/>
      <c r="QJR44" s="240"/>
      <c r="QJS44" s="240"/>
      <c r="QJT44" s="240"/>
      <c r="QJU44" s="240"/>
      <c r="QJV44" s="240"/>
      <c r="QJW44" s="240"/>
      <c r="QJX44" s="240"/>
      <c r="QJY44" s="240"/>
      <c r="QJZ44" s="240"/>
      <c r="QKA44" s="240"/>
      <c r="QKB44" s="240"/>
      <c r="QKC44" s="240"/>
      <c r="QKD44" s="240"/>
      <c r="QKE44" s="240"/>
      <c r="QKF44" s="240"/>
      <c r="QKG44" s="240"/>
      <c r="QKH44" s="240"/>
      <c r="QKI44" s="240"/>
      <c r="QKJ44" s="240"/>
      <c r="QKK44" s="240"/>
      <c r="QKL44" s="240"/>
      <c r="QKM44" s="240"/>
      <c r="QKN44" s="240"/>
      <c r="QKO44" s="240"/>
      <c r="QKP44" s="240"/>
      <c r="QKQ44" s="240"/>
      <c r="QKR44" s="240"/>
      <c r="QKS44" s="240"/>
      <c r="QKT44" s="240"/>
      <c r="QKU44" s="240"/>
      <c r="QKV44" s="240"/>
      <c r="QKW44" s="240"/>
      <c r="QKX44" s="240"/>
      <c r="QKY44" s="240"/>
      <c r="QKZ44" s="240"/>
      <c r="QLA44" s="240"/>
      <c r="QLB44" s="240"/>
      <c r="QLC44" s="240"/>
      <c r="QLD44" s="240"/>
      <c r="QLE44" s="240"/>
      <c r="QLF44" s="240"/>
      <c r="QLG44" s="240"/>
      <c r="QLH44" s="240"/>
      <c r="QLI44" s="240"/>
      <c r="QLJ44" s="240"/>
      <c r="QLK44" s="240"/>
      <c r="QLL44" s="240"/>
      <c r="QLM44" s="240"/>
      <c r="QLN44" s="240"/>
      <c r="QLO44" s="240"/>
      <c r="QLP44" s="240"/>
      <c r="QLQ44" s="240"/>
      <c r="QLR44" s="240"/>
      <c r="QLS44" s="240"/>
      <c r="QLT44" s="240"/>
      <c r="QLU44" s="240"/>
      <c r="QLV44" s="240"/>
      <c r="QLW44" s="240"/>
      <c r="QLX44" s="240"/>
      <c r="QLY44" s="240"/>
      <c r="QLZ44" s="240"/>
      <c r="QMA44" s="240"/>
      <c r="QMB44" s="240"/>
      <c r="QMC44" s="240"/>
      <c r="QMD44" s="240"/>
      <c r="QME44" s="240"/>
      <c r="QMF44" s="240"/>
      <c r="QMG44" s="240"/>
      <c r="QMH44" s="240"/>
      <c r="QMI44" s="240"/>
      <c r="QMJ44" s="240"/>
      <c r="QMK44" s="240"/>
      <c r="QML44" s="240"/>
      <c r="QMM44" s="240"/>
      <c r="QMN44" s="240"/>
      <c r="QMO44" s="240"/>
      <c r="QMP44" s="240"/>
      <c r="QMQ44" s="240"/>
      <c r="QMR44" s="240"/>
      <c r="QMS44" s="240"/>
      <c r="QMT44" s="240"/>
      <c r="QMU44" s="240"/>
      <c r="QMV44" s="240"/>
      <c r="QMW44" s="240"/>
      <c r="QMX44" s="240"/>
      <c r="QMY44" s="240"/>
      <c r="QMZ44" s="240"/>
      <c r="QNA44" s="240"/>
      <c r="QNB44" s="240"/>
      <c r="QNC44" s="240"/>
      <c r="QND44" s="240"/>
      <c r="QNE44" s="240"/>
      <c r="QNF44" s="240"/>
      <c r="QNG44" s="240"/>
      <c r="QNH44" s="240"/>
      <c r="QNI44" s="240"/>
      <c r="QNJ44" s="240"/>
      <c r="QNK44" s="240"/>
      <c r="QNL44" s="240"/>
      <c r="QNM44" s="240"/>
      <c r="QNN44" s="240"/>
      <c r="QNO44" s="240"/>
      <c r="QNP44" s="240"/>
      <c r="QNQ44" s="240"/>
      <c r="QNR44" s="240"/>
      <c r="QNS44" s="240"/>
      <c r="QNT44" s="240"/>
      <c r="QNU44" s="240"/>
      <c r="QNV44" s="240"/>
      <c r="QNW44" s="240"/>
      <c r="QNX44" s="240"/>
      <c r="QNY44" s="240"/>
      <c r="QNZ44" s="240"/>
      <c r="QOA44" s="240"/>
      <c r="QOB44" s="240"/>
      <c r="QOC44" s="240"/>
      <c r="QOD44" s="240"/>
      <c r="QOE44" s="240"/>
      <c r="QOF44" s="240"/>
      <c r="QOG44" s="240"/>
      <c r="QOH44" s="240"/>
      <c r="QOI44" s="240"/>
      <c r="QOJ44" s="240"/>
      <c r="QOK44" s="240"/>
      <c r="QOL44" s="240"/>
      <c r="QOM44" s="240"/>
      <c r="QON44" s="240"/>
      <c r="QOO44" s="240"/>
      <c r="QOP44" s="240"/>
      <c r="QOQ44" s="240"/>
      <c r="QOR44" s="240"/>
      <c r="QOS44" s="240"/>
      <c r="QOT44" s="240"/>
      <c r="QOU44" s="240"/>
      <c r="QOV44" s="240"/>
      <c r="QOW44" s="240"/>
      <c r="QOX44" s="240"/>
      <c r="QOY44" s="240"/>
      <c r="QOZ44" s="240"/>
      <c r="QPA44" s="240"/>
      <c r="QPB44" s="240"/>
      <c r="QPC44" s="240"/>
      <c r="QPD44" s="240"/>
      <c r="QPE44" s="240"/>
      <c r="QPF44" s="240"/>
      <c r="QPG44" s="240"/>
      <c r="QPH44" s="240"/>
      <c r="QPI44" s="240"/>
      <c r="QPJ44" s="240"/>
      <c r="QPK44" s="240"/>
      <c r="QPL44" s="240"/>
      <c r="QPM44" s="240"/>
      <c r="QPN44" s="240"/>
      <c r="QPO44" s="240"/>
      <c r="QPP44" s="240"/>
      <c r="QPQ44" s="240"/>
      <c r="QPR44" s="240"/>
      <c r="QPS44" s="240"/>
      <c r="QPT44" s="240"/>
      <c r="QPU44" s="240"/>
      <c r="QPV44" s="240"/>
      <c r="QPW44" s="240"/>
      <c r="QPX44" s="240"/>
      <c r="QPY44" s="240"/>
      <c r="QPZ44" s="240"/>
      <c r="QQA44" s="240"/>
      <c r="QQB44" s="240"/>
      <c r="QQC44" s="240"/>
      <c r="QQD44" s="240"/>
      <c r="QQE44" s="240"/>
      <c r="QQF44" s="240"/>
      <c r="QQG44" s="240"/>
      <c r="QQH44" s="240"/>
      <c r="QQI44" s="240"/>
      <c r="QQJ44" s="240"/>
      <c r="QQK44" s="240"/>
      <c r="QQL44" s="240"/>
      <c r="QQM44" s="240"/>
      <c r="QQN44" s="240"/>
      <c r="QQO44" s="240"/>
      <c r="QQP44" s="240"/>
      <c r="QQQ44" s="240"/>
      <c r="QQR44" s="240"/>
      <c r="QQS44" s="240"/>
      <c r="QQT44" s="240"/>
      <c r="QQU44" s="240"/>
      <c r="QQV44" s="240"/>
      <c r="QQW44" s="240"/>
      <c r="QQX44" s="240"/>
      <c r="QQY44" s="240"/>
      <c r="QQZ44" s="240"/>
      <c r="QRA44" s="240"/>
      <c r="QRB44" s="240"/>
      <c r="QRC44" s="240"/>
      <c r="QRD44" s="240"/>
      <c r="QRE44" s="240"/>
      <c r="QRF44" s="240"/>
      <c r="QRG44" s="240"/>
      <c r="QRH44" s="240"/>
      <c r="QRI44" s="240"/>
      <c r="QRJ44" s="240"/>
      <c r="QRK44" s="240"/>
      <c r="QRL44" s="240"/>
      <c r="QRM44" s="240"/>
      <c r="QRN44" s="240"/>
      <c r="QRO44" s="240"/>
      <c r="QRP44" s="240"/>
      <c r="QRQ44" s="240"/>
      <c r="QRR44" s="240"/>
      <c r="QRS44" s="240"/>
      <c r="QRT44" s="240"/>
      <c r="QRU44" s="240"/>
      <c r="QRV44" s="240"/>
      <c r="QRW44" s="240"/>
      <c r="QRX44" s="240"/>
      <c r="QRY44" s="240"/>
      <c r="QRZ44" s="240"/>
      <c r="QSA44" s="240"/>
      <c r="QSB44" s="240"/>
      <c r="QSC44" s="240"/>
      <c r="QSD44" s="240"/>
      <c r="QSE44" s="240"/>
      <c r="QSF44" s="240"/>
      <c r="QSG44" s="240"/>
      <c r="QSH44" s="240"/>
      <c r="QSI44" s="240"/>
      <c r="QSJ44" s="240"/>
      <c r="QSK44" s="240"/>
      <c r="QSL44" s="240"/>
      <c r="QSM44" s="240"/>
      <c r="QSN44" s="240"/>
      <c r="QSO44" s="240"/>
      <c r="QSP44" s="240"/>
      <c r="QSQ44" s="240"/>
      <c r="QSR44" s="240"/>
      <c r="QSS44" s="240"/>
      <c r="QST44" s="240"/>
      <c r="QSU44" s="240"/>
      <c r="QSV44" s="240"/>
      <c r="QSW44" s="240"/>
      <c r="QSX44" s="240"/>
      <c r="QSY44" s="240"/>
      <c r="QSZ44" s="240"/>
      <c r="QTA44" s="240"/>
      <c r="QTB44" s="240"/>
      <c r="QTC44" s="240"/>
      <c r="QTD44" s="240"/>
      <c r="QTE44" s="240"/>
      <c r="QTF44" s="240"/>
      <c r="QTG44" s="240"/>
      <c r="QTH44" s="240"/>
      <c r="QTI44" s="240"/>
      <c r="QTJ44" s="240"/>
      <c r="QTK44" s="240"/>
      <c r="QTL44" s="240"/>
      <c r="QTM44" s="240"/>
      <c r="QTN44" s="240"/>
      <c r="QTO44" s="240"/>
      <c r="QTP44" s="240"/>
      <c r="QTQ44" s="240"/>
      <c r="QTR44" s="240"/>
      <c r="QTS44" s="240"/>
      <c r="QTT44" s="240"/>
      <c r="QTU44" s="240"/>
      <c r="QTV44" s="240"/>
      <c r="QTW44" s="240"/>
      <c r="QTX44" s="240"/>
      <c r="QTY44" s="240"/>
      <c r="QTZ44" s="240"/>
      <c r="QUA44" s="240"/>
      <c r="QUB44" s="240"/>
      <c r="QUC44" s="240"/>
      <c r="QUD44" s="240"/>
      <c r="QUE44" s="240"/>
      <c r="QUF44" s="240"/>
      <c r="QUG44" s="240"/>
      <c r="QUH44" s="240"/>
      <c r="QUI44" s="240"/>
      <c r="QUJ44" s="240"/>
      <c r="QUK44" s="240"/>
      <c r="QUL44" s="240"/>
      <c r="QUM44" s="240"/>
      <c r="QUN44" s="240"/>
      <c r="QUO44" s="240"/>
      <c r="QUP44" s="240"/>
      <c r="QUQ44" s="240"/>
      <c r="QUR44" s="240"/>
      <c r="QUS44" s="240"/>
      <c r="QUT44" s="240"/>
      <c r="QUU44" s="240"/>
      <c r="QUV44" s="240"/>
      <c r="QUW44" s="240"/>
      <c r="QUX44" s="240"/>
      <c r="QUY44" s="240"/>
      <c r="QUZ44" s="240"/>
      <c r="QVA44" s="240"/>
      <c r="QVB44" s="240"/>
      <c r="QVC44" s="240"/>
      <c r="QVD44" s="240"/>
      <c r="QVE44" s="240"/>
      <c r="QVF44" s="240"/>
      <c r="QVG44" s="240"/>
      <c r="QVH44" s="240"/>
      <c r="QVI44" s="240"/>
      <c r="QVJ44" s="240"/>
      <c r="QVK44" s="240"/>
      <c r="QVL44" s="240"/>
      <c r="QVM44" s="240"/>
      <c r="QVN44" s="240"/>
      <c r="QVO44" s="240"/>
      <c r="QVP44" s="240"/>
      <c r="QVQ44" s="240"/>
      <c r="QVR44" s="240"/>
      <c r="QVS44" s="240"/>
      <c r="QVT44" s="240"/>
      <c r="QVU44" s="240"/>
      <c r="QVV44" s="240"/>
      <c r="QVW44" s="240"/>
      <c r="QVX44" s="240"/>
      <c r="QVY44" s="240"/>
      <c r="QVZ44" s="240"/>
      <c r="QWA44" s="240"/>
      <c r="QWB44" s="240"/>
      <c r="QWC44" s="240"/>
      <c r="QWD44" s="240"/>
      <c r="QWE44" s="240"/>
      <c r="QWF44" s="240"/>
      <c r="QWG44" s="240"/>
      <c r="QWH44" s="240"/>
      <c r="QWI44" s="240"/>
      <c r="QWJ44" s="240"/>
      <c r="QWK44" s="240"/>
      <c r="QWL44" s="240"/>
      <c r="QWM44" s="240"/>
      <c r="QWN44" s="240"/>
      <c r="QWO44" s="240"/>
      <c r="QWP44" s="240"/>
      <c r="QWQ44" s="240"/>
      <c r="QWR44" s="240"/>
      <c r="QWS44" s="240"/>
      <c r="QWT44" s="240"/>
      <c r="QWU44" s="240"/>
      <c r="QWV44" s="240"/>
      <c r="QWW44" s="240"/>
      <c r="QWX44" s="240"/>
      <c r="QWY44" s="240"/>
      <c r="QWZ44" s="240"/>
      <c r="QXA44" s="240"/>
      <c r="QXB44" s="240"/>
      <c r="QXC44" s="240"/>
      <c r="QXD44" s="240"/>
      <c r="QXE44" s="240"/>
      <c r="QXF44" s="240"/>
      <c r="QXG44" s="240"/>
      <c r="QXH44" s="240"/>
      <c r="QXI44" s="240"/>
      <c r="QXJ44" s="240"/>
      <c r="QXK44" s="240"/>
      <c r="QXL44" s="240"/>
      <c r="QXM44" s="240"/>
      <c r="QXN44" s="240"/>
      <c r="QXO44" s="240"/>
      <c r="QXP44" s="240"/>
      <c r="QXQ44" s="240"/>
      <c r="QXR44" s="240"/>
      <c r="QXS44" s="240"/>
      <c r="QXT44" s="240"/>
      <c r="QXU44" s="240"/>
      <c r="QXV44" s="240"/>
      <c r="QXW44" s="240"/>
      <c r="QXX44" s="240"/>
      <c r="QXY44" s="240"/>
      <c r="QXZ44" s="240"/>
      <c r="QYA44" s="240"/>
      <c r="QYB44" s="240"/>
      <c r="QYC44" s="240"/>
      <c r="QYD44" s="240"/>
      <c r="QYE44" s="240"/>
      <c r="QYF44" s="240"/>
      <c r="QYG44" s="240"/>
      <c r="QYH44" s="240"/>
      <c r="QYI44" s="240"/>
      <c r="QYJ44" s="240"/>
      <c r="QYK44" s="240"/>
      <c r="QYL44" s="240"/>
      <c r="QYM44" s="240"/>
      <c r="QYN44" s="240"/>
      <c r="QYO44" s="240"/>
      <c r="QYP44" s="240"/>
      <c r="QYQ44" s="240"/>
      <c r="QYR44" s="240"/>
      <c r="QYS44" s="240"/>
      <c r="QYT44" s="240"/>
      <c r="QYU44" s="240"/>
      <c r="QYV44" s="240"/>
      <c r="QYW44" s="240"/>
      <c r="QYX44" s="240"/>
      <c r="QYY44" s="240"/>
      <c r="QYZ44" s="240"/>
      <c r="QZA44" s="240"/>
      <c r="QZB44" s="240"/>
      <c r="QZC44" s="240"/>
      <c r="QZD44" s="240"/>
      <c r="QZE44" s="240"/>
      <c r="QZF44" s="240"/>
      <c r="QZG44" s="240"/>
      <c r="QZH44" s="240"/>
      <c r="QZI44" s="240"/>
      <c r="QZJ44" s="240"/>
      <c r="QZK44" s="240"/>
      <c r="QZL44" s="240"/>
      <c r="QZM44" s="240"/>
      <c r="QZN44" s="240"/>
      <c r="QZO44" s="240"/>
      <c r="QZP44" s="240"/>
      <c r="QZQ44" s="240"/>
      <c r="QZR44" s="240"/>
      <c r="QZS44" s="240"/>
      <c r="QZT44" s="240"/>
      <c r="QZU44" s="240"/>
      <c r="QZV44" s="240"/>
      <c r="QZW44" s="240"/>
      <c r="QZX44" s="240"/>
      <c r="QZY44" s="240"/>
      <c r="QZZ44" s="240"/>
      <c r="RAA44" s="240"/>
      <c r="RAB44" s="240"/>
      <c r="RAC44" s="240"/>
      <c r="RAD44" s="240"/>
      <c r="RAE44" s="240"/>
      <c r="RAF44" s="240"/>
      <c r="RAG44" s="240"/>
      <c r="RAH44" s="240"/>
      <c r="RAI44" s="240"/>
      <c r="RAJ44" s="240"/>
      <c r="RAK44" s="240"/>
      <c r="RAL44" s="240"/>
      <c r="RAM44" s="240"/>
      <c r="RAN44" s="240"/>
      <c r="RAO44" s="240"/>
      <c r="RAP44" s="240"/>
      <c r="RAQ44" s="240"/>
      <c r="RAR44" s="240"/>
      <c r="RAS44" s="240"/>
      <c r="RAT44" s="240"/>
      <c r="RAU44" s="240"/>
      <c r="RAV44" s="240"/>
      <c r="RAW44" s="240"/>
      <c r="RAX44" s="240"/>
      <c r="RAY44" s="240"/>
      <c r="RAZ44" s="240"/>
      <c r="RBA44" s="240"/>
      <c r="RBB44" s="240"/>
      <c r="RBC44" s="240"/>
      <c r="RBD44" s="240"/>
      <c r="RBE44" s="240"/>
      <c r="RBF44" s="240"/>
      <c r="RBG44" s="240"/>
      <c r="RBH44" s="240"/>
      <c r="RBI44" s="240"/>
      <c r="RBJ44" s="240"/>
      <c r="RBK44" s="240"/>
      <c r="RBL44" s="240"/>
      <c r="RBM44" s="240"/>
      <c r="RBN44" s="240"/>
      <c r="RBO44" s="240"/>
      <c r="RBP44" s="240"/>
      <c r="RBQ44" s="240"/>
      <c r="RBR44" s="240"/>
      <c r="RBS44" s="240"/>
      <c r="RBT44" s="240"/>
      <c r="RBU44" s="240"/>
      <c r="RBV44" s="240"/>
      <c r="RBW44" s="240"/>
      <c r="RBX44" s="240"/>
      <c r="RBY44" s="240"/>
      <c r="RBZ44" s="240"/>
      <c r="RCA44" s="240"/>
      <c r="RCB44" s="240"/>
      <c r="RCC44" s="240"/>
      <c r="RCD44" s="240"/>
      <c r="RCE44" s="240"/>
      <c r="RCF44" s="240"/>
      <c r="RCG44" s="240"/>
      <c r="RCH44" s="240"/>
      <c r="RCI44" s="240"/>
      <c r="RCJ44" s="240"/>
      <c r="RCK44" s="240"/>
      <c r="RCL44" s="240"/>
      <c r="RCM44" s="240"/>
      <c r="RCN44" s="240"/>
      <c r="RCO44" s="240"/>
      <c r="RCP44" s="240"/>
      <c r="RCQ44" s="240"/>
      <c r="RCR44" s="240"/>
      <c r="RCS44" s="240"/>
      <c r="RCT44" s="240"/>
      <c r="RCU44" s="240"/>
      <c r="RCV44" s="240"/>
      <c r="RCW44" s="240"/>
      <c r="RCX44" s="240"/>
      <c r="RCY44" s="240"/>
      <c r="RCZ44" s="240"/>
      <c r="RDA44" s="240"/>
      <c r="RDB44" s="240"/>
      <c r="RDC44" s="240"/>
      <c r="RDD44" s="240"/>
      <c r="RDE44" s="240"/>
      <c r="RDF44" s="240"/>
      <c r="RDG44" s="240"/>
      <c r="RDH44" s="240"/>
      <c r="RDI44" s="240"/>
      <c r="RDJ44" s="240"/>
      <c r="RDK44" s="240"/>
      <c r="RDL44" s="240"/>
      <c r="RDM44" s="240"/>
      <c r="RDN44" s="240"/>
      <c r="RDO44" s="240"/>
      <c r="RDP44" s="240"/>
      <c r="RDQ44" s="240"/>
      <c r="RDR44" s="240"/>
      <c r="RDS44" s="240"/>
      <c r="RDT44" s="240"/>
      <c r="RDU44" s="240"/>
      <c r="RDV44" s="240"/>
      <c r="RDW44" s="240"/>
      <c r="RDX44" s="240"/>
      <c r="RDY44" s="240"/>
      <c r="RDZ44" s="240"/>
      <c r="REA44" s="240"/>
      <c r="REB44" s="240"/>
      <c r="REC44" s="240"/>
      <c r="RED44" s="240"/>
      <c r="REE44" s="240"/>
      <c r="REF44" s="240"/>
      <c r="REG44" s="240"/>
      <c r="REH44" s="240"/>
      <c r="REI44" s="240"/>
      <c r="REJ44" s="240"/>
      <c r="REK44" s="240"/>
      <c r="REL44" s="240"/>
      <c r="REM44" s="240"/>
      <c r="REN44" s="240"/>
      <c r="REO44" s="240"/>
      <c r="REP44" s="240"/>
      <c r="REQ44" s="240"/>
      <c r="RER44" s="240"/>
      <c r="RES44" s="240"/>
      <c r="RET44" s="240"/>
      <c r="REU44" s="240"/>
      <c r="REV44" s="240"/>
      <c r="REW44" s="240"/>
      <c r="REX44" s="240"/>
      <c r="REY44" s="240"/>
      <c r="REZ44" s="240"/>
      <c r="RFA44" s="240"/>
      <c r="RFB44" s="240"/>
      <c r="RFC44" s="240"/>
      <c r="RFD44" s="240"/>
      <c r="RFE44" s="240"/>
      <c r="RFF44" s="240"/>
      <c r="RFG44" s="240"/>
      <c r="RFH44" s="240"/>
      <c r="RFI44" s="240"/>
      <c r="RFJ44" s="240"/>
      <c r="RFK44" s="240"/>
      <c r="RFL44" s="240"/>
      <c r="RFM44" s="240"/>
      <c r="RFN44" s="240"/>
      <c r="RFO44" s="240"/>
      <c r="RFP44" s="240"/>
      <c r="RFQ44" s="240"/>
      <c r="RFR44" s="240"/>
      <c r="RFS44" s="240"/>
      <c r="RFT44" s="240"/>
      <c r="RFU44" s="240"/>
      <c r="RFV44" s="240"/>
      <c r="RFW44" s="240"/>
      <c r="RFX44" s="240"/>
      <c r="RFY44" s="240"/>
      <c r="RFZ44" s="240"/>
      <c r="RGA44" s="240"/>
      <c r="RGB44" s="240"/>
      <c r="RGC44" s="240"/>
      <c r="RGD44" s="240"/>
      <c r="RGE44" s="240"/>
      <c r="RGF44" s="240"/>
      <c r="RGG44" s="240"/>
      <c r="RGH44" s="240"/>
      <c r="RGI44" s="240"/>
      <c r="RGJ44" s="240"/>
      <c r="RGK44" s="240"/>
      <c r="RGL44" s="240"/>
      <c r="RGM44" s="240"/>
      <c r="RGN44" s="240"/>
      <c r="RGO44" s="240"/>
      <c r="RGP44" s="240"/>
      <c r="RGQ44" s="240"/>
      <c r="RGR44" s="240"/>
      <c r="RGS44" s="240"/>
      <c r="RGT44" s="240"/>
      <c r="RGU44" s="240"/>
      <c r="RGV44" s="240"/>
      <c r="RGW44" s="240"/>
      <c r="RGX44" s="240"/>
      <c r="RGY44" s="240"/>
      <c r="RGZ44" s="240"/>
      <c r="RHA44" s="240"/>
      <c r="RHB44" s="240"/>
      <c r="RHC44" s="240"/>
      <c r="RHD44" s="240"/>
      <c r="RHE44" s="240"/>
      <c r="RHF44" s="240"/>
      <c r="RHG44" s="240"/>
      <c r="RHH44" s="240"/>
      <c r="RHI44" s="240"/>
      <c r="RHJ44" s="240"/>
      <c r="RHK44" s="240"/>
      <c r="RHL44" s="240"/>
      <c r="RHM44" s="240"/>
      <c r="RHN44" s="240"/>
      <c r="RHO44" s="240"/>
      <c r="RHP44" s="240"/>
      <c r="RHQ44" s="240"/>
      <c r="RHR44" s="240"/>
      <c r="RHS44" s="240"/>
      <c r="RHT44" s="240"/>
      <c r="RHU44" s="240"/>
      <c r="RHV44" s="240"/>
      <c r="RHW44" s="240"/>
      <c r="RHX44" s="240"/>
      <c r="RHY44" s="240"/>
      <c r="RHZ44" s="240"/>
      <c r="RIA44" s="240"/>
      <c r="RIB44" s="240"/>
      <c r="RIC44" s="240"/>
      <c r="RID44" s="240"/>
      <c r="RIE44" s="240"/>
      <c r="RIF44" s="240"/>
      <c r="RIG44" s="240"/>
      <c r="RIH44" s="240"/>
      <c r="RII44" s="240"/>
      <c r="RIJ44" s="240"/>
      <c r="RIK44" s="240"/>
      <c r="RIL44" s="240"/>
      <c r="RIM44" s="240"/>
      <c r="RIN44" s="240"/>
      <c r="RIO44" s="240"/>
      <c r="RIP44" s="240"/>
      <c r="RIQ44" s="240"/>
      <c r="RIR44" s="240"/>
      <c r="RIS44" s="240"/>
      <c r="RIT44" s="240"/>
      <c r="RIU44" s="240"/>
      <c r="RIV44" s="240"/>
      <c r="RIW44" s="240"/>
      <c r="RIX44" s="240"/>
      <c r="RIY44" s="240"/>
      <c r="RIZ44" s="240"/>
      <c r="RJA44" s="240"/>
      <c r="RJB44" s="240"/>
      <c r="RJC44" s="240"/>
      <c r="RJD44" s="240"/>
      <c r="RJE44" s="240"/>
      <c r="RJF44" s="240"/>
      <c r="RJG44" s="240"/>
      <c r="RJH44" s="240"/>
      <c r="RJI44" s="240"/>
      <c r="RJJ44" s="240"/>
      <c r="RJK44" s="240"/>
      <c r="RJL44" s="240"/>
      <c r="RJM44" s="240"/>
      <c r="RJN44" s="240"/>
      <c r="RJO44" s="240"/>
      <c r="RJP44" s="240"/>
      <c r="RJQ44" s="240"/>
      <c r="RJR44" s="240"/>
      <c r="RJS44" s="240"/>
      <c r="RJT44" s="240"/>
      <c r="RJU44" s="240"/>
      <c r="RJV44" s="240"/>
      <c r="RJW44" s="240"/>
      <c r="RJX44" s="240"/>
      <c r="RJY44" s="240"/>
      <c r="RJZ44" s="240"/>
      <c r="RKA44" s="240"/>
      <c r="RKB44" s="240"/>
      <c r="RKC44" s="240"/>
      <c r="RKD44" s="240"/>
      <c r="RKE44" s="240"/>
      <c r="RKF44" s="240"/>
      <c r="RKG44" s="240"/>
      <c r="RKH44" s="240"/>
      <c r="RKI44" s="240"/>
      <c r="RKJ44" s="240"/>
      <c r="RKK44" s="240"/>
      <c r="RKL44" s="240"/>
      <c r="RKM44" s="240"/>
      <c r="RKN44" s="240"/>
      <c r="RKO44" s="240"/>
      <c r="RKP44" s="240"/>
      <c r="RKQ44" s="240"/>
      <c r="RKR44" s="240"/>
      <c r="RKS44" s="240"/>
      <c r="RKT44" s="240"/>
      <c r="RKU44" s="240"/>
      <c r="RKV44" s="240"/>
      <c r="RKW44" s="240"/>
      <c r="RKX44" s="240"/>
      <c r="RKY44" s="240"/>
      <c r="RKZ44" s="240"/>
      <c r="RLA44" s="240"/>
      <c r="RLB44" s="240"/>
      <c r="RLC44" s="240"/>
      <c r="RLD44" s="240"/>
      <c r="RLE44" s="240"/>
      <c r="RLF44" s="240"/>
      <c r="RLG44" s="240"/>
      <c r="RLH44" s="240"/>
      <c r="RLI44" s="240"/>
      <c r="RLJ44" s="240"/>
      <c r="RLK44" s="240"/>
      <c r="RLL44" s="240"/>
      <c r="RLM44" s="240"/>
      <c r="RLN44" s="240"/>
      <c r="RLO44" s="240"/>
      <c r="RLP44" s="240"/>
      <c r="RLQ44" s="240"/>
      <c r="RLR44" s="240"/>
      <c r="RLS44" s="240"/>
      <c r="RLT44" s="240"/>
      <c r="RLU44" s="240"/>
      <c r="RLV44" s="240"/>
      <c r="RLW44" s="240"/>
      <c r="RLX44" s="240"/>
      <c r="RLY44" s="240"/>
      <c r="RLZ44" s="240"/>
      <c r="RMA44" s="240"/>
      <c r="RMB44" s="240"/>
      <c r="RMC44" s="240"/>
      <c r="RMD44" s="240"/>
      <c r="RME44" s="240"/>
      <c r="RMF44" s="240"/>
      <c r="RMG44" s="240"/>
      <c r="RMH44" s="240"/>
      <c r="RMI44" s="240"/>
      <c r="RMJ44" s="240"/>
      <c r="RMK44" s="240"/>
      <c r="RML44" s="240"/>
      <c r="RMM44" s="240"/>
      <c r="RMN44" s="240"/>
      <c r="RMO44" s="240"/>
      <c r="RMP44" s="240"/>
      <c r="RMQ44" s="240"/>
      <c r="RMR44" s="240"/>
      <c r="RMS44" s="240"/>
      <c r="RMT44" s="240"/>
      <c r="RMU44" s="240"/>
      <c r="RMV44" s="240"/>
      <c r="RMW44" s="240"/>
      <c r="RMX44" s="240"/>
      <c r="RMY44" s="240"/>
      <c r="RMZ44" s="240"/>
      <c r="RNA44" s="240"/>
      <c r="RNB44" s="240"/>
      <c r="RNC44" s="240"/>
      <c r="RND44" s="240"/>
      <c r="RNE44" s="240"/>
      <c r="RNF44" s="240"/>
      <c r="RNG44" s="240"/>
      <c r="RNH44" s="240"/>
      <c r="RNI44" s="240"/>
      <c r="RNJ44" s="240"/>
      <c r="RNK44" s="240"/>
      <c r="RNL44" s="240"/>
      <c r="RNM44" s="240"/>
      <c r="RNN44" s="240"/>
      <c r="RNO44" s="240"/>
      <c r="RNP44" s="240"/>
      <c r="RNQ44" s="240"/>
      <c r="RNR44" s="240"/>
      <c r="RNS44" s="240"/>
      <c r="RNT44" s="240"/>
      <c r="RNU44" s="240"/>
      <c r="RNV44" s="240"/>
      <c r="RNW44" s="240"/>
      <c r="RNX44" s="240"/>
      <c r="RNY44" s="240"/>
      <c r="RNZ44" s="240"/>
      <c r="ROA44" s="240"/>
      <c r="ROB44" s="240"/>
      <c r="ROC44" s="240"/>
      <c r="ROD44" s="240"/>
      <c r="ROE44" s="240"/>
      <c r="ROF44" s="240"/>
      <c r="ROG44" s="240"/>
      <c r="ROH44" s="240"/>
      <c r="ROI44" s="240"/>
      <c r="ROJ44" s="240"/>
      <c r="ROK44" s="240"/>
      <c r="ROL44" s="240"/>
      <c r="ROM44" s="240"/>
      <c r="RON44" s="240"/>
      <c r="ROO44" s="240"/>
      <c r="ROP44" s="240"/>
      <c r="ROQ44" s="240"/>
      <c r="ROR44" s="240"/>
      <c r="ROS44" s="240"/>
      <c r="ROT44" s="240"/>
      <c r="ROU44" s="240"/>
      <c r="ROV44" s="240"/>
      <c r="ROW44" s="240"/>
      <c r="ROX44" s="240"/>
      <c r="ROY44" s="240"/>
      <c r="ROZ44" s="240"/>
      <c r="RPA44" s="240"/>
      <c r="RPB44" s="240"/>
      <c r="RPC44" s="240"/>
      <c r="RPD44" s="240"/>
      <c r="RPE44" s="240"/>
      <c r="RPF44" s="240"/>
      <c r="RPG44" s="240"/>
      <c r="RPH44" s="240"/>
      <c r="RPI44" s="240"/>
      <c r="RPJ44" s="240"/>
      <c r="RPK44" s="240"/>
      <c r="RPL44" s="240"/>
      <c r="RPM44" s="240"/>
      <c r="RPN44" s="240"/>
      <c r="RPO44" s="240"/>
      <c r="RPP44" s="240"/>
      <c r="RPQ44" s="240"/>
      <c r="RPR44" s="240"/>
      <c r="RPS44" s="240"/>
      <c r="RPT44" s="240"/>
      <c r="RPU44" s="240"/>
      <c r="RPV44" s="240"/>
      <c r="RPW44" s="240"/>
      <c r="RPX44" s="240"/>
      <c r="RPY44" s="240"/>
      <c r="RPZ44" s="240"/>
      <c r="RQA44" s="240"/>
      <c r="RQB44" s="240"/>
      <c r="RQC44" s="240"/>
      <c r="RQD44" s="240"/>
      <c r="RQE44" s="240"/>
      <c r="RQF44" s="240"/>
      <c r="RQG44" s="240"/>
      <c r="RQH44" s="240"/>
      <c r="RQI44" s="240"/>
      <c r="RQJ44" s="240"/>
      <c r="RQK44" s="240"/>
      <c r="RQL44" s="240"/>
      <c r="RQM44" s="240"/>
      <c r="RQN44" s="240"/>
      <c r="RQO44" s="240"/>
      <c r="RQP44" s="240"/>
      <c r="RQQ44" s="240"/>
      <c r="RQR44" s="240"/>
      <c r="RQS44" s="240"/>
      <c r="RQT44" s="240"/>
      <c r="RQU44" s="240"/>
      <c r="RQV44" s="240"/>
      <c r="RQW44" s="240"/>
      <c r="RQX44" s="240"/>
      <c r="RQY44" s="240"/>
      <c r="RQZ44" s="240"/>
      <c r="RRA44" s="240"/>
      <c r="RRB44" s="240"/>
      <c r="RRC44" s="240"/>
      <c r="RRD44" s="240"/>
      <c r="RRE44" s="240"/>
      <c r="RRF44" s="240"/>
      <c r="RRG44" s="240"/>
      <c r="RRH44" s="240"/>
      <c r="RRI44" s="240"/>
      <c r="RRJ44" s="240"/>
      <c r="RRK44" s="240"/>
      <c r="RRL44" s="240"/>
      <c r="RRM44" s="240"/>
      <c r="RRN44" s="240"/>
      <c r="RRO44" s="240"/>
      <c r="RRP44" s="240"/>
      <c r="RRQ44" s="240"/>
      <c r="RRR44" s="240"/>
      <c r="RRS44" s="240"/>
      <c r="RRT44" s="240"/>
      <c r="RRU44" s="240"/>
      <c r="RRV44" s="240"/>
      <c r="RRW44" s="240"/>
      <c r="RRX44" s="240"/>
      <c r="RRY44" s="240"/>
      <c r="RRZ44" s="240"/>
      <c r="RSA44" s="240"/>
      <c r="RSB44" s="240"/>
      <c r="RSC44" s="240"/>
      <c r="RSD44" s="240"/>
      <c r="RSE44" s="240"/>
      <c r="RSF44" s="240"/>
      <c r="RSG44" s="240"/>
      <c r="RSH44" s="240"/>
      <c r="RSI44" s="240"/>
      <c r="RSJ44" s="240"/>
      <c r="RSK44" s="240"/>
      <c r="RSL44" s="240"/>
      <c r="RSM44" s="240"/>
      <c r="RSN44" s="240"/>
      <c r="RSO44" s="240"/>
      <c r="RSP44" s="240"/>
      <c r="RSQ44" s="240"/>
      <c r="RSR44" s="240"/>
      <c r="RSS44" s="240"/>
      <c r="RST44" s="240"/>
      <c r="RSU44" s="240"/>
      <c r="RSV44" s="240"/>
      <c r="RSW44" s="240"/>
      <c r="RSX44" s="240"/>
      <c r="RSY44" s="240"/>
      <c r="RSZ44" s="240"/>
      <c r="RTA44" s="240"/>
      <c r="RTB44" s="240"/>
      <c r="RTC44" s="240"/>
      <c r="RTD44" s="240"/>
      <c r="RTE44" s="240"/>
      <c r="RTF44" s="240"/>
      <c r="RTG44" s="240"/>
      <c r="RTH44" s="240"/>
      <c r="RTI44" s="240"/>
      <c r="RTJ44" s="240"/>
      <c r="RTK44" s="240"/>
      <c r="RTL44" s="240"/>
      <c r="RTM44" s="240"/>
      <c r="RTN44" s="240"/>
      <c r="RTO44" s="240"/>
      <c r="RTP44" s="240"/>
      <c r="RTQ44" s="240"/>
      <c r="RTR44" s="240"/>
      <c r="RTS44" s="240"/>
      <c r="RTT44" s="240"/>
      <c r="RTU44" s="240"/>
      <c r="RTV44" s="240"/>
      <c r="RTW44" s="240"/>
      <c r="RTX44" s="240"/>
      <c r="RTY44" s="240"/>
      <c r="RTZ44" s="240"/>
      <c r="RUA44" s="240"/>
      <c r="RUB44" s="240"/>
      <c r="RUC44" s="240"/>
      <c r="RUD44" s="240"/>
      <c r="RUE44" s="240"/>
      <c r="RUF44" s="240"/>
      <c r="RUG44" s="240"/>
      <c r="RUH44" s="240"/>
      <c r="RUI44" s="240"/>
      <c r="RUJ44" s="240"/>
      <c r="RUK44" s="240"/>
      <c r="RUL44" s="240"/>
      <c r="RUM44" s="240"/>
      <c r="RUN44" s="240"/>
      <c r="RUO44" s="240"/>
      <c r="RUP44" s="240"/>
      <c r="RUQ44" s="240"/>
      <c r="RUR44" s="240"/>
      <c r="RUS44" s="240"/>
      <c r="RUT44" s="240"/>
      <c r="RUU44" s="240"/>
      <c r="RUV44" s="240"/>
      <c r="RUW44" s="240"/>
      <c r="RUX44" s="240"/>
      <c r="RUY44" s="240"/>
      <c r="RUZ44" s="240"/>
      <c r="RVA44" s="240"/>
      <c r="RVB44" s="240"/>
      <c r="RVC44" s="240"/>
      <c r="RVD44" s="240"/>
      <c r="RVE44" s="240"/>
      <c r="RVF44" s="240"/>
      <c r="RVG44" s="240"/>
      <c r="RVH44" s="240"/>
      <c r="RVI44" s="240"/>
      <c r="RVJ44" s="240"/>
      <c r="RVK44" s="240"/>
      <c r="RVL44" s="240"/>
      <c r="RVM44" s="240"/>
      <c r="RVN44" s="240"/>
      <c r="RVO44" s="240"/>
      <c r="RVP44" s="240"/>
      <c r="RVQ44" s="240"/>
      <c r="RVR44" s="240"/>
      <c r="RVS44" s="240"/>
      <c r="RVT44" s="240"/>
      <c r="RVU44" s="240"/>
      <c r="RVV44" s="240"/>
      <c r="RVW44" s="240"/>
      <c r="RVX44" s="240"/>
      <c r="RVY44" s="240"/>
      <c r="RVZ44" s="240"/>
      <c r="RWA44" s="240"/>
      <c r="RWB44" s="240"/>
      <c r="RWC44" s="240"/>
      <c r="RWD44" s="240"/>
      <c r="RWE44" s="240"/>
      <c r="RWF44" s="240"/>
      <c r="RWG44" s="240"/>
      <c r="RWH44" s="240"/>
      <c r="RWI44" s="240"/>
      <c r="RWJ44" s="240"/>
      <c r="RWK44" s="240"/>
      <c r="RWL44" s="240"/>
      <c r="RWM44" s="240"/>
      <c r="RWN44" s="240"/>
      <c r="RWO44" s="240"/>
      <c r="RWP44" s="240"/>
      <c r="RWQ44" s="240"/>
      <c r="RWR44" s="240"/>
      <c r="RWS44" s="240"/>
      <c r="RWT44" s="240"/>
      <c r="RWU44" s="240"/>
      <c r="RWV44" s="240"/>
      <c r="RWW44" s="240"/>
      <c r="RWX44" s="240"/>
      <c r="RWY44" s="240"/>
      <c r="RWZ44" s="240"/>
      <c r="RXA44" s="240"/>
      <c r="RXB44" s="240"/>
      <c r="RXC44" s="240"/>
      <c r="RXD44" s="240"/>
      <c r="RXE44" s="240"/>
      <c r="RXF44" s="240"/>
      <c r="RXG44" s="240"/>
      <c r="RXH44" s="240"/>
      <c r="RXI44" s="240"/>
      <c r="RXJ44" s="240"/>
      <c r="RXK44" s="240"/>
      <c r="RXL44" s="240"/>
      <c r="RXM44" s="240"/>
      <c r="RXN44" s="240"/>
      <c r="RXO44" s="240"/>
      <c r="RXP44" s="240"/>
      <c r="RXQ44" s="240"/>
      <c r="RXR44" s="240"/>
      <c r="RXS44" s="240"/>
      <c r="RXT44" s="240"/>
      <c r="RXU44" s="240"/>
      <c r="RXV44" s="240"/>
      <c r="RXW44" s="240"/>
      <c r="RXX44" s="240"/>
      <c r="RXY44" s="240"/>
      <c r="RXZ44" s="240"/>
      <c r="RYA44" s="240"/>
      <c r="RYB44" s="240"/>
      <c r="RYC44" s="240"/>
      <c r="RYD44" s="240"/>
      <c r="RYE44" s="240"/>
      <c r="RYF44" s="240"/>
      <c r="RYG44" s="240"/>
      <c r="RYH44" s="240"/>
      <c r="RYI44" s="240"/>
      <c r="RYJ44" s="240"/>
      <c r="RYK44" s="240"/>
      <c r="RYL44" s="240"/>
      <c r="RYM44" s="240"/>
      <c r="RYN44" s="240"/>
      <c r="RYO44" s="240"/>
      <c r="RYP44" s="240"/>
      <c r="RYQ44" s="240"/>
      <c r="RYR44" s="240"/>
      <c r="RYS44" s="240"/>
      <c r="RYT44" s="240"/>
      <c r="RYU44" s="240"/>
      <c r="RYV44" s="240"/>
      <c r="RYW44" s="240"/>
      <c r="RYX44" s="240"/>
      <c r="RYY44" s="240"/>
      <c r="RYZ44" s="240"/>
      <c r="RZA44" s="240"/>
      <c r="RZB44" s="240"/>
      <c r="RZC44" s="240"/>
      <c r="RZD44" s="240"/>
      <c r="RZE44" s="240"/>
      <c r="RZF44" s="240"/>
      <c r="RZG44" s="240"/>
      <c r="RZH44" s="240"/>
      <c r="RZI44" s="240"/>
      <c r="RZJ44" s="240"/>
      <c r="RZK44" s="240"/>
      <c r="RZL44" s="240"/>
      <c r="RZM44" s="240"/>
      <c r="RZN44" s="240"/>
      <c r="RZO44" s="240"/>
      <c r="RZP44" s="240"/>
      <c r="RZQ44" s="240"/>
      <c r="RZR44" s="240"/>
      <c r="RZS44" s="240"/>
      <c r="RZT44" s="240"/>
      <c r="RZU44" s="240"/>
      <c r="RZV44" s="240"/>
      <c r="RZW44" s="240"/>
      <c r="RZX44" s="240"/>
      <c r="RZY44" s="240"/>
      <c r="RZZ44" s="240"/>
      <c r="SAA44" s="240"/>
      <c r="SAB44" s="240"/>
      <c r="SAC44" s="240"/>
      <c r="SAD44" s="240"/>
      <c r="SAE44" s="240"/>
      <c r="SAF44" s="240"/>
      <c r="SAG44" s="240"/>
      <c r="SAH44" s="240"/>
      <c r="SAI44" s="240"/>
      <c r="SAJ44" s="240"/>
      <c r="SAK44" s="240"/>
      <c r="SAL44" s="240"/>
      <c r="SAM44" s="240"/>
      <c r="SAN44" s="240"/>
      <c r="SAO44" s="240"/>
      <c r="SAP44" s="240"/>
      <c r="SAQ44" s="240"/>
      <c r="SAR44" s="240"/>
      <c r="SAS44" s="240"/>
      <c r="SAT44" s="240"/>
      <c r="SAU44" s="240"/>
      <c r="SAV44" s="240"/>
      <c r="SAW44" s="240"/>
      <c r="SAX44" s="240"/>
      <c r="SAY44" s="240"/>
      <c r="SAZ44" s="240"/>
      <c r="SBA44" s="240"/>
      <c r="SBB44" s="240"/>
      <c r="SBC44" s="240"/>
      <c r="SBD44" s="240"/>
      <c r="SBE44" s="240"/>
      <c r="SBF44" s="240"/>
      <c r="SBG44" s="240"/>
      <c r="SBH44" s="240"/>
      <c r="SBI44" s="240"/>
      <c r="SBJ44" s="240"/>
      <c r="SBK44" s="240"/>
      <c r="SBL44" s="240"/>
      <c r="SBM44" s="240"/>
      <c r="SBN44" s="240"/>
      <c r="SBO44" s="240"/>
      <c r="SBP44" s="240"/>
      <c r="SBQ44" s="240"/>
      <c r="SBR44" s="240"/>
      <c r="SBS44" s="240"/>
      <c r="SBT44" s="240"/>
      <c r="SBU44" s="240"/>
      <c r="SBV44" s="240"/>
      <c r="SBW44" s="240"/>
      <c r="SBX44" s="240"/>
      <c r="SBY44" s="240"/>
      <c r="SBZ44" s="240"/>
      <c r="SCA44" s="240"/>
      <c r="SCB44" s="240"/>
      <c r="SCC44" s="240"/>
      <c r="SCD44" s="240"/>
      <c r="SCE44" s="240"/>
      <c r="SCF44" s="240"/>
      <c r="SCG44" s="240"/>
      <c r="SCH44" s="240"/>
      <c r="SCI44" s="240"/>
      <c r="SCJ44" s="240"/>
      <c r="SCK44" s="240"/>
      <c r="SCL44" s="240"/>
      <c r="SCM44" s="240"/>
      <c r="SCN44" s="240"/>
      <c r="SCO44" s="240"/>
      <c r="SCP44" s="240"/>
      <c r="SCQ44" s="240"/>
      <c r="SCR44" s="240"/>
      <c r="SCS44" s="240"/>
      <c r="SCT44" s="240"/>
      <c r="SCU44" s="240"/>
      <c r="SCV44" s="240"/>
      <c r="SCW44" s="240"/>
      <c r="SCX44" s="240"/>
      <c r="SCY44" s="240"/>
      <c r="SCZ44" s="240"/>
      <c r="SDA44" s="240"/>
      <c r="SDB44" s="240"/>
      <c r="SDC44" s="240"/>
      <c r="SDD44" s="240"/>
      <c r="SDE44" s="240"/>
      <c r="SDF44" s="240"/>
      <c r="SDG44" s="240"/>
      <c r="SDH44" s="240"/>
      <c r="SDI44" s="240"/>
      <c r="SDJ44" s="240"/>
      <c r="SDK44" s="240"/>
      <c r="SDL44" s="240"/>
      <c r="SDM44" s="240"/>
      <c r="SDN44" s="240"/>
      <c r="SDO44" s="240"/>
      <c r="SDP44" s="240"/>
      <c r="SDQ44" s="240"/>
      <c r="SDR44" s="240"/>
      <c r="SDS44" s="240"/>
      <c r="SDT44" s="240"/>
      <c r="SDU44" s="240"/>
      <c r="SDV44" s="240"/>
      <c r="SDW44" s="240"/>
      <c r="SDX44" s="240"/>
      <c r="SDY44" s="240"/>
      <c r="SDZ44" s="240"/>
      <c r="SEA44" s="240"/>
      <c r="SEB44" s="240"/>
      <c r="SEC44" s="240"/>
      <c r="SED44" s="240"/>
      <c r="SEE44" s="240"/>
      <c r="SEF44" s="240"/>
      <c r="SEG44" s="240"/>
      <c r="SEH44" s="240"/>
      <c r="SEI44" s="240"/>
      <c r="SEJ44" s="240"/>
      <c r="SEK44" s="240"/>
      <c r="SEL44" s="240"/>
      <c r="SEM44" s="240"/>
      <c r="SEN44" s="240"/>
      <c r="SEO44" s="240"/>
      <c r="SEP44" s="240"/>
      <c r="SEQ44" s="240"/>
      <c r="SER44" s="240"/>
      <c r="SES44" s="240"/>
      <c r="SET44" s="240"/>
      <c r="SEU44" s="240"/>
      <c r="SEV44" s="240"/>
      <c r="SEW44" s="240"/>
      <c r="SEX44" s="240"/>
      <c r="SEY44" s="240"/>
      <c r="SEZ44" s="240"/>
      <c r="SFA44" s="240"/>
      <c r="SFB44" s="240"/>
      <c r="SFC44" s="240"/>
      <c r="SFD44" s="240"/>
      <c r="SFE44" s="240"/>
      <c r="SFF44" s="240"/>
      <c r="SFG44" s="240"/>
      <c r="SFH44" s="240"/>
      <c r="SFI44" s="240"/>
      <c r="SFJ44" s="240"/>
      <c r="SFK44" s="240"/>
      <c r="SFL44" s="240"/>
      <c r="SFM44" s="240"/>
      <c r="SFN44" s="240"/>
      <c r="SFO44" s="240"/>
      <c r="SFP44" s="240"/>
      <c r="SFQ44" s="240"/>
      <c r="SFR44" s="240"/>
      <c r="SFS44" s="240"/>
      <c r="SFT44" s="240"/>
      <c r="SFU44" s="240"/>
      <c r="SFV44" s="240"/>
      <c r="SFW44" s="240"/>
      <c r="SFX44" s="240"/>
      <c r="SFY44" s="240"/>
      <c r="SFZ44" s="240"/>
      <c r="SGA44" s="240"/>
      <c r="SGB44" s="240"/>
      <c r="SGC44" s="240"/>
      <c r="SGD44" s="240"/>
      <c r="SGE44" s="240"/>
      <c r="SGF44" s="240"/>
      <c r="SGG44" s="240"/>
      <c r="SGH44" s="240"/>
      <c r="SGI44" s="240"/>
      <c r="SGJ44" s="240"/>
      <c r="SGK44" s="240"/>
      <c r="SGL44" s="240"/>
      <c r="SGM44" s="240"/>
      <c r="SGN44" s="240"/>
      <c r="SGO44" s="240"/>
      <c r="SGP44" s="240"/>
      <c r="SGQ44" s="240"/>
      <c r="SGR44" s="240"/>
      <c r="SGS44" s="240"/>
      <c r="SGT44" s="240"/>
      <c r="SGU44" s="240"/>
      <c r="SGV44" s="240"/>
      <c r="SGW44" s="240"/>
      <c r="SGX44" s="240"/>
      <c r="SGY44" s="240"/>
      <c r="SGZ44" s="240"/>
      <c r="SHA44" s="240"/>
      <c r="SHB44" s="240"/>
      <c r="SHC44" s="240"/>
      <c r="SHD44" s="240"/>
      <c r="SHE44" s="240"/>
      <c r="SHF44" s="240"/>
      <c r="SHG44" s="240"/>
      <c r="SHH44" s="240"/>
      <c r="SHI44" s="240"/>
      <c r="SHJ44" s="240"/>
      <c r="SHK44" s="240"/>
      <c r="SHL44" s="240"/>
      <c r="SHM44" s="240"/>
      <c r="SHN44" s="240"/>
      <c r="SHO44" s="240"/>
      <c r="SHP44" s="240"/>
      <c r="SHQ44" s="240"/>
      <c r="SHR44" s="240"/>
      <c r="SHS44" s="240"/>
      <c r="SHT44" s="240"/>
      <c r="SHU44" s="240"/>
      <c r="SHV44" s="240"/>
      <c r="SHW44" s="240"/>
      <c r="SHX44" s="240"/>
      <c r="SHY44" s="240"/>
      <c r="SHZ44" s="240"/>
      <c r="SIA44" s="240"/>
      <c r="SIB44" s="240"/>
      <c r="SIC44" s="240"/>
      <c r="SID44" s="240"/>
      <c r="SIE44" s="240"/>
      <c r="SIF44" s="240"/>
      <c r="SIG44" s="240"/>
      <c r="SIH44" s="240"/>
      <c r="SII44" s="240"/>
      <c r="SIJ44" s="240"/>
      <c r="SIK44" s="240"/>
      <c r="SIL44" s="240"/>
      <c r="SIM44" s="240"/>
      <c r="SIN44" s="240"/>
      <c r="SIO44" s="240"/>
      <c r="SIP44" s="240"/>
      <c r="SIQ44" s="240"/>
      <c r="SIR44" s="240"/>
      <c r="SIS44" s="240"/>
      <c r="SIT44" s="240"/>
      <c r="SIU44" s="240"/>
      <c r="SIV44" s="240"/>
      <c r="SIW44" s="240"/>
      <c r="SIX44" s="240"/>
      <c r="SIY44" s="240"/>
      <c r="SIZ44" s="240"/>
      <c r="SJA44" s="240"/>
      <c r="SJB44" s="240"/>
      <c r="SJC44" s="240"/>
      <c r="SJD44" s="240"/>
      <c r="SJE44" s="240"/>
      <c r="SJF44" s="240"/>
      <c r="SJG44" s="240"/>
      <c r="SJH44" s="240"/>
      <c r="SJI44" s="240"/>
      <c r="SJJ44" s="240"/>
      <c r="SJK44" s="240"/>
      <c r="SJL44" s="240"/>
      <c r="SJM44" s="240"/>
      <c r="SJN44" s="240"/>
      <c r="SJO44" s="240"/>
      <c r="SJP44" s="240"/>
      <c r="SJQ44" s="240"/>
      <c r="SJR44" s="240"/>
      <c r="SJS44" s="240"/>
      <c r="SJT44" s="240"/>
      <c r="SJU44" s="240"/>
      <c r="SJV44" s="240"/>
      <c r="SJW44" s="240"/>
      <c r="SJX44" s="240"/>
      <c r="SJY44" s="240"/>
      <c r="SJZ44" s="240"/>
      <c r="SKA44" s="240"/>
      <c r="SKB44" s="240"/>
      <c r="SKC44" s="240"/>
      <c r="SKD44" s="240"/>
      <c r="SKE44" s="240"/>
      <c r="SKF44" s="240"/>
      <c r="SKG44" s="240"/>
      <c r="SKH44" s="240"/>
      <c r="SKI44" s="240"/>
      <c r="SKJ44" s="240"/>
      <c r="SKK44" s="240"/>
      <c r="SKL44" s="240"/>
      <c r="SKM44" s="240"/>
      <c r="SKN44" s="240"/>
      <c r="SKO44" s="240"/>
      <c r="SKP44" s="240"/>
      <c r="SKQ44" s="240"/>
      <c r="SKR44" s="240"/>
      <c r="SKS44" s="240"/>
      <c r="SKT44" s="240"/>
      <c r="SKU44" s="240"/>
      <c r="SKV44" s="240"/>
      <c r="SKW44" s="240"/>
      <c r="SKX44" s="240"/>
      <c r="SKY44" s="240"/>
      <c r="SKZ44" s="240"/>
      <c r="SLA44" s="240"/>
      <c r="SLB44" s="240"/>
      <c r="SLC44" s="240"/>
      <c r="SLD44" s="240"/>
      <c r="SLE44" s="240"/>
      <c r="SLF44" s="240"/>
      <c r="SLG44" s="240"/>
      <c r="SLH44" s="240"/>
      <c r="SLI44" s="240"/>
      <c r="SLJ44" s="240"/>
      <c r="SLK44" s="240"/>
      <c r="SLL44" s="240"/>
      <c r="SLM44" s="240"/>
      <c r="SLN44" s="240"/>
      <c r="SLO44" s="240"/>
      <c r="SLP44" s="240"/>
      <c r="SLQ44" s="240"/>
      <c r="SLR44" s="240"/>
      <c r="SLS44" s="240"/>
      <c r="SLT44" s="240"/>
      <c r="SLU44" s="240"/>
      <c r="SLV44" s="240"/>
      <c r="SLW44" s="240"/>
      <c r="SLX44" s="240"/>
      <c r="SLY44" s="240"/>
      <c r="SLZ44" s="240"/>
      <c r="SMA44" s="240"/>
      <c r="SMB44" s="240"/>
      <c r="SMC44" s="240"/>
      <c r="SMD44" s="240"/>
      <c r="SME44" s="240"/>
      <c r="SMF44" s="240"/>
      <c r="SMG44" s="240"/>
      <c r="SMH44" s="240"/>
      <c r="SMI44" s="240"/>
      <c r="SMJ44" s="240"/>
      <c r="SMK44" s="240"/>
      <c r="SML44" s="240"/>
      <c r="SMM44" s="240"/>
      <c r="SMN44" s="240"/>
      <c r="SMO44" s="240"/>
      <c r="SMP44" s="240"/>
      <c r="SMQ44" s="240"/>
      <c r="SMR44" s="240"/>
      <c r="SMS44" s="240"/>
      <c r="SMT44" s="240"/>
      <c r="SMU44" s="240"/>
      <c r="SMV44" s="240"/>
      <c r="SMW44" s="240"/>
      <c r="SMX44" s="240"/>
      <c r="SMY44" s="240"/>
      <c r="SMZ44" s="240"/>
      <c r="SNA44" s="240"/>
      <c r="SNB44" s="240"/>
      <c r="SNC44" s="240"/>
      <c r="SND44" s="240"/>
      <c r="SNE44" s="240"/>
      <c r="SNF44" s="240"/>
      <c r="SNG44" s="240"/>
      <c r="SNH44" s="240"/>
      <c r="SNI44" s="240"/>
      <c r="SNJ44" s="240"/>
      <c r="SNK44" s="240"/>
      <c r="SNL44" s="240"/>
      <c r="SNM44" s="240"/>
      <c r="SNN44" s="240"/>
      <c r="SNO44" s="240"/>
      <c r="SNP44" s="240"/>
      <c r="SNQ44" s="240"/>
      <c r="SNR44" s="240"/>
      <c r="SNS44" s="240"/>
      <c r="SNT44" s="240"/>
      <c r="SNU44" s="240"/>
      <c r="SNV44" s="240"/>
      <c r="SNW44" s="240"/>
      <c r="SNX44" s="240"/>
      <c r="SNY44" s="240"/>
      <c r="SNZ44" s="240"/>
      <c r="SOA44" s="240"/>
      <c r="SOB44" s="240"/>
      <c r="SOC44" s="240"/>
      <c r="SOD44" s="240"/>
      <c r="SOE44" s="240"/>
      <c r="SOF44" s="240"/>
      <c r="SOG44" s="240"/>
      <c r="SOH44" s="240"/>
      <c r="SOI44" s="240"/>
      <c r="SOJ44" s="240"/>
      <c r="SOK44" s="240"/>
      <c r="SOL44" s="240"/>
      <c r="SOM44" s="240"/>
      <c r="SON44" s="240"/>
      <c r="SOO44" s="240"/>
      <c r="SOP44" s="240"/>
      <c r="SOQ44" s="240"/>
      <c r="SOR44" s="240"/>
      <c r="SOS44" s="240"/>
      <c r="SOT44" s="240"/>
      <c r="SOU44" s="240"/>
      <c r="SOV44" s="240"/>
      <c r="SOW44" s="240"/>
      <c r="SOX44" s="240"/>
      <c r="SOY44" s="240"/>
      <c r="SOZ44" s="240"/>
      <c r="SPA44" s="240"/>
      <c r="SPB44" s="240"/>
      <c r="SPC44" s="240"/>
      <c r="SPD44" s="240"/>
      <c r="SPE44" s="240"/>
      <c r="SPF44" s="240"/>
      <c r="SPG44" s="240"/>
      <c r="SPH44" s="240"/>
      <c r="SPI44" s="240"/>
      <c r="SPJ44" s="240"/>
      <c r="SPK44" s="240"/>
      <c r="SPL44" s="240"/>
      <c r="SPM44" s="240"/>
      <c r="SPN44" s="240"/>
      <c r="SPO44" s="240"/>
      <c r="SPP44" s="240"/>
      <c r="SPQ44" s="240"/>
      <c r="SPR44" s="240"/>
      <c r="SPS44" s="240"/>
      <c r="SPT44" s="240"/>
      <c r="SPU44" s="240"/>
      <c r="SPV44" s="240"/>
      <c r="SPW44" s="240"/>
      <c r="SPX44" s="240"/>
      <c r="SPY44" s="240"/>
      <c r="SPZ44" s="240"/>
      <c r="SQA44" s="240"/>
      <c r="SQB44" s="240"/>
      <c r="SQC44" s="240"/>
      <c r="SQD44" s="240"/>
      <c r="SQE44" s="240"/>
      <c r="SQF44" s="240"/>
      <c r="SQG44" s="240"/>
      <c r="SQH44" s="240"/>
      <c r="SQI44" s="240"/>
      <c r="SQJ44" s="240"/>
      <c r="SQK44" s="240"/>
      <c r="SQL44" s="240"/>
      <c r="SQM44" s="240"/>
      <c r="SQN44" s="240"/>
      <c r="SQO44" s="240"/>
      <c r="SQP44" s="240"/>
      <c r="SQQ44" s="240"/>
      <c r="SQR44" s="240"/>
      <c r="SQS44" s="240"/>
      <c r="SQT44" s="240"/>
      <c r="SQU44" s="240"/>
      <c r="SQV44" s="240"/>
      <c r="SQW44" s="240"/>
      <c r="SQX44" s="240"/>
      <c r="SQY44" s="240"/>
      <c r="SQZ44" s="240"/>
      <c r="SRA44" s="240"/>
      <c r="SRB44" s="240"/>
      <c r="SRC44" s="240"/>
      <c r="SRD44" s="240"/>
      <c r="SRE44" s="240"/>
      <c r="SRF44" s="240"/>
      <c r="SRG44" s="240"/>
      <c r="SRH44" s="240"/>
      <c r="SRI44" s="240"/>
      <c r="SRJ44" s="240"/>
      <c r="SRK44" s="240"/>
      <c r="SRL44" s="240"/>
      <c r="SRM44" s="240"/>
      <c r="SRN44" s="240"/>
      <c r="SRO44" s="240"/>
      <c r="SRP44" s="240"/>
      <c r="SRQ44" s="240"/>
      <c r="SRR44" s="240"/>
      <c r="SRS44" s="240"/>
      <c r="SRT44" s="240"/>
      <c r="SRU44" s="240"/>
      <c r="SRV44" s="240"/>
      <c r="SRW44" s="240"/>
      <c r="SRX44" s="240"/>
      <c r="SRY44" s="240"/>
      <c r="SRZ44" s="240"/>
      <c r="SSA44" s="240"/>
      <c r="SSB44" s="240"/>
      <c r="SSC44" s="240"/>
      <c r="SSD44" s="240"/>
      <c r="SSE44" s="240"/>
      <c r="SSF44" s="240"/>
      <c r="SSG44" s="240"/>
      <c r="SSH44" s="240"/>
      <c r="SSI44" s="240"/>
      <c r="SSJ44" s="240"/>
      <c r="SSK44" s="240"/>
      <c r="SSL44" s="240"/>
      <c r="SSM44" s="240"/>
      <c r="SSN44" s="240"/>
      <c r="SSO44" s="240"/>
      <c r="SSP44" s="240"/>
      <c r="SSQ44" s="240"/>
      <c r="SSR44" s="240"/>
      <c r="SSS44" s="240"/>
      <c r="SST44" s="240"/>
      <c r="SSU44" s="240"/>
      <c r="SSV44" s="240"/>
      <c r="SSW44" s="240"/>
      <c r="SSX44" s="240"/>
      <c r="SSY44" s="240"/>
      <c r="SSZ44" s="240"/>
      <c r="STA44" s="240"/>
      <c r="STB44" s="240"/>
      <c r="STC44" s="240"/>
      <c r="STD44" s="240"/>
      <c r="STE44" s="240"/>
      <c r="STF44" s="240"/>
      <c r="STG44" s="240"/>
      <c r="STH44" s="240"/>
      <c r="STI44" s="240"/>
      <c r="STJ44" s="240"/>
      <c r="STK44" s="240"/>
      <c r="STL44" s="240"/>
      <c r="STM44" s="240"/>
      <c r="STN44" s="240"/>
      <c r="STO44" s="240"/>
      <c r="STP44" s="240"/>
      <c r="STQ44" s="240"/>
      <c r="STR44" s="240"/>
      <c r="STS44" s="240"/>
      <c r="STT44" s="240"/>
      <c r="STU44" s="240"/>
      <c r="STV44" s="240"/>
      <c r="STW44" s="240"/>
      <c r="STX44" s="240"/>
      <c r="STY44" s="240"/>
      <c r="STZ44" s="240"/>
      <c r="SUA44" s="240"/>
      <c r="SUB44" s="240"/>
      <c r="SUC44" s="240"/>
      <c r="SUD44" s="240"/>
      <c r="SUE44" s="240"/>
      <c r="SUF44" s="240"/>
      <c r="SUG44" s="240"/>
      <c r="SUH44" s="240"/>
      <c r="SUI44" s="240"/>
      <c r="SUJ44" s="240"/>
      <c r="SUK44" s="240"/>
      <c r="SUL44" s="240"/>
      <c r="SUM44" s="240"/>
      <c r="SUN44" s="240"/>
      <c r="SUO44" s="240"/>
      <c r="SUP44" s="240"/>
      <c r="SUQ44" s="240"/>
      <c r="SUR44" s="240"/>
      <c r="SUS44" s="240"/>
      <c r="SUT44" s="240"/>
      <c r="SUU44" s="240"/>
      <c r="SUV44" s="240"/>
      <c r="SUW44" s="240"/>
      <c r="SUX44" s="240"/>
      <c r="SUY44" s="240"/>
      <c r="SUZ44" s="240"/>
      <c r="SVA44" s="240"/>
      <c r="SVB44" s="240"/>
      <c r="SVC44" s="240"/>
      <c r="SVD44" s="240"/>
      <c r="SVE44" s="240"/>
      <c r="SVF44" s="240"/>
      <c r="SVG44" s="240"/>
      <c r="SVH44" s="240"/>
      <c r="SVI44" s="240"/>
      <c r="SVJ44" s="240"/>
      <c r="SVK44" s="240"/>
      <c r="SVL44" s="240"/>
      <c r="SVM44" s="240"/>
      <c r="SVN44" s="240"/>
      <c r="SVO44" s="240"/>
      <c r="SVP44" s="240"/>
      <c r="SVQ44" s="240"/>
      <c r="SVR44" s="240"/>
      <c r="SVS44" s="240"/>
      <c r="SVT44" s="240"/>
      <c r="SVU44" s="240"/>
      <c r="SVV44" s="240"/>
      <c r="SVW44" s="240"/>
      <c r="SVX44" s="240"/>
      <c r="SVY44" s="240"/>
      <c r="SVZ44" s="240"/>
      <c r="SWA44" s="240"/>
      <c r="SWB44" s="240"/>
      <c r="SWC44" s="240"/>
      <c r="SWD44" s="240"/>
      <c r="SWE44" s="240"/>
      <c r="SWF44" s="240"/>
      <c r="SWG44" s="240"/>
      <c r="SWH44" s="240"/>
      <c r="SWI44" s="240"/>
      <c r="SWJ44" s="240"/>
      <c r="SWK44" s="240"/>
      <c r="SWL44" s="240"/>
      <c r="SWM44" s="240"/>
      <c r="SWN44" s="240"/>
      <c r="SWO44" s="240"/>
      <c r="SWP44" s="240"/>
      <c r="SWQ44" s="240"/>
      <c r="SWR44" s="240"/>
      <c r="SWS44" s="240"/>
      <c r="SWT44" s="240"/>
      <c r="SWU44" s="240"/>
      <c r="SWV44" s="240"/>
      <c r="SWW44" s="240"/>
      <c r="SWX44" s="240"/>
      <c r="SWY44" s="240"/>
      <c r="SWZ44" s="240"/>
      <c r="SXA44" s="240"/>
      <c r="SXB44" s="240"/>
      <c r="SXC44" s="240"/>
      <c r="SXD44" s="240"/>
      <c r="SXE44" s="240"/>
      <c r="SXF44" s="240"/>
      <c r="SXG44" s="240"/>
      <c r="SXH44" s="240"/>
      <c r="SXI44" s="240"/>
      <c r="SXJ44" s="240"/>
      <c r="SXK44" s="240"/>
      <c r="SXL44" s="240"/>
      <c r="SXM44" s="240"/>
      <c r="SXN44" s="240"/>
      <c r="SXO44" s="240"/>
      <c r="SXP44" s="240"/>
      <c r="SXQ44" s="240"/>
      <c r="SXR44" s="240"/>
      <c r="SXS44" s="240"/>
      <c r="SXT44" s="240"/>
      <c r="SXU44" s="240"/>
      <c r="SXV44" s="240"/>
      <c r="SXW44" s="240"/>
      <c r="SXX44" s="240"/>
      <c r="SXY44" s="240"/>
      <c r="SXZ44" s="240"/>
      <c r="SYA44" s="240"/>
      <c r="SYB44" s="240"/>
      <c r="SYC44" s="240"/>
      <c r="SYD44" s="240"/>
      <c r="SYE44" s="240"/>
      <c r="SYF44" s="240"/>
      <c r="SYG44" s="240"/>
      <c r="SYH44" s="240"/>
      <c r="SYI44" s="240"/>
      <c r="SYJ44" s="240"/>
      <c r="SYK44" s="240"/>
      <c r="SYL44" s="240"/>
      <c r="SYM44" s="240"/>
      <c r="SYN44" s="240"/>
      <c r="SYO44" s="240"/>
      <c r="SYP44" s="240"/>
      <c r="SYQ44" s="240"/>
      <c r="SYR44" s="240"/>
      <c r="SYS44" s="240"/>
      <c r="SYT44" s="240"/>
      <c r="SYU44" s="240"/>
      <c r="SYV44" s="240"/>
      <c r="SYW44" s="240"/>
      <c r="SYX44" s="240"/>
      <c r="SYY44" s="240"/>
      <c r="SYZ44" s="240"/>
      <c r="SZA44" s="240"/>
      <c r="SZB44" s="240"/>
      <c r="SZC44" s="240"/>
      <c r="SZD44" s="240"/>
      <c r="SZE44" s="240"/>
      <c r="SZF44" s="240"/>
      <c r="SZG44" s="240"/>
      <c r="SZH44" s="240"/>
      <c r="SZI44" s="240"/>
      <c r="SZJ44" s="240"/>
      <c r="SZK44" s="240"/>
      <c r="SZL44" s="240"/>
      <c r="SZM44" s="240"/>
      <c r="SZN44" s="240"/>
      <c r="SZO44" s="240"/>
      <c r="SZP44" s="240"/>
      <c r="SZQ44" s="240"/>
      <c r="SZR44" s="240"/>
      <c r="SZS44" s="240"/>
      <c r="SZT44" s="240"/>
      <c r="SZU44" s="240"/>
      <c r="SZV44" s="240"/>
      <c r="SZW44" s="240"/>
      <c r="SZX44" s="240"/>
      <c r="SZY44" s="240"/>
      <c r="SZZ44" s="240"/>
      <c r="TAA44" s="240"/>
      <c r="TAB44" s="240"/>
      <c r="TAC44" s="240"/>
      <c r="TAD44" s="240"/>
      <c r="TAE44" s="240"/>
      <c r="TAF44" s="240"/>
      <c r="TAG44" s="240"/>
      <c r="TAH44" s="240"/>
      <c r="TAI44" s="240"/>
      <c r="TAJ44" s="240"/>
      <c r="TAK44" s="240"/>
      <c r="TAL44" s="240"/>
      <c r="TAM44" s="240"/>
      <c r="TAN44" s="240"/>
      <c r="TAO44" s="240"/>
      <c r="TAP44" s="240"/>
      <c r="TAQ44" s="240"/>
      <c r="TAR44" s="240"/>
      <c r="TAS44" s="240"/>
      <c r="TAT44" s="240"/>
      <c r="TAU44" s="240"/>
      <c r="TAV44" s="240"/>
      <c r="TAW44" s="240"/>
      <c r="TAX44" s="240"/>
      <c r="TAY44" s="240"/>
      <c r="TAZ44" s="240"/>
      <c r="TBA44" s="240"/>
      <c r="TBB44" s="240"/>
      <c r="TBC44" s="240"/>
      <c r="TBD44" s="240"/>
      <c r="TBE44" s="240"/>
      <c r="TBF44" s="240"/>
      <c r="TBG44" s="240"/>
      <c r="TBH44" s="240"/>
      <c r="TBI44" s="240"/>
      <c r="TBJ44" s="240"/>
      <c r="TBK44" s="240"/>
      <c r="TBL44" s="240"/>
      <c r="TBM44" s="240"/>
      <c r="TBN44" s="240"/>
      <c r="TBO44" s="240"/>
      <c r="TBP44" s="240"/>
      <c r="TBQ44" s="240"/>
      <c r="TBR44" s="240"/>
      <c r="TBS44" s="240"/>
      <c r="TBT44" s="240"/>
      <c r="TBU44" s="240"/>
      <c r="TBV44" s="240"/>
      <c r="TBW44" s="240"/>
      <c r="TBX44" s="240"/>
      <c r="TBY44" s="240"/>
      <c r="TBZ44" s="240"/>
      <c r="TCA44" s="240"/>
      <c r="TCB44" s="240"/>
      <c r="TCC44" s="240"/>
      <c r="TCD44" s="240"/>
      <c r="TCE44" s="240"/>
      <c r="TCF44" s="240"/>
      <c r="TCG44" s="240"/>
      <c r="TCH44" s="240"/>
      <c r="TCI44" s="240"/>
      <c r="TCJ44" s="240"/>
      <c r="TCK44" s="240"/>
      <c r="TCL44" s="240"/>
      <c r="TCM44" s="240"/>
      <c r="TCN44" s="240"/>
      <c r="TCO44" s="240"/>
      <c r="TCP44" s="240"/>
      <c r="TCQ44" s="240"/>
      <c r="TCR44" s="240"/>
      <c r="TCS44" s="240"/>
      <c r="TCT44" s="240"/>
      <c r="TCU44" s="240"/>
      <c r="TCV44" s="240"/>
      <c r="TCW44" s="240"/>
      <c r="TCX44" s="240"/>
      <c r="TCY44" s="240"/>
      <c r="TCZ44" s="240"/>
      <c r="TDA44" s="240"/>
      <c r="TDB44" s="240"/>
      <c r="TDC44" s="240"/>
      <c r="TDD44" s="240"/>
      <c r="TDE44" s="240"/>
      <c r="TDF44" s="240"/>
      <c r="TDG44" s="240"/>
      <c r="TDH44" s="240"/>
      <c r="TDI44" s="240"/>
      <c r="TDJ44" s="240"/>
      <c r="TDK44" s="240"/>
      <c r="TDL44" s="240"/>
      <c r="TDM44" s="240"/>
      <c r="TDN44" s="240"/>
      <c r="TDO44" s="240"/>
      <c r="TDP44" s="240"/>
      <c r="TDQ44" s="240"/>
      <c r="TDR44" s="240"/>
      <c r="TDS44" s="240"/>
      <c r="TDT44" s="240"/>
      <c r="TDU44" s="240"/>
      <c r="TDV44" s="240"/>
      <c r="TDW44" s="240"/>
      <c r="TDX44" s="240"/>
      <c r="TDY44" s="240"/>
      <c r="TDZ44" s="240"/>
      <c r="TEA44" s="240"/>
      <c r="TEB44" s="240"/>
      <c r="TEC44" s="240"/>
      <c r="TED44" s="240"/>
      <c r="TEE44" s="240"/>
      <c r="TEF44" s="240"/>
      <c r="TEG44" s="240"/>
      <c r="TEH44" s="240"/>
      <c r="TEI44" s="240"/>
      <c r="TEJ44" s="240"/>
      <c r="TEK44" s="240"/>
      <c r="TEL44" s="240"/>
      <c r="TEM44" s="240"/>
      <c r="TEN44" s="240"/>
      <c r="TEO44" s="240"/>
      <c r="TEP44" s="240"/>
      <c r="TEQ44" s="240"/>
      <c r="TER44" s="240"/>
      <c r="TES44" s="240"/>
      <c r="TET44" s="240"/>
      <c r="TEU44" s="240"/>
      <c r="TEV44" s="240"/>
      <c r="TEW44" s="240"/>
      <c r="TEX44" s="240"/>
      <c r="TEY44" s="240"/>
      <c r="TEZ44" s="240"/>
      <c r="TFA44" s="240"/>
      <c r="TFB44" s="240"/>
      <c r="TFC44" s="240"/>
      <c r="TFD44" s="240"/>
      <c r="TFE44" s="240"/>
      <c r="TFF44" s="240"/>
      <c r="TFG44" s="240"/>
      <c r="TFH44" s="240"/>
      <c r="TFI44" s="240"/>
      <c r="TFJ44" s="240"/>
      <c r="TFK44" s="240"/>
      <c r="TFL44" s="240"/>
      <c r="TFM44" s="240"/>
      <c r="TFN44" s="240"/>
      <c r="TFO44" s="240"/>
      <c r="TFP44" s="240"/>
      <c r="TFQ44" s="240"/>
      <c r="TFR44" s="240"/>
      <c r="TFS44" s="240"/>
      <c r="TFT44" s="240"/>
      <c r="TFU44" s="240"/>
      <c r="TFV44" s="240"/>
      <c r="TFW44" s="240"/>
      <c r="TFX44" s="240"/>
      <c r="TFY44" s="240"/>
      <c r="TFZ44" s="240"/>
      <c r="TGA44" s="240"/>
      <c r="TGB44" s="240"/>
      <c r="TGC44" s="240"/>
      <c r="TGD44" s="240"/>
      <c r="TGE44" s="240"/>
      <c r="TGF44" s="240"/>
      <c r="TGG44" s="240"/>
      <c r="TGH44" s="240"/>
      <c r="TGI44" s="240"/>
      <c r="TGJ44" s="240"/>
      <c r="TGK44" s="240"/>
      <c r="TGL44" s="240"/>
      <c r="TGM44" s="240"/>
      <c r="TGN44" s="240"/>
      <c r="TGO44" s="240"/>
      <c r="TGP44" s="240"/>
      <c r="TGQ44" s="240"/>
      <c r="TGR44" s="240"/>
      <c r="TGS44" s="240"/>
      <c r="TGT44" s="240"/>
      <c r="TGU44" s="240"/>
      <c r="TGV44" s="240"/>
      <c r="TGW44" s="240"/>
      <c r="TGX44" s="240"/>
      <c r="TGY44" s="240"/>
      <c r="TGZ44" s="240"/>
      <c r="THA44" s="240"/>
      <c r="THB44" s="240"/>
      <c r="THC44" s="240"/>
      <c r="THD44" s="240"/>
      <c r="THE44" s="240"/>
      <c r="THF44" s="240"/>
      <c r="THG44" s="240"/>
      <c r="THH44" s="240"/>
      <c r="THI44" s="240"/>
      <c r="THJ44" s="240"/>
      <c r="THK44" s="240"/>
      <c r="THL44" s="240"/>
      <c r="THM44" s="240"/>
      <c r="THN44" s="240"/>
      <c r="THO44" s="240"/>
      <c r="THP44" s="240"/>
      <c r="THQ44" s="240"/>
      <c r="THR44" s="240"/>
      <c r="THS44" s="240"/>
      <c r="THT44" s="240"/>
      <c r="THU44" s="240"/>
      <c r="THV44" s="240"/>
      <c r="THW44" s="240"/>
      <c r="THX44" s="240"/>
      <c r="THY44" s="240"/>
      <c r="THZ44" s="240"/>
      <c r="TIA44" s="240"/>
      <c r="TIB44" s="240"/>
      <c r="TIC44" s="240"/>
      <c r="TID44" s="240"/>
      <c r="TIE44" s="240"/>
      <c r="TIF44" s="240"/>
      <c r="TIG44" s="240"/>
      <c r="TIH44" s="240"/>
      <c r="TII44" s="240"/>
      <c r="TIJ44" s="240"/>
      <c r="TIK44" s="240"/>
      <c r="TIL44" s="240"/>
      <c r="TIM44" s="240"/>
      <c r="TIN44" s="240"/>
      <c r="TIO44" s="240"/>
      <c r="TIP44" s="240"/>
      <c r="TIQ44" s="240"/>
      <c r="TIR44" s="240"/>
      <c r="TIS44" s="240"/>
      <c r="TIT44" s="240"/>
      <c r="TIU44" s="240"/>
      <c r="TIV44" s="240"/>
      <c r="TIW44" s="240"/>
      <c r="TIX44" s="240"/>
      <c r="TIY44" s="240"/>
      <c r="TIZ44" s="240"/>
      <c r="TJA44" s="240"/>
      <c r="TJB44" s="240"/>
      <c r="TJC44" s="240"/>
      <c r="TJD44" s="240"/>
      <c r="TJE44" s="240"/>
      <c r="TJF44" s="240"/>
      <c r="TJG44" s="240"/>
      <c r="TJH44" s="240"/>
      <c r="TJI44" s="240"/>
      <c r="TJJ44" s="240"/>
      <c r="TJK44" s="240"/>
      <c r="TJL44" s="240"/>
      <c r="TJM44" s="240"/>
      <c r="TJN44" s="240"/>
      <c r="TJO44" s="240"/>
      <c r="TJP44" s="240"/>
      <c r="TJQ44" s="240"/>
      <c r="TJR44" s="240"/>
      <c r="TJS44" s="240"/>
      <c r="TJT44" s="240"/>
      <c r="TJU44" s="240"/>
      <c r="TJV44" s="240"/>
      <c r="TJW44" s="240"/>
      <c r="TJX44" s="240"/>
      <c r="TJY44" s="240"/>
      <c r="TJZ44" s="240"/>
      <c r="TKA44" s="240"/>
      <c r="TKB44" s="240"/>
      <c r="TKC44" s="240"/>
      <c r="TKD44" s="240"/>
      <c r="TKE44" s="240"/>
      <c r="TKF44" s="240"/>
      <c r="TKG44" s="240"/>
      <c r="TKH44" s="240"/>
      <c r="TKI44" s="240"/>
      <c r="TKJ44" s="240"/>
      <c r="TKK44" s="240"/>
      <c r="TKL44" s="240"/>
      <c r="TKM44" s="240"/>
      <c r="TKN44" s="240"/>
      <c r="TKO44" s="240"/>
      <c r="TKP44" s="240"/>
      <c r="TKQ44" s="240"/>
      <c r="TKR44" s="240"/>
      <c r="TKS44" s="240"/>
      <c r="TKT44" s="240"/>
      <c r="TKU44" s="240"/>
      <c r="TKV44" s="240"/>
      <c r="TKW44" s="240"/>
      <c r="TKX44" s="240"/>
      <c r="TKY44" s="240"/>
      <c r="TKZ44" s="240"/>
      <c r="TLA44" s="240"/>
      <c r="TLB44" s="240"/>
      <c r="TLC44" s="240"/>
      <c r="TLD44" s="240"/>
      <c r="TLE44" s="240"/>
      <c r="TLF44" s="240"/>
      <c r="TLG44" s="240"/>
      <c r="TLH44" s="240"/>
      <c r="TLI44" s="240"/>
      <c r="TLJ44" s="240"/>
      <c r="TLK44" s="240"/>
      <c r="TLL44" s="240"/>
      <c r="TLM44" s="240"/>
      <c r="TLN44" s="240"/>
      <c r="TLO44" s="240"/>
      <c r="TLP44" s="240"/>
      <c r="TLQ44" s="240"/>
      <c r="TLR44" s="240"/>
      <c r="TLS44" s="240"/>
      <c r="TLT44" s="240"/>
      <c r="TLU44" s="240"/>
      <c r="TLV44" s="240"/>
      <c r="TLW44" s="240"/>
      <c r="TLX44" s="240"/>
      <c r="TLY44" s="240"/>
      <c r="TLZ44" s="240"/>
      <c r="TMA44" s="240"/>
      <c r="TMB44" s="240"/>
      <c r="TMC44" s="240"/>
      <c r="TMD44" s="240"/>
      <c r="TME44" s="240"/>
      <c r="TMF44" s="240"/>
      <c r="TMG44" s="240"/>
      <c r="TMH44" s="240"/>
      <c r="TMI44" s="240"/>
      <c r="TMJ44" s="240"/>
      <c r="TMK44" s="240"/>
      <c r="TML44" s="240"/>
      <c r="TMM44" s="240"/>
      <c r="TMN44" s="240"/>
      <c r="TMO44" s="240"/>
      <c r="TMP44" s="240"/>
      <c r="TMQ44" s="240"/>
      <c r="TMR44" s="240"/>
      <c r="TMS44" s="240"/>
      <c r="TMT44" s="240"/>
      <c r="TMU44" s="240"/>
      <c r="TMV44" s="240"/>
      <c r="TMW44" s="240"/>
      <c r="TMX44" s="240"/>
      <c r="TMY44" s="240"/>
      <c r="TMZ44" s="240"/>
      <c r="TNA44" s="240"/>
      <c r="TNB44" s="240"/>
      <c r="TNC44" s="240"/>
      <c r="TND44" s="240"/>
      <c r="TNE44" s="240"/>
      <c r="TNF44" s="240"/>
      <c r="TNG44" s="240"/>
      <c r="TNH44" s="240"/>
      <c r="TNI44" s="240"/>
      <c r="TNJ44" s="240"/>
      <c r="TNK44" s="240"/>
      <c r="TNL44" s="240"/>
      <c r="TNM44" s="240"/>
      <c r="TNN44" s="240"/>
      <c r="TNO44" s="240"/>
      <c r="TNP44" s="240"/>
      <c r="TNQ44" s="240"/>
      <c r="TNR44" s="240"/>
      <c r="TNS44" s="240"/>
      <c r="TNT44" s="240"/>
      <c r="TNU44" s="240"/>
      <c r="TNV44" s="240"/>
      <c r="TNW44" s="240"/>
      <c r="TNX44" s="240"/>
      <c r="TNY44" s="240"/>
      <c r="TNZ44" s="240"/>
      <c r="TOA44" s="240"/>
      <c r="TOB44" s="240"/>
      <c r="TOC44" s="240"/>
      <c r="TOD44" s="240"/>
      <c r="TOE44" s="240"/>
      <c r="TOF44" s="240"/>
      <c r="TOG44" s="240"/>
      <c r="TOH44" s="240"/>
      <c r="TOI44" s="240"/>
      <c r="TOJ44" s="240"/>
      <c r="TOK44" s="240"/>
      <c r="TOL44" s="240"/>
      <c r="TOM44" s="240"/>
      <c r="TON44" s="240"/>
      <c r="TOO44" s="240"/>
      <c r="TOP44" s="240"/>
      <c r="TOQ44" s="240"/>
      <c r="TOR44" s="240"/>
      <c r="TOS44" s="240"/>
      <c r="TOT44" s="240"/>
      <c r="TOU44" s="240"/>
      <c r="TOV44" s="240"/>
      <c r="TOW44" s="240"/>
      <c r="TOX44" s="240"/>
      <c r="TOY44" s="240"/>
      <c r="TOZ44" s="240"/>
      <c r="TPA44" s="240"/>
      <c r="TPB44" s="240"/>
      <c r="TPC44" s="240"/>
      <c r="TPD44" s="240"/>
      <c r="TPE44" s="240"/>
      <c r="TPF44" s="240"/>
      <c r="TPG44" s="240"/>
      <c r="TPH44" s="240"/>
      <c r="TPI44" s="240"/>
      <c r="TPJ44" s="240"/>
      <c r="TPK44" s="240"/>
      <c r="TPL44" s="240"/>
      <c r="TPM44" s="240"/>
      <c r="TPN44" s="240"/>
      <c r="TPO44" s="240"/>
      <c r="TPP44" s="240"/>
      <c r="TPQ44" s="240"/>
      <c r="TPR44" s="240"/>
      <c r="TPS44" s="240"/>
      <c r="TPT44" s="240"/>
      <c r="TPU44" s="240"/>
      <c r="TPV44" s="240"/>
      <c r="TPW44" s="240"/>
      <c r="TPX44" s="240"/>
      <c r="TPY44" s="240"/>
      <c r="TPZ44" s="240"/>
      <c r="TQA44" s="240"/>
      <c r="TQB44" s="240"/>
      <c r="TQC44" s="240"/>
      <c r="TQD44" s="240"/>
      <c r="TQE44" s="240"/>
      <c r="TQF44" s="240"/>
      <c r="TQG44" s="240"/>
      <c r="TQH44" s="240"/>
      <c r="TQI44" s="240"/>
      <c r="TQJ44" s="240"/>
      <c r="TQK44" s="240"/>
      <c r="TQL44" s="240"/>
      <c r="TQM44" s="240"/>
      <c r="TQN44" s="240"/>
      <c r="TQO44" s="240"/>
      <c r="TQP44" s="240"/>
      <c r="TQQ44" s="240"/>
      <c r="TQR44" s="240"/>
      <c r="TQS44" s="240"/>
      <c r="TQT44" s="240"/>
      <c r="TQU44" s="240"/>
      <c r="TQV44" s="240"/>
      <c r="TQW44" s="240"/>
      <c r="TQX44" s="240"/>
      <c r="TQY44" s="240"/>
      <c r="TQZ44" s="240"/>
      <c r="TRA44" s="240"/>
      <c r="TRB44" s="240"/>
      <c r="TRC44" s="240"/>
      <c r="TRD44" s="240"/>
      <c r="TRE44" s="240"/>
      <c r="TRF44" s="240"/>
      <c r="TRG44" s="240"/>
      <c r="TRH44" s="240"/>
      <c r="TRI44" s="240"/>
      <c r="TRJ44" s="240"/>
      <c r="TRK44" s="240"/>
      <c r="TRL44" s="240"/>
      <c r="TRM44" s="240"/>
      <c r="TRN44" s="240"/>
      <c r="TRO44" s="240"/>
      <c r="TRP44" s="240"/>
      <c r="TRQ44" s="240"/>
      <c r="TRR44" s="240"/>
      <c r="TRS44" s="240"/>
      <c r="TRT44" s="240"/>
      <c r="TRU44" s="240"/>
      <c r="TRV44" s="240"/>
      <c r="TRW44" s="240"/>
      <c r="TRX44" s="240"/>
      <c r="TRY44" s="240"/>
      <c r="TRZ44" s="240"/>
      <c r="TSA44" s="240"/>
      <c r="TSB44" s="240"/>
      <c r="TSC44" s="240"/>
      <c r="TSD44" s="240"/>
      <c r="TSE44" s="240"/>
      <c r="TSF44" s="240"/>
      <c r="TSG44" s="240"/>
      <c r="TSH44" s="240"/>
      <c r="TSI44" s="240"/>
      <c r="TSJ44" s="240"/>
      <c r="TSK44" s="240"/>
      <c r="TSL44" s="240"/>
      <c r="TSM44" s="240"/>
      <c r="TSN44" s="240"/>
      <c r="TSO44" s="240"/>
      <c r="TSP44" s="240"/>
      <c r="TSQ44" s="240"/>
      <c r="TSR44" s="240"/>
      <c r="TSS44" s="240"/>
      <c r="TST44" s="240"/>
      <c r="TSU44" s="240"/>
      <c r="TSV44" s="240"/>
      <c r="TSW44" s="240"/>
      <c r="TSX44" s="240"/>
      <c r="TSY44" s="240"/>
      <c r="TSZ44" s="240"/>
      <c r="TTA44" s="240"/>
      <c r="TTB44" s="240"/>
      <c r="TTC44" s="240"/>
      <c r="TTD44" s="240"/>
      <c r="TTE44" s="240"/>
      <c r="TTF44" s="240"/>
      <c r="TTG44" s="240"/>
      <c r="TTH44" s="240"/>
      <c r="TTI44" s="240"/>
      <c r="TTJ44" s="240"/>
      <c r="TTK44" s="240"/>
      <c r="TTL44" s="240"/>
      <c r="TTM44" s="240"/>
      <c r="TTN44" s="240"/>
      <c r="TTO44" s="240"/>
      <c r="TTP44" s="240"/>
      <c r="TTQ44" s="240"/>
      <c r="TTR44" s="240"/>
      <c r="TTS44" s="240"/>
      <c r="TTT44" s="240"/>
      <c r="TTU44" s="240"/>
      <c r="TTV44" s="240"/>
      <c r="TTW44" s="240"/>
      <c r="TTX44" s="240"/>
      <c r="TTY44" s="240"/>
      <c r="TTZ44" s="240"/>
      <c r="TUA44" s="240"/>
      <c r="TUB44" s="240"/>
      <c r="TUC44" s="240"/>
      <c r="TUD44" s="240"/>
      <c r="TUE44" s="240"/>
      <c r="TUF44" s="240"/>
      <c r="TUG44" s="240"/>
      <c r="TUH44" s="240"/>
      <c r="TUI44" s="240"/>
      <c r="TUJ44" s="240"/>
      <c r="TUK44" s="240"/>
      <c r="TUL44" s="240"/>
      <c r="TUM44" s="240"/>
      <c r="TUN44" s="240"/>
      <c r="TUO44" s="240"/>
      <c r="TUP44" s="240"/>
      <c r="TUQ44" s="240"/>
      <c r="TUR44" s="240"/>
      <c r="TUS44" s="240"/>
      <c r="TUT44" s="240"/>
      <c r="TUU44" s="240"/>
      <c r="TUV44" s="240"/>
      <c r="TUW44" s="240"/>
      <c r="TUX44" s="240"/>
      <c r="TUY44" s="240"/>
      <c r="TUZ44" s="240"/>
      <c r="TVA44" s="240"/>
      <c r="TVB44" s="240"/>
      <c r="TVC44" s="240"/>
      <c r="TVD44" s="240"/>
      <c r="TVE44" s="240"/>
      <c r="TVF44" s="240"/>
      <c r="TVG44" s="240"/>
      <c r="TVH44" s="240"/>
      <c r="TVI44" s="240"/>
      <c r="TVJ44" s="240"/>
      <c r="TVK44" s="240"/>
      <c r="TVL44" s="240"/>
      <c r="TVM44" s="240"/>
      <c r="TVN44" s="240"/>
      <c r="TVO44" s="240"/>
      <c r="TVP44" s="240"/>
      <c r="TVQ44" s="240"/>
      <c r="TVR44" s="240"/>
      <c r="TVS44" s="240"/>
      <c r="TVT44" s="240"/>
      <c r="TVU44" s="240"/>
      <c r="TVV44" s="240"/>
      <c r="TVW44" s="240"/>
      <c r="TVX44" s="240"/>
      <c r="TVY44" s="240"/>
      <c r="TVZ44" s="240"/>
      <c r="TWA44" s="240"/>
      <c r="TWB44" s="240"/>
      <c r="TWC44" s="240"/>
      <c r="TWD44" s="240"/>
      <c r="TWE44" s="240"/>
      <c r="TWF44" s="240"/>
      <c r="TWG44" s="240"/>
      <c r="TWH44" s="240"/>
      <c r="TWI44" s="240"/>
      <c r="TWJ44" s="240"/>
      <c r="TWK44" s="240"/>
      <c r="TWL44" s="240"/>
      <c r="TWM44" s="240"/>
      <c r="TWN44" s="240"/>
      <c r="TWO44" s="240"/>
      <c r="TWP44" s="240"/>
      <c r="TWQ44" s="240"/>
      <c r="TWR44" s="240"/>
      <c r="TWS44" s="240"/>
      <c r="TWT44" s="240"/>
      <c r="TWU44" s="240"/>
      <c r="TWV44" s="240"/>
      <c r="TWW44" s="240"/>
      <c r="TWX44" s="240"/>
      <c r="TWY44" s="240"/>
      <c r="TWZ44" s="240"/>
      <c r="TXA44" s="240"/>
      <c r="TXB44" s="240"/>
      <c r="TXC44" s="240"/>
      <c r="TXD44" s="240"/>
      <c r="TXE44" s="240"/>
      <c r="TXF44" s="240"/>
      <c r="TXG44" s="240"/>
      <c r="TXH44" s="240"/>
      <c r="TXI44" s="240"/>
      <c r="TXJ44" s="240"/>
      <c r="TXK44" s="240"/>
      <c r="TXL44" s="240"/>
      <c r="TXM44" s="240"/>
      <c r="TXN44" s="240"/>
      <c r="TXO44" s="240"/>
      <c r="TXP44" s="240"/>
      <c r="TXQ44" s="240"/>
      <c r="TXR44" s="240"/>
      <c r="TXS44" s="240"/>
      <c r="TXT44" s="240"/>
      <c r="TXU44" s="240"/>
      <c r="TXV44" s="240"/>
      <c r="TXW44" s="240"/>
      <c r="TXX44" s="240"/>
      <c r="TXY44" s="240"/>
      <c r="TXZ44" s="240"/>
      <c r="TYA44" s="240"/>
      <c r="TYB44" s="240"/>
      <c r="TYC44" s="240"/>
      <c r="TYD44" s="240"/>
      <c r="TYE44" s="240"/>
      <c r="TYF44" s="240"/>
      <c r="TYG44" s="240"/>
      <c r="TYH44" s="240"/>
      <c r="TYI44" s="240"/>
      <c r="TYJ44" s="240"/>
      <c r="TYK44" s="240"/>
      <c r="TYL44" s="240"/>
      <c r="TYM44" s="240"/>
      <c r="TYN44" s="240"/>
      <c r="TYO44" s="240"/>
      <c r="TYP44" s="240"/>
      <c r="TYQ44" s="240"/>
      <c r="TYR44" s="240"/>
      <c r="TYS44" s="240"/>
      <c r="TYT44" s="240"/>
      <c r="TYU44" s="240"/>
      <c r="TYV44" s="240"/>
      <c r="TYW44" s="240"/>
      <c r="TYX44" s="240"/>
      <c r="TYY44" s="240"/>
      <c r="TYZ44" s="240"/>
      <c r="TZA44" s="240"/>
      <c r="TZB44" s="240"/>
      <c r="TZC44" s="240"/>
      <c r="TZD44" s="240"/>
      <c r="TZE44" s="240"/>
      <c r="TZF44" s="240"/>
      <c r="TZG44" s="240"/>
      <c r="TZH44" s="240"/>
      <c r="TZI44" s="240"/>
      <c r="TZJ44" s="240"/>
      <c r="TZK44" s="240"/>
      <c r="TZL44" s="240"/>
      <c r="TZM44" s="240"/>
      <c r="TZN44" s="240"/>
      <c r="TZO44" s="240"/>
      <c r="TZP44" s="240"/>
      <c r="TZQ44" s="240"/>
      <c r="TZR44" s="240"/>
      <c r="TZS44" s="240"/>
      <c r="TZT44" s="240"/>
      <c r="TZU44" s="240"/>
      <c r="TZV44" s="240"/>
      <c r="TZW44" s="240"/>
      <c r="TZX44" s="240"/>
      <c r="TZY44" s="240"/>
      <c r="TZZ44" s="240"/>
      <c r="UAA44" s="240"/>
      <c r="UAB44" s="240"/>
      <c r="UAC44" s="240"/>
      <c r="UAD44" s="240"/>
      <c r="UAE44" s="240"/>
      <c r="UAF44" s="240"/>
      <c r="UAG44" s="240"/>
      <c r="UAH44" s="240"/>
      <c r="UAI44" s="240"/>
      <c r="UAJ44" s="240"/>
      <c r="UAK44" s="240"/>
      <c r="UAL44" s="240"/>
      <c r="UAM44" s="240"/>
      <c r="UAN44" s="240"/>
      <c r="UAO44" s="240"/>
      <c r="UAP44" s="240"/>
      <c r="UAQ44" s="240"/>
      <c r="UAR44" s="240"/>
      <c r="UAS44" s="240"/>
      <c r="UAT44" s="240"/>
      <c r="UAU44" s="240"/>
      <c r="UAV44" s="240"/>
      <c r="UAW44" s="240"/>
      <c r="UAX44" s="240"/>
      <c r="UAY44" s="240"/>
      <c r="UAZ44" s="240"/>
      <c r="UBA44" s="240"/>
      <c r="UBB44" s="240"/>
      <c r="UBC44" s="240"/>
      <c r="UBD44" s="240"/>
      <c r="UBE44" s="240"/>
      <c r="UBF44" s="240"/>
      <c r="UBG44" s="240"/>
      <c r="UBH44" s="240"/>
      <c r="UBI44" s="240"/>
      <c r="UBJ44" s="240"/>
      <c r="UBK44" s="240"/>
      <c r="UBL44" s="240"/>
      <c r="UBM44" s="240"/>
      <c r="UBN44" s="240"/>
      <c r="UBO44" s="240"/>
      <c r="UBP44" s="240"/>
      <c r="UBQ44" s="240"/>
      <c r="UBR44" s="240"/>
      <c r="UBS44" s="240"/>
      <c r="UBT44" s="240"/>
      <c r="UBU44" s="240"/>
      <c r="UBV44" s="240"/>
      <c r="UBW44" s="240"/>
      <c r="UBX44" s="240"/>
      <c r="UBY44" s="240"/>
      <c r="UBZ44" s="240"/>
      <c r="UCA44" s="240"/>
      <c r="UCB44" s="240"/>
      <c r="UCC44" s="240"/>
      <c r="UCD44" s="240"/>
      <c r="UCE44" s="240"/>
      <c r="UCF44" s="240"/>
      <c r="UCG44" s="240"/>
      <c r="UCH44" s="240"/>
      <c r="UCI44" s="240"/>
      <c r="UCJ44" s="240"/>
      <c r="UCK44" s="240"/>
      <c r="UCL44" s="240"/>
      <c r="UCM44" s="240"/>
      <c r="UCN44" s="240"/>
      <c r="UCO44" s="240"/>
      <c r="UCP44" s="240"/>
      <c r="UCQ44" s="240"/>
      <c r="UCR44" s="240"/>
      <c r="UCS44" s="240"/>
      <c r="UCT44" s="240"/>
      <c r="UCU44" s="240"/>
      <c r="UCV44" s="240"/>
      <c r="UCW44" s="240"/>
      <c r="UCX44" s="240"/>
      <c r="UCY44" s="240"/>
      <c r="UCZ44" s="240"/>
      <c r="UDA44" s="240"/>
      <c r="UDB44" s="240"/>
      <c r="UDC44" s="240"/>
      <c r="UDD44" s="240"/>
      <c r="UDE44" s="240"/>
      <c r="UDF44" s="240"/>
      <c r="UDG44" s="240"/>
      <c r="UDH44" s="240"/>
      <c r="UDI44" s="240"/>
      <c r="UDJ44" s="240"/>
      <c r="UDK44" s="240"/>
      <c r="UDL44" s="240"/>
      <c r="UDM44" s="240"/>
      <c r="UDN44" s="240"/>
      <c r="UDO44" s="240"/>
      <c r="UDP44" s="240"/>
      <c r="UDQ44" s="240"/>
      <c r="UDR44" s="240"/>
      <c r="UDS44" s="240"/>
      <c r="UDT44" s="240"/>
      <c r="UDU44" s="240"/>
      <c r="UDV44" s="240"/>
      <c r="UDW44" s="240"/>
      <c r="UDX44" s="240"/>
      <c r="UDY44" s="240"/>
      <c r="UDZ44" s="240"/>
      <c r="UEA44" s="240"/>
      <c r="UEB44" s="240"/>
      <c r="UEC44" s="240"/>
      <c r="UED44" s="240"/>
      <c r="UEE44" s="240"/>
      <c r="UEF44" s="240"/>
      <c r="UEG44" s="240"/>
      <c r="UEH44" s="240"/>
      <c r="UEI44" s="240"/>
      <c r="UEJ44" s="240"/>
      <c r="UEK44" s="240"/>
      <c r="UEL44" s="240"/>
      <c r="UEM44" s="240"/>
      <c r="UEN44" s="240"/>
      <c r="UEO44" s="240"/>
      <c r="UEP44" s="240"/>
      <c r="UEQ44" s="240"/>
      <c r="UER44" s="240"/>
      <c r="UES44" s="240"/>
      <c r="UET44" s="240"/>
      <c r="UEU44" s="240"/>
      <c r="UEV44" s="240"/>
      <c r="UEW44" s="240"/>
      <c r="UEX44" s="240"/>
      <c r="UEY44" s="240"/>
      <c r="UEZ44" s="240"/>
      <c r="UFA44" s="240"/>
      <c r="UFB44" s="240"/>
      <c r="UFC44" s="240"/>
      <c r="UFD44" s="240"/>
      <c r="UFE44" s="240"/>
      <c r="UFF44" s="240"/>
      <c r="UFG44" s="240"/>
      <c r="UFH44" s="240"/>
      <c r="UFI44" s="240"/>
      <c r="UFJ44" s="240"/>
      <c r="UFK44" s="240"/>
      <c r="UFL44" s="240"/>
      <c r="UFM44" s="240"/>
      <c r="UFN44" s="240"/>
      <c r="UFO44" s="240"/>
      <c r="UFP44" s="240"/>
      <c r="UFQ44" s="240"/>
      <c r="UFR44" s="240"/>
      <c r="UFS44" s="240"/>
      <c r="UFT44" s="240"/>
      <c r="UFU44" s="240"/>
      <c r="UFV44" s="240"/>
      <c r="UFW44" s="240"/>
      <c r="UFX44" s="240"/>
      <c r="UFY44" s="240"/>
      <c r="UFZ44" s="240"/>
      <c r="UGA44" s="240"/>
      <c r="UGB44" s="240"/>
      <c r="UGC44" s="240"/>
      <c r="UGD44" s="240"/>
      <c r="UGE44" s="240"/>
      <c r="UGF44" s="240"/>
      <c r="UGG44" s="240"/>
      <c r="UGH44" s="240"/>
      <c r="UGI44" s="240"/>
      <c r="UGJ44" s="240"/>
      <c r="UGK44" s="240"/>
      <c r="UGL44" s="240"/>
      <c r="UGM44" s="240"/>
      <c r="UGN44" s="240"/>
      <c r="UGO44" s="240"/>
      <c r="UGP44" s="240"/>
      <c r="UGQ44" s="240"/>
      <c r="UGR44" s="240"/>
      <c r="UGS44" s="240"/>
      <c r="UGT44" s="240"/>
      <c r="UGU44" s="240"/>
      <c r="UGV44" s="240"/>
      <c r="UGW44" s="240"/>
      <c r="UGX44" s="240"/>
      <c r="UGY44" s="240"/>
      <c r="UGZ44" s="240"/>
      <c r="UHA44" s="240"/>
      <c r="UHB44" s="240"/>
      <c r="UHC44" s="240"/>
      <c r="UHD44" s="240"/>
      <c r="UHE44" s="240"/>
      <c r="UHF44" s="240"/>
      <c r="UHG44" s="240"/>
      <c r="UHH44" s="240"/>
      <c r="UHI44" s="240"/>
      <c r="UHJ44" s="240"/>
      <c r="UHK44" s="240"/>
      <c r="UHL44" s="240"/>
      <c r="UHM44" s="240"/>
      <c r="UHN44" s="240"/>
      <c r="UHO44" s="240"/>
      <c r="UHP44" s="240"/>
      <c r="UHQ44" s="240"/>
      <c r="UHR44" s="240"/>
      <c r="UHS44" s="240"/>
      <c r="UHT44" s="240"/>
      <c r="UHU44" s="240"/>
      <c r="UHV44" s="240"/>
      <c r="UHW44" s="240"/>
      <c r="UHX44" s="240"/>
      <c r="UHY44" s="240"/>
      <c r="UHZ44" s="240"/>
      <c r="UIA44" s="240"/>
      <c r="UIB44" s="240"/>
      <c r="UIC44" s="240"/>
      <c r="UID44" s="240"/>
      <c r="UIE44" s="240"/>
      <c r="UIF44" s="240"/>
      <c r="UIG44" s="240"/>
      <c r="UIH44" s="240"/>
      <c r="UII44" s="240"/>
      <c r="UIJ44" s="240"/>
      <c r="UIK44" s="240"/>
      <c r="UIL44" s="240"/>
      <c r="UIM44" s="240"/>
      <c r="UIN44" s="240"/>
      <c r="UIO44" s="240"/>
      <c r="UIP44" s="240"/>
      <c r="UIQ44" s="240"/>
      <c r="UIR44" s="240"/>
      <c r="UIS44" s="240"/>
      <c r="UIT44" s="240"/>
      <c r="UIU44" s="240"/>
      <c r="UIV44" s="240"/>
      <c r="UIW44" s="240"/>
      <c r="UIX44" s="240"/>
      <c r="UIY44" s="240"/>
      <c r="UIZ44" s="240"/>
      <c r="UJA44" s="240"/>
      <c r="UJB44" s="240"/>
      <c r="UJC44" s="240"/>
      <c r="UJD44" s="240"/>
      <c r="UJE44" s="240"/>
      <c r="UJF44" s="240"/>
      <c r="UJG44" s="240"/>
      <c r="UJH44" s="240"/>
      <c r="UJI44" s="240"/>
      <c r="UJJ44" s="240"/>
      <c r="UJK44" s="240"/>
      <c r="UJL44" s="240"/>
      <c r="UJM44" s="240"/>
      <c r="UJN44" s="240"/>
      <c r="UJO44" s="240"/>
      <c r="UJP44" s="240"/>
      <c r="UJQ44" s="240"/>
      <c r="UJR44" s="240"/>
      <c r="UJS44" s="240"/>
      <c r="UJT44" s="240"/>
      <c r="UJU44" s="240"/>
      <c r="UJV44" s="240"/>
      <c r="UJW44" s="240"/>
      <c r="UJX44" s="240"/>
      <c r="UJY44" s="240"/>
      <c r="UJZ44" s="240"/>
      <c r="UKA44" s="240"/>
      <c r="UKB44" s="240"/>
      <c r="UKC44" s="240"/>
      <c r="UKD44" s="240"/>
      <c r="UKE44" s="240"/>
      <c r="UKF44" s="240"/>
      <c r="UKG44" s="240"/>
      <c r="UKH44" s="240"/>
      <c r="UKI44" s="240"/>
      <c r="UKJ44" s="240"/>
      <c r="UKK44" s="240"/>
      <c r="UKL44" s="240"/>
      <c r="UKM44" s="240"/>
      <c r="UKN44" s="240"/>
      <c r="UKO44" s="240"/>
      <c r="UKP44" s="240"/>
      <c r="UKQ44" s="240"/>
      <c r="UKR44" s="240"/>
      <c r="UKS44" s="240"/>
      <c r="UKT44" s="240"/>
      <c r="UKU44" s="240"/>
      <c r="UKV44" s="240"/>
      <c r="UKW44" s="240"/>
      <c r="UKX44" s="240"/>
      <c r="UKY44" s="240"/>
      <c r="UKZ44" s="240"/>
      <c r="ULA44" s="240"/>
      <c r="ULB44" s="240"/>
      <c r="ULC44" s="240"/>
      <c r="ULD44" s="240"/>
      <c r="ULE44" s="240"/>
      <c r="ULF44" s="240"/>
      <c r="ULG44" s="240"/>
      <c r="ULH44" s="240"/>
      <c r="ULI44" s="240"/>
      <c r="ULJ44" s="240"/>
      <c r="ULK44" s="240"/>
      <c r="ULL44" s="240"/>
      <c r="ULM44" s="240"/>
      <c r="ULN44" s="240"/>
      <c r="ULO44" s="240"/>
      <c r="ULP44" s="240"/>
      <c r="ULQ44" s="240"/>
      <c r="ULR44" s="240"/>
      <c r="ULS44" s="240"/>
      <c r="ULT44" s="240"/>
      <c r="ULU44" s="240"/>
      <c r="ULV44" s="240"/>
      <c r="ULW44" s="240"/>
      <c r="ULX44" s="240"/>
      <c r="ULY44" s="240"/>
      <c r="ULZ44" s="240"/>
      <c r="UMA44" s="240"/>
      <c r="UMB44" s="240"/>
      <c r="UMC44" s="240"/>
      <c r="UMD44" s="240"/>
      <c r="UME44" s="240"/>
      <c r="UMF44" s="240"/>
      <c r="UMG44" s="240"/>
      <c r="UMH44" s="240"/>
      <c r="UMI44" s="240"/>
      <c r="UMJ44" s="240"/>
      <c r="UMK44" s="240"/>
      <c r="UML44" s="240"/>
      <c r="UMM44" s="240"/>
      <c r="UMN44" s="240"/>
      <c r="UMO44" s="240"/>
      <c r="UMP44" s="240"/>
      <c r="UMQ44" s="240"/>
      <c r="UMR44" s="240"/>
      <c r="UMS44" s="240"/>
      <c r="UMT44" s="240"/>
      <c r="UMU44" s="240"/>
      <c r="UMV44" s="240"/>
      <c r="UMW44" s="240"/>
      <c r="UMX44" s="240"/>
      <c r="UMY44" s="240"/>
      <c r="UMZ44" s="240"/>
      <c r="UNA44" s="240"/>
      <c r="UNB44" s="240"/>
      <c r="UNC44" s="240"/>
      <c r="UND44" s="240"/>
      <c r="UNE44" s="240"/>
      <c r="UNF44" s="240"/>
      <c r="UNG44" s="240"/>
      <c r="UNH44" s="240"/>
      <c r="UNI44" s="240"/>
      <c r="UNJ44" s="240"/>
      <c r="UNK44" s="240"/>
      <c r="UNL44" s="240"/>
      <c r="UNM44" s="240"/>
      <c r="UNN44" s="240"/>
      <c r="UNO44" s="240"/>
      <c r="UNP44" s="240"/>
      <c r="UNQ44" s="240"/>
      <c r="UNR44" s="240"/>
      <c r="UNS44" s="240"/>
      <c r="UNT44" s="240"/>
      <c r="UNU44" s="240"/>
      <c r="UNV44" s="240"/>
      <c r="UNW44" s="240"/>
      <c r="UNX44" s="240"/>
      <c r="UNY44" s="240"/>
      <c r="UNZ44" s="240"/>
      <c r="UOA44" s="240"/>
      <c r="UOB44" s="240"/>
      <c r="UOC44" s="240"/>
      <c r="UOD44" s="240"/>
      <c r="UOE44" s="240"/>
      <c r="UOF44" s="240"/>
      <c r="UOG44" s="240"/>
      <c r="UOH44" s="240"/>
      <c r="UOI44" s="240"/>
      <c r="UOJ44" s="240"/>
      <c r="UOK44" s="240"/>
      <c r="UOL44" s="240"/>
      <c r="UOM44" s="240"/>
      <c r="UON44" s="240"/>
      <c r="UOO44" s="240"/>
      <c r="UOP44" s="240"/>
      <c r="UOQ44" s="240"/>
      <c r="UOR44" s="240"/>
      <c r="UOS44" s="240"/>
      <c r="UOT44" s="240"/>
      <c r="UOU44" s="240"/>
      <c r="UOV44" s="240"/>
      <c r="UOW44" s="240"/>
      <c r="UOX44" s="240"/>
      <c r="UOY44" s="240"/>
      <c r="UOZ44" s="240"/>
      <c r="UPA44" s="240"/>
      <c r="UPB44" s="240"/>
      <c r="UPC44" s="240"/>
      <c r="UPD44" s="240"/>
      <c r="UPE44" s="240"/>
      <c r="UPF44" s="240"/>
      <c r="UPG44" s="240"/>
      <c r="UPH44" s="240"/>
      <c r="UPI44" s="240"/>
      <c r="UPJ44" s="240"/>
      <c r="UPK44" s="240"/>
      <c r="UPL44" s="240"/>
      <c r="UPM44" s="240"/>
      <c r="UPN44" s="240"/>
      <c r="UPO44" s="240"/>
      <c r="UPP44" s="240"/>
      <c r="UPQ44" s="240"/>
      <c r="UPR44" s="240"/>
      <c r="UPS44" s="240"/>
      <c r="UPT44" s="240"/>
      <c r="UPU44" s="240"/>
      <c r="UPV44" s="240"/>
      <c r="UPW44" s="240"/>
      <c r="UPX44" s="240"/>
      <c r="UPY44" s="240"/>
      <c r="UPZ44" s="240"/>
      <c r="UQA44" s="240"/>
      <c r="UQB44" s="240"/>
      <c r="UQC44" s="240"/>
      <c r="UQD44" s="240"/>
      <c r="UQE44" s="240"/>
      <c r="UQF44" s="240"/>
      <c r="UQG44" s="240"/>
      <c r="UQH44" s="240"/>
      <c r="UQI44" s="240"/>
      <c r="UQJ44" s="240"/>
      <c r="UQK44" s="240"/>
      <c r="UQL44" s="240"/>
      <c r="UQM44" s="240"/>
      <c r="UQN44" s="240"/>
      <c r="UQO44" s="240"/>
      <c r="UQP44" s="240"/>
      <c r="UQQ44" s="240"/>
      <c r="UQR44" s="240"/>
      <c r="UQS44" s="240"/>
      <c r="UQT44" s="240"/>
      <c r="UQU44" s="240"/>
      <c r="UQV44" s="240"/>
      <c r="UQW44" s="240"/>
      <c r="UQX44" s="240"/>
      <c r="UQY44" s="240"/>
      <c r="UQZ44" s="240"/>
      <c r="URA44" s="240"/>
      <c r="URB44" s="240"/>
      <c r="URC44" s="240"/>
      <c r="URD44" s="240"/>
      <c r="URE44" s="240"/>
      <c r="URF44" s="240"/>
      <c r="URG44" s="240"/>
      <c r="URH44" s="240"/>
      <c r="URI44" s="240"/>
      <c r="URJ44" s="240"/>
      <c r="URK44" s="240"/>
      <c r="URL44" s="240"/>
      <c r="URM44" s="240"/>
      <c r="URN44" s="240"/>
      <c r="URO44" s="240"/>
      <c r="URP44" s="240"/>
      <c r="URQ44" s="240"/>
      <c r="URR44" s="240"/>
      <c r="URS44" s="240"/>
      <c r="URT44" s="240"/>
      <c r="URU44" s="240"/>
      <c r="URV44" s="240"/>
      <c r="URW44" s="240"/>
      <c r="URX44" s="240"/>
      <c r="URY44" s="240"/>
      <c r="URZ44" s="240"/>
      <c r="USA44" s="240"/>
      <c r="USB44" s="240"/>
      <c r="USC44" s="240"/>
      <c r="USD44" s="240"/>
      <c r="USE44" s="240"/>
      <c r="USF44" s="240"/>
      <c r="USG44" s="240"/>
      <c r="USH44" s="240"/>
      <c r="USI44" s="240"/>
      <c r="USJ44" s="240"/>
      <c r="USK44" s="240"/>
      <c r="USL44" s="240"/>
      <c r="USM44" s="240"/>
      <c r="USN44" s="240"/>
      <c r="USO44" s="240"/>
      <c r="USP44" s="240"/>
      <c r="USQ44" s="240"/>
      <c r="USR44" s="240"/>
      <c r="USS44" s="240"/>
      <c r="UST44" s="240"/>
      <c r="USU44" s="240"/>
      <c r="USV44" s="240"/>
      <c r="USW44" s="240"/>
      <c r="USX44" s="240"/>
      <c r="USY44" s="240"/>
      <c r="USZ44" s="240"/>
      <c r="UTA44" s="240"/>
      <c r="UTB44" s="240"/>
      <c r="UTC44" s="240"/>
      <c r="UTD44" s="240"/>
      <c r="UTE44" s="240"/>
      <c r="UTF44" s="240"/>
      <c r="UTG44" s="240"/>
      <c r="UTH44" s="240"/>
      <c r="UTI44" s="240"/>
      <c r="UTJ44" s="240"/>
      <c r="UTK44" s="240"/>
      <c r="UTL44" s="240"/>
      <c r="UTM44" s="240"/>
      <c r="UTN44" s="240"/>
      <c r="UTO44" s="240"/>
      <c r="UTP44" s="240"/>
      <c r="UTQ44" s="240"/>
      <c r="UTR44" s="240"/>
      <c r="UTS44" s="240"/>
      <c r="UTT44" s="240"/>
      <c r="UTU44" s="240"/>
      <c r="UTV44" s="240"/>
      <c r="UTW44" s="240"/>
      <c r="UTX44" s="240"/>
      <c r="UTY44" s="240"/>
      <c r="UTZ44" s="240"/>
      <c r="UUA44" s="240"/>
      <c r="UUB44" s="240"/>
      <c r="UUC44" s="240"/>
      <c r="UUD44" s="240"/>
      <c r="UUE44" s="240"/>
      <c r="UUF44" s="240"/>
      <c r="UUG44" s="240"/>
      <c r="UUH44" s="240"/>
      <c r="UUI44" s="240"/>
      <c r="UUJ44" s="240"/>
      <c r="UUK44" s="240"/>
      <c r="UUL44" s="240"/>
      <c r="UUM44" s="240"/>
      <c r="UUN44" s="240"/>
      <c r="UUO44" s="240"/>
      <c r="UUP44" s="240"/>
      <c r="UUQ44" s="240"/>
      <c r="UUR44" s="240"/>
      <c r="UUS44" s="240"/>
      <c r="UUT44" s="240"/>
      <c r="UUU44" s="240"/>
      <c r="UUV44" s="240"/>
      <c r="UUW44" s="240"/>
      <c r="UUX44" s="240"/>
      <c r="UUY44" s="240"/>
      <c r="UUZ44" s="240"/>
      <c r="UVA44" s="240"/>
      <c r="UVB44" s="240"/>
      <c r="UVC44" s="240"/>
      <c r="UVD44" s="240"/>
      <c r="UVE44" s="240"/>
      <c r="UVF44" s="240"/>
      <c r="UVG44" s="240"/>
      <c r="UVH44" s="240"/>
      <c r="UVI44" s="240"/>
      <c r="UVJ44" s="240"/>
      <c r="UVK44" s="240"/>
      <c r="UVL44" s="240"/>
      <c r="UVM44" s="240"/>
      <c r="UVN44" s="240"/>
      <c r="UVO44" s="240"/>
      <c r="UVP44" s="240"/>
      <c r="UVQ44" s="240"/>
      <c r="UVR44" s="240"/>
      <c r="UVS44" s="240"/>
      <c r="UVT44" s="240"/>
      <c r="UVU44" s="240"/>
      <c r="UVV44" s="240"/>
      <c r="UVW44" s="240"/>
      <c r="UVX44" s="240"/>
      <c r="UVY44" s="240"/>
      <c r="UVZ44" s="240"/>
      <c r="UWA44" s="240"/>
      <c r="UWB44" s="240"/>
      <c r="UWC44" s="240"/>
      <c r="UWD44" s="240"/>
      <c r="UWE44" s="240"/>
      <c r="UWF44" s="240"/>
      <c r="UWG44" s="240"/>
      <c r="UWH44" s="240"/>
      <c r="UWI44" s="240"/>
      <c r="UWJ44" s="240"/>
      <c r="UWK44" s="240"/>
      <c r="UWL44" s="240"/>
      <c r="UWM44" s="240"/>
      <c r="UWN44" s="240"/>
      <c r="UWO44" s="240"/>
      <c r="UWP44" s="240"/>
      <c r="UWQ44" s="240"/>
      <c r="UWR44" s="240"/>
      <c r="UWS44" s="240"/>
      <c r="UWT44" s="240"/>
      <c r="UWU44" s="240"/>
      <c r="UWV44" s="240"/>
      <c r="UWW44" s="240"/>
      <c r="UWX44" s="240"/>
      <c r="UWY44" s="240"/>
      <c r="UWZ44" s="240"/>
      <c r="UXA44" s="240"/>
      <c r="UXB44" s="240"/>
      <c r="UXC44" s="240"/>
      <c r="UXD44" s="240"/>
      <c r="UXE44" s="240"/>
      <c r="UXF44" s="240"/>
      <c r="UXG44" s="240"/>
      <c r="UXH44" s="240"/>
      <c r="UXI44" s="240"/>
      <c r="UXJ44" s="240"/>
      <c r="UXK44" s="240"/>
      <c r="UXL44" s="240"/>
      <c r="UXM44" s="240"/>
      <c r="UXN44" s="240"/>
      <c r="UXO44" s="240"/>
      <c r="UXP44" s="240"/>
      <c r="UXQ44" s="240"/>
      <c r="UXR44" s="240"/>
      <c r="UXS44" s="240"/>
      <c r="UXT44" s="240"/>
      <c r="UXU44" s="240"/>
      <c r="UXV44" s="240"/>
      <c r="UXW44" s="240"/>
      <c r="UXX44" s="240"/>
      <c r="UXY44" s="240"/>
      <c r="UXZ44" s="240"/>
      <c r="UYA44" s="240"/>
      <c r="UYB44" s="240"/>
      <c r="UYC44" s="240"/>
      <c r="UYD44" s="240"/>
      <c r="UYE44" s="240"/>
      <c r="UYF44" s="240"/>
      <c r="UYG44" s="240"/>
      <c r="UYH44" s="240"/>
      <c r="UYI44" s="240"/>
      <c r="UYJ44" s="240"/>
      <c r="UYK44" s="240"/>
      <c r="UYL44" s="240"/>
      <c r="UYM44" s="240"/>
      <c r="UYN44" s="240"/>
      <c r="UYO44" s="240"/>
      <c r="UYP44" s="240"/>
      <c r="UYQ44" s="240"/>
      <c r="UYR44" s="240"/>
      <c r="UYS44" s="240"/>
      <c r="UYT44" s="240"/>
      <c r="UYU44" s="240"/>
      <c r="UYV44" s="240"/>
      <c r="UYW44" s="240"/>
      <c r="UYX44" s="240"/>
      <c r="UYY44" s="240"/>
      <c r="UYZ44" s="240"/>
      <c r="UZA44" s="240"/>
      <c r="UZB44" s="240"/>
      <c r="UZC44" s="240"/>
      <c r="UZD44" s="240"/>
      <c r="UZE44" s="240"/>
      <c r="UZF44" s="240"/>
      <c r="UZG44" s="240"/>
      <c r="UZH44" s="240"/>
      <c r="UZI44" s="240"/>
      <c r="UZJ44" s="240"/>
      <c r="UZK44" s="240"/>
      <c r="UZL44" s="240"/>
      <c r="UZM44" s="240"/>
      <c r="UZN44" s="240"/>
      <c r="UZO44" s="240"/>
      <c r="UZP44" s="240"/>
      <c r="UZQ44" s="240"/>
      <c r="UZR44" s="240"/>
      <c r="UZS44" s="240"/>
      <c r="UZT44" s="240"/>
      <c r="UZU44" s="240"/>
      <c r="UZV44" s="240"/>
      <c r="UZW44" s="240"/>
      <c r="UZX44" s="240"/>
      <c r="UZY44" s="240"/>
      <c r="UZZ44" s="240"/>
      <c r="VAA44" s="240"/>
      <c r="VAB44" s="240"/>
      <c r="VAC44" s="240"/>
      <c r="VAD44" s="240"/>
      <c r="VAE44" s="240"/>
      <c r="VAF44" s="240"/>
      <c r="VAG44" s="240"/>
      <c r="VAH44" s="240"/>
      <c r="VAI44" s="240"/>
      <c r="VAJ44" s="240"/>
      <c r="VAK44" s="240"/>
      <c r="VAL44" s="240"/>
      <c r="VAM44" s="240"/>
      <c r="VAN44" s="240"/>
      <c r="VAO44" s="240"/>
      <c r="VAP44" s="240"/>
      <c r="VAQ44" s="240"/>
      <c r="VAR44" s="240"/>
      <c r="VAS44" s="240"/>
      <c r="VAT44" s="240"/>
      <c r="VAU44" s="240"/>
      <c r="VAV44" s="240"/>
      <c r="VAW44" s="240"/>
      <c r="VAX44" s="240"/>
      <c r="VAY44" s="240"/>
      <c r="VAZ44" s="240"/>
      <c r="VBA44" s="240"/>
      <c r="VBB44" s="240"/>
      <c r="VBC44" s="240"/>
      <c r="VBD44" s="240"/>
      <c r="VBE44" s="240"/>
      <c r="VBF44" s="240"/>
      <c r="VBG44" s="240"/>
      <c r="VBH44" s="240"/>
      <c r="VBI44" s="240"/>
      <c r="VBJ44" s="240"/>
      <c r="VBK44" s="240"/>
      <c r="VBL44" s="240"/>
      <c r="VBM44" s="240"/>
      <c r="VBN44" s="240"/>
      <c r="VBO44" s="240"/>
      <c r="VBP44" s="240"/>
      <c r="VBQ44" s="240"/>
      <c r="VBR44" s="240"/>
      <c r="VBS44" s="240"/>
      <c r="VBT44" s="240"/>
      <c r="VBU44" s="240"/>
      <c r="VBV44" s="240"/>
      <c r="VBW44" s="240"/>
      <c r="VBX44" s="240"/>
      <c r="VBY44" s="240"/>
      <c r="VBZ44" s="240"/>
      <c r="VCA44" s="240"/>
      <c r="VCB44" s="240"/>
      <c r="VCC44" s="240"/>
      <c r="VCD44" s="240"/>
      <c r="VCE44" s="240"/>
      <c r="VCF44" s="240"/>
      <c r="VCG44" s="240"/>
      <c r="VCH44" s="240"/>
      <c r="VCI44" s="240"/>
      <c r="VCJ44" s="240"/>
      <c r="VCK44" s="240"/>
      <c r="VCL44" s="240"/>
      <c r="VCM44" s="240"/>
      <c r="VCN44" s="240"/>
      <c r="VCO44" s="240"/>
      <c r="VCP44" s="240"/>
      <c r="VCQ44" s="240"/>
      <c r="VCR44" s="240"/>
      <c r="VCS44" s="240"/>
      <c r="VCT44" s="240"/>
      <c r="VCU44" s="240"/>
      <c r="VCV44" s="240"/>
      <c r="VCW44" s="240"/>
      <c r="VCX44" s="240"/>
      <c r="VCY44" s="240"/>
      <c r="VCZ44" s="240"/>
      <c r="VDA44" s="240"/>
      <c r="VDB44" s="240"/>
      <c r="VDC44" s="240"/>
      <c r="VDD44" s="240"/>
      <c r="VDE44" s="240"/>
      <c r="VDF44" s="240"/>
      <c r="VDG44" s="240"/>
      <c r="VDH44" s="240"/>
      <c r="VDI44" s="240"/>
      <c r="VDJ44" s="240"/>
      <c r="VDK44" s="240"/>
      <c r="VDL44" s="240"/>
      <c r="VDM44" s="240"/>
      <c r="VDN44" s="240"/>
      <c r="VDO44" s="240"/>
      <c r="VDP44" s="240"/>
      <c r="VDQ44" s="240"/>
      <c r="VDR44" s="240"/>
      <c r="VDS44" s="240"/>
      <c r="VDT44" s="240"/>
      <c r="VDU44" s="240"/>
      <c r="VDV44" s="240"/>
      <c r="VDW44" s="240"/>
      <c r="VDX44" s="240"/>
      <c r="VDY44" s="240"/>
      <c r="VDZ44" s="240"/>
      <c r="VEA44" s="240"/>
      <c r="VEB44" s="240"/>
      <c r="VEC44" s="240"/>
      <c r="VED44" s="240"/>
      <c r="VEE44" s="240"/>
      <c r="VEF44" s="240"/>
      <c r="VEG44" s="240"/>
      <c r="VEH44" s="240"/>
      <c r="VEI44" s="240"/>
      <c r="VEJ44" s="240"/>
      <c r="VEK44" s="240"/>
      <c r="VEL44" s="240"/>
      <c r="VEM44" s="240"/>
      <c r="VEN44" s="240"/>
      <c r="VEO44" s="240"/>
      <c r="VEP44" s="240"/>
      <c r="VEQ44" s="240"/>
      <c r="VER44" s="240"/>
      <c r="VES44" s="240"/>
      <c r="VET44" s="240"/>
      <c r="VEU44" s="240"/>
      <c r="VEV44" s="240"/>
      <c r="VEW44" s="240"/>
      <c r="VEX44" s="240"/>
      <c r="VEY44" s="240"/>
      <c r="VEZ44" s="240"/>
      <c r="VFA44" s="240"/>
      <c r="VFB44" s="240"/>
      <c r="VFC44" s="240"/>
      <c r="VFD44" s="240"/>
      <c r="VFE44" s="240"/>
      <c r="VFF44" s="240"/>
      <c r="VFG44" s="240"/>
      <c r="VFH44" s="240"/>
      <c r="VFI44" s="240"/>
      <c r="VFJ44" s="240"/>
      <c r="VFK44" s="240"/>
      <c r="VFL44" s="240"/>
      <c r="VFM44" s="240"/>
      <c r="VFN44" s="240"/>
      <c r="VFO44" s="240"/>
      <c r="VFP44" s="240"/>
      <c r="VFQ44" s="240"/>
      <c r="VFR44" s="240"/>
      <c r="VFS44" s="240"/>
      <c r="VFT44" s="240"/>
      <c r="VFU44" s="240"/>
      <c r="VFV44" s="240"/>
      <c r="VFW44" s="240"/>
      <c r="VFX44" s="240"/>
      <c r="VFY44" s="240"/>
      <c r="VFZ44" s="240"/>
      <c r="VGA44" s="240"/>
      <c r="VGB44" s="240"/>
      <c r="VGC44" s="240"/>
      <c r="VGD44" s="240"/>
      <c r="VGE44" s="240"/>
      <c r="VGF44" s="240"/>
      <c r="VGG44" s="240"/>
      <c r="VGH44" s="240"/>
      <c r="VGI44" s="240"/>
      <c r="VGJ44" s="240"/>
      <c r="VGK44" s="240"/>
      <c r="VGL44" s="240"/>
      <c r="VGM44" s="240"/>
      <c r="VGN44" s="240"/>
      <c r="VGO44" s="240"/>
      <c r="VGP44" s="240"/>
      <c r="VGQ44" s="240"/>
      <c r="VGR44" s="240"/>
      <c r="VGS44" s="240"/>
      <c r="VGT44" s="240"/>
      <c r="VGU44" s="240"/>
      <c r="VGV44" s="240"/>
      <c r="VGW44" s="240"/>
      <c r="VGX44" s="240"/>
      <c r="VGY44" s="240"/>
      <c r="VGZ44" s="240"/>
      <c r="VHA44" s="240"/>
      <c r="VHB44" s="240"/>
      <c r="VHC44" s="240"/>
      <c r="VHD44" s="240"/>
      <c r="VHE44" s="240"/>
      <c r="VHF44" s="240"/>
      <c r="VHG44" s="240"/>
      <c r="VHH44" s="240"/>
      <c r="VHI44" s="240"/>
      <c r="VHJ44" s="240"/>
      <c r="VHK44" s="240"/>
      <c r="VHL44" s="240"/>
      <c r="VHM44" s="240"/>
      <c r="VHN44" s="240"/>
      <c r="VHO44" s="240"/>
      <c r="VHP44" s="240"/>
      <c r="VHQ44" s="240"/>
      <c r="VHR44" s="240"/>
      <c r="VHS44" s="240"/>
      <c r="VHT44" s="240"/>
      <c r="VHU44" s="240"/>
      <c r="VHV44" s="240"/>
      <c r="VHW44" s="240"/>
      <c r="VHX44" s="240"/>
      <c r="VHY44" s="240"/>
      <c r="VHZ44" s="240"/>
      <c r="VIA44" s="240"/>
      <c r="VIB44" s="240"/>
      <c r="VIC44" s="240"/>
      <c r="VID44" s="240"/>
      <c r="VIE44" s="240"/>
      <c r="VIF44" s="240"/>
      <c r="VIG44" s="240"/>
      <c r="VIH44" s="240"/>
      <c r="VII44" s="240"/>
      <c r="VIJ44" s="240"/>
      <c r="VIK44" s="240"/>
      <c r="VIL44" s="240"/>
      <c r="VIM44" s="240"/>
      <c r="VIN44" s="240"/>
      <c r="VIO44" s="240"/>
      <c r="VIP44" s="240"/>
      <c r="VIQ44" s="240"/>
      <c r="VIR44" s="240"/>
      <c r="VIS44" s="240"/>
      <c r="VIT44" s="240"/>
      <c r="VIU44" s="240"/>
      <c r="VIV44" s="240"/>
      <c r="VIW44" s="240"/>
      <c r="VIX44" s="240"/>
      <c r="VIY44" s="240"/>
      <c r="VIZ44" s="240"/>
      <c r="VJA44" s="240"/>
      <c r="VJB44" s="240"/>
      <c r="VJC44" s="240"/>
      <c r="VJD44" s="240"/>
      <c r="VJE44" s="240"/>
      <c r="VJF44" s="240"/>
      <c r="VJG44" s="240"/>
      <c r="VJH44" s="240"/>
      <c r="VJI44" s="240"/>
      <c r="VJJ44" s="240"/>
      <c r="VJK44" s="240"/>
      <c r="VJL44" s="240"/>
      <c r="VJM44" s="240"/>
      <c r="VJN44" s="240"/>
      <c r="VJO44" s="240"/>
      <c r="VJP44" s="240"/>
      <c r="VJQ44" s="240"/>
      <c r="VJR44" s="240"/>
      <c r="VJS44" s="240"/>
      <c r="VJT44" s="240"/>
      <c r="VJU44" s="240"/>
      <c r="VJV44" s="240"/>
      <c r="VJW44" s="240"/>
      <c r="VJX44" s="240"/>
      <c r="VJY44" s="240"/>
      <c r="VJZ44" s="240"/>
      <c r="VKA44" s="240"/>
      <c r="VKB44" s="240"/>
      <c r="VKC44" s="240"/>
      <c r="VKD44" s="240"/>
      <c r="VKE44" s="240"/>
      <c r="VKF44" s="240"/>
      <c r="VKG44" s="240"/>
      <c r="VKH44" s="240"/>
      <c r="VKI44" s="240"/>
      <c r="VKJ44" s="240"/>
      <c r="VKK44" s="240"/>
      <c r="VKL44" s="240"/>
      <c r="VKM44" s="240"/>
      <c r="VKN44" s="240"/>
      <c r="VKO44" s="240"/>
      <c r="VKP44" s="240"/>
      <c r="VKQ44" s="240"/>
      <c r="VKR44" s="240"/>
      <c r="VKS44" s="240"/>
      <c r="VKT44" s="240"/>
      <c r="VKU44" s="240"/>
      <c r="VKV44" s="240"/>
      <c r="VKW44" s="240"/>
      <c r="VKX44" s="240"/>
      <c r="VKY44" s="240"/>
      <c r="VKZ44" s="240"/>
      <c r="VLA44" s="240"/>
      <c r="VLB44" s="240"/>
      <c r="VLC44" s="240"/>
      <c r="VLD44" s="240"/>
      <c r="VLE44" s="240"/>
      <c r="VLF44" s="240"/>
      <c r="VLG44" s="240"/>
      <c r="VLH44" s="240"/>
      <c r="VLI44" s="240"/>
      <c r="VLJ44" s="240"/>
      <c r="VLK44" s="240"/>
      <c r="VLL44" s="240"/>
      <c r="VLM44" s="240"/>
      <c r="VLN44" s="240"/>
      <c r="VLO44" s="240"/>
      <c r="VLP44" s="240"/>
      <c r="VLQ44" s="240"/>
      <c r="VLR44" s="240"/>
      <c r="VLS44" s="240"/>
      <c r="VLT44" s="240"/>
      <c r="VLU44" s="240"/>
      <c r="VLV44" s="240"/>
      <c r="VLW44" s="240"/>
      <c r="VLX44" s="240"/>
      <c r="VLY44" s="240"/>
      <c r="VLZ44" s="240"/>
      <c r="VMA44" s="240"/>
      <c r="VMB44" s="240"/>
      <c r="VMC44" s="240"/>
      <c r="VMD44" s="240"/>
      <c r="VME44" s="240"/>
      <c r="VMF44" s="240"/>
      <c r="VMG44" s="240"/>
      <c r="VMH44" s="240"/>
      <c r="VMI44" s="240"/>
      <c r="VMJ44" s="240"/>
      <c r="VMK44" s="240"/>
      <c r="VML44" s="240"/>
      <c r="VMM44" s="240"/>
      <c r="VMN44" s="240"/>
      <c r="VMO44" s="240"/>
      <c r="VMP44" s="240"/>
      <c r="VMQ44" s="240"/>
      <c r="VMR44" s="240"/>
      <c r="VMS44" s="240"/>
      <c r="VMT44" s="240"/>
      <c r="VMU44" s="240"/>
      <c r="VMV44" s="240"/>
      <c r="VMW44" s="240"/>
      <c r="VMX44" s="240"/>
      <c r="VMY44" s="240"/>
      <c r="VMZ44" s="240"/>
      <c r="VNA44" s="240"/>
      <c r="VNB44" s="240"/>
      <c r="VNC44" s="240"/>
      <c r="VND44" s="240"/>
      <c r="VNE44" s="240"/>
      <c r="VNF44" s="240"/>
      <c r="VNG44" s="240"/>
      <c r="VNH44" s="240"/>
      <c r="VNI44" s="240"/>
      <c r="VNJ44" s="240"/>
      <c r="VNK44" s="240"/>
      <c r="VNL44" s="240"/>
      <c r="VNM44" s="240"/>
      <c r="VNN44" s="240"/>
      <c r="VNO44" s="240"/>
      <c r="VNP44" s="240"/>
      <c r="VNQ44" s="240"/>
      <c r="VNR44" s="240"/>
      <c r="VNS44" s="240"/>
      <c r="VNT44" s="240"/>
      <c r="VNU44" s="240"/>
      <c r="VNV44" s="240"/>
      <c r="VNW44" s="240"/>
      <c r="VNX44" s="240"/>
      <c r="VNY44" s="240"/>
      <c r="VNZ44" s="240"/>
      <c r="VOA44" s="240"/>
      <c r="VOB44" s="240"/>
      <c r="VOC44" s="240"/>
      <c r="VOD44" s="240"/>
      <c r="VOE44" s="240"/>
      <c r="VOF44" s="240"/>
      <c r="VOG44" s="240"/>
      <c r="VOH44" s="240"/>
      <c r="VOI44" s="240"/>
      <c r="VOJ44" s="240"/>
      <c r="VOK44" s="240"/>
      <c r="VOL44" s="240"/>
      <c r="VOM44" s="240"/>
      <c r="VON44" s="240"/>
      <c r="VOO44" s="240"/>
      <c r="VOP44" s="240"/>
      <c r="VOQ44" s="240"/>
      <c r="VOR44" s="240"/>
      <c r="VOS44" s="240"/>
      <c r="VOT44" s="240"/>
      <c r="VOU44" s="240"/>
      <c r="VOV44" s="240"/>
      <c r="VOW44" s="240"/>
      <c r="VOX44" s="240"/>
      <c r="VOY44" s="240"/>
      <c r="VOZ44" s="240"/>
      <c r="VPA44" s="240"/>
      <c r="VPB44" s="240"/>
      <c r="VPC44" s="240"/>
      <c r="VPD44" s="240"/>
      <c r="VPE44" s="240"/>
      <c r="VPF44" s="240"/>
      <c r="VPG44" s="240"/>
      <c r="VPH44" s="240"/>
      <c r="VPI44" s="240"/>
      <c r="VPJ44" s="240"/>
      <c r="VPK44" s="240"/>
      <c r="VPL44" s="240"/>
      <c r="VPM44" s="240"/>
      <c r="VPN44" s="240"/>
      <c r="VPO44" s="240"/>
      <c r="VPP44" s="240"/>
      <c r="VPQ44" s="240"/>
      <c r="VPR44" s="240"/>
      <c r="VPS44" s="240"/>
      <c r="VPT44" s="240"/>
      <c r="VPU44" s="240"/>
      <c r="VPV44" s="240"/>
      <c r="VPW44" s="240"/>
      <c r="VPX44" s="240"/>
      <c r="VPY44" s="240"/>
      <c r="VPZ44" s="240"/>
      <c r="VQA44" s="240"/>
      <c r="VQB44" s="240"/>
      <c r="VQC44" s="240"/>
      <c r="VQD44" s="240"/>
      <c r="VQE44" s="240"/>
      <c r="VQF44" s="240"/>
      <c r="VQG44" s="240"/>
      <c r="VQH44" s="240"/>
      <c r="VQI44" s="240"/>
      <c r="VQJ44" s="240"/>
      <c r="VQK44" s="240"/>
      <c r="VQL44" s="240"/>
      <c r="VQM44" s="240"/>
      <c r="VQN44" s="240"/>
      <c r="VQO44" s="240"/>
      <c r="VQP44" s="240"/>
      <c r="VQQ44" s="240"/>
      <c r="VQR44" s="240"/>
      <c r="VQS44" s="240"/>
      <c r="VQT44" s="240"/>
      <c r="VQU44" s="240"/>
      <c r="VQV44" s="240"/>
      <c r="VQW44" s="240"/>
      <c r="VQX44" s="240"/>
      <c r="VQY44" s="240"/>
      <c r="VQZ44" s="240"/>
      <c r="VRA44" s="240"/>
      <c r="VRB44" s="240"/>
      <c r="VRC44" s="240"/>
      <c r="VRD44" s="240"/>
      <c r="VRE44" s="240"/>
      <c r="VRF44" s="240"/>
      <c r="VRG44" s="240"/>
      <c r="VRH44" s="240"/>
      <c r="VRI44" s="240"/>
      <c r="VRJ44" s="240"/>
      <c r="VRK44" s="240"/>
      <c r="VRL44" s="240"/>
      <c r="VRM44" s="240"/>
      <c r="VRN44" s="240"/>
      <c r="VRO44" s="240"/>
      <c r="VRP44" s="240"/>
      <c r="VRQ44" s="240"/>
      <c r="VRR44" s="240"/>
      <c r="VRS44" s="240"/>
      <c r="VRT44" s="240"/>
      <c r="VRU44" s="240"/>
      <c r="VRV44" s="240"/>
      <c r="VRW44" s="240"/>
      <c r="VRX44" s="240"/>
      <c r="VRY44" s="240"/>
      <c r="VRZ44" s="240"/>
      <c r="VSA44" s="240"/>
      <c r="VSB44" s="240"/>
      <c r="VSC44" s="240"/>
      <c r="VSD44" s="240"/>
      <c r="VSE44" s="240"/>
      <c r="VSF44" s="240"/>
      <c r="VSG44" s="240"/>
      <c r="VSH44" s="240"/>
      <c r="VSI44" s="240"/>
      <c r="VSJ44" s="240"/>
      <c r="VSK44" s="240"/>
      <c r="VSL44" s="240"/>
      <c r="VSM44" s="240"/>
      <c r="VSN44" s="240"/>
      <c r="VSO44" s="240"/>
      <c r="VSP44" s="240"/>
      <c r="VSQ44" s="240"/>
      <c r="VSR44" s="240"/>
      <c r="VSS44" s="240"/>
      <c r="VST44" s="240"/>
      <c r="VSU44" s="240"/>
      <c r="VSV44" s="240"/>
      <c r="VSW44" s="240"/>
      <c r="VSX44" s="240"/>
      <c r="VSY44" s="240"/>
      <c r="VSZ44" s="240"/>
      <c r="VTA44" s="240"/>
      <c r="VTB44" s="240"/>
      <c r="VTC44" s="240"/>
      <c r="VTD44" s="240"/>
      <c r="VTE44" s="240"/>
      <c r="VTF44" s="240"/>
      <c r="VTG44" s="240"/>
      <c r="VTH44" s="240"/>
      <c r="VTI44" s="240"/>
      <c r="VTJ44" s="240"/>
      <c r="VTK44" s="240"/>
      <c r="VTL44" s="240"/>
      <c r="VTM44" s="240"/>
      <c r="VTN44" s="240"/>
      <c r="VTO44" s="240"/>
      <c r="VTP44" s="240"/>
      <c r="VTQ44" s="240"/>
      <c r="VTR44" s="240"/>
      <c r="VTS44" s="240"/>
      <c r="VTT44" s="240"/>
      <c r="VTU44" s="240"/>
      <c r="VTV44" s="240"/>
      <c r="VTW44" s="240"/>
      <c r="VTX44" s="240"/>
      <c r="VTY44" s="240"/>
      <c r="VTZ44" s="240"/>
      <c r="VUA44" s="240"/>
      <c r="VUB44" s="240"/>
      <c r="VUC44" s="240"/>
      <c r="VUD44" s="240"/>
      <c r="VUE44" s="240"/>
      <c r="VUF44" s="240"/>
      <c r="VUG44" s="240"/>
      <c r="VUH44" s="240"/>
      <c r="VUI44" s="240"/>
      <c r="VUJ44" s="240"/>
      <c r="VUK44" s="240"/>
      <c r="VUL44" s="240"/>
      <c r="VUM44" s="240"/>
      <c r="VUN44" s="240"/>
      <c r="VUO44" s="240"/>
      <c r="VUP44" s="240"/>
      <c r="VUQ44" s="240"/>
      <c r="VUR44" s="240"/>
      <c r="VUS44" s="240"/>
      <c r="VUT44" s="240"/>
      <c r="VUU44" s="240"/>
      <c r="VUV44" s="240"/>
      <c r="VUW44" s="240"/>
      <c r="VUX44" s="240"/>
      <c r="VUY44" s="240"/>
      <c r="VUZ44" s="240"/>
      <c r="VVA44" s="240"/>
      <c r="VVB44" s="240"/>
      <c r="VVC44" s="240"/>
      <c r="VVD44" s="240"/>
      <c r="VVE44" s="240"/>
      <c r="VVF44" s="240"/>
      <c r="VVG44" s="240"/>
      <c r="VVH44" s="240"/>
      <c r="VVI44" s="240"/>
      <c r="VVJ44" s="240"/>
      <c r="VVK44" s="240"/>
      <c r="VVL44" s="240"/>
      <c r="VVM44" s="240"/>
      <c r="VVN44" s="240"/>
      <c r="VVO44" s="240"/>
      <c r="VVP44" s="240"/>
      <c r="VVQ44" s="240"/>
      <c r="VVR44" s="240"/>
      <c r="VVS44" s="240"/>
      <c r="VVT44" s="240"/>
      <c r="VVU44" s="240"/>
      <c r="VVV44" s="240"/>
      <c r="VVW44" s="240"/>
      <c r="VVX44" s="240"/>
      <c r="VVY44" s="240"/>
      <c r="VVZ44" s="240"/>
      <c r="VWA44" s="240"/>
      <c r="VWB44" s="240"/>
      <c r="VWC44" s="240"/>
      <c r="VWD44" s="240"/>
      <c r="VWE44" s="240"/>
      <c r="VWF44" s="240"/>
      <c r="VWG44" s="240"/>
      <c r="VWH44" s="240"/>
      <c r="VWI44" s="240"/>
      <c r="VWJ44" s="240"/>
      <c r="VWK44" s="240"/>
      <c r="VWL44" s="240"/>
      <c r="VWM44" s="240"/>
      <c r="VWN44" s="240"/>
      <c r="VWO44" s="240"/>
      <c r="VWP44" s="240"/>
      <c r="VWQ44" s="240"/>
      <c r="VWR44" s="240"/>
      <c r="VWS44" s="240"/>
      <c r="VWT44" s="240"/>
      <c r="VWU44" s="240"/>
      <c r="VWV44" s="240"/>
      <c r="VWW44" s="240"/>
      <c r="VWX44" s="240"/>
      <c r="VWY44" s="240"/>
      <c r="VWZ44" s="240"/>
      <c r="VXA44" s="240"/>
      <c r="VXB44" s="240"/>
      <c r="VXC44" s="240"/>
      <c r="VXD44" s="240"/>
      <c r="VXE44" s="240"/>
      <c r="VXF44" s="240"/>
      <c r="VXG44" s="240"/>
      <c r="VXH44" s="240"/>
      <c r="VXI44" s="240"/>
      <c r="VXJ44" s="240"/>
      <c r="VXK44" s="240"/>
      <c r="VXL44" s="240"/>
      <c r="VXM44" s="240"/>
      <c r="VXN44" s="240"/>
      <c r="VXO44" s="240"/>
      <c r="VXP44" s="240"/>
      <c r="VXQ44" s="240"/>
      <c r="VXR44" s="240"/>
      <c r="VXS44" s="240"/>
      <c r="VXT44" s="240"/>
      <c r="VXU44" s="240"/>
      <c r="VXV44" s="240"/>
      <c r="VXW44" s="240"/>
      <c r="VXX44" s="240"/>
      <c r="VXY44" s="240"/>
      <c r="VXZ44" s="240"/>
      <c r="VYA44" s="240"/>
      <c r="VYB44" s="240"/>
      <c r="VYC44" s="240"/>
      <c r="VYD44" s="240"/>
      <c r="VYE44" s="240"/>
      <c r="VYF44" s="240"/>
      <c r="VYG44" s="240"/>
      <c r="VYH44" s="240"/>
      <c r="VYI44" s="240"/>
      <c r="VYJ44" s="240"/>
      <c r="VYK44" s="240"/>
      <c r="VYL44" s="240"/>
      <c r="VYM44" s="240"/>
      <c r="VYN44" s="240"/>
      <c r="VYO44" s="240"/>
      <c r="VYP44" s="240"/>
      <c r="VYQ44" s="240"/>
      <c r="VYR44" s="240"/>
      <c r="VYS44" s="240"/>
      <c r="VYT44" s="240"/>
      <c r="VYU44" s="240"/>
      <c r="VYV44" s="240"/>
      <c r="VYW44" s="240"/>
      <c r="VYX44" s="240"/>
      <c r="VYY44" s="240"/>
      <c r="VYZ44" s="240"/>
      <c r="VZA44" s="240"/>
      <c r="VZB44" s="240"/>
      <c r="VZC44" s="240"/>
      <c r="VZD44" s="240"/>
      <c r="VZE44" s="240"/>
      <c r="VZF44" s="240"/>
      <c r="VZG44" s="240"/>
      <c r="VZH44" s="240"/>
      <c r="VZI44" s="240"/>
      <c r="VZJ44" s="240"/>
      <c r="VZK44" s="240"/>
      <c r="VZL44" s="240"/>
      <c r="VZM44" s="240"/>
      <c r="VZN44" s="240"/>
      <c r="VZO44" s="240"/>
      <c r="VZP44" s="240"/>
      <c r="VZQ44" s="240"/>
      <c r="VZR44" s="240"/>
      <c r="VZS44" s="240"/>
      <c r="VZT44" s="240"/>
      <c r="VZU44" s="240"/>
      <c r="VZV44" s="240"/>
      <c r="VZW44" s="240"/>
      <c r="VZX44" s="240"/>
      <c r="VZY44" s="240"/>
      <c r="VZZ44" s="240"/>
      <c r="WAA44" s="240"/>
      <c r="WAB44" s="240"/>
      <c r="WAC44" s="240"/>
      <c r="WAD44" s="240"/>
      <c r="WAE44" s="240"/>
      <c r="WAF44" s="240"/>
      <c r="WAG44" s="240"/>
      <c r="WAH44" s="240"/>
      <c r="WAI44" s="240"/>
      <c r="WAJ44" s="240"/>
      <c r="WAK44" s="240"/>
      <c r="WAL44" s="240"/>
      <c r="WAM44" s="240"/>
      <c r="WAN44" s="240"/>
      <c r="WAO44" s="240"/>
      <c r="WAP44" s="240"/>
      <c r="WAQ44" s="240"/>
      <c r="WAR44" s="240"/>
      <c r="WAS44" s="240"/>
      <c r="WAT44" s="240"/>
      <c r="WAU44" s="240"/>
      <c r="WAV44" s="240"/>
      <c r="WAW44" s="240"/>
      <c r="WAX44" s="240"/>
      <c r="WAY44" s="240"/>
      <c r="WAZ44" s="240"/>
      <c r="WBA44" s="240"/>
      <c r="WBB44" s="240"/>
      <c r="WBC44" s="240"/>
      <c r="WBD44" s="240"/>
      <c r="WBE44" s="240"/>
      <c r="WBF44" s="240"/>
      <c r="WBG44" s="240"/>
      <c r="WBH44" s="240"/>
      <c r="WBI44" s="240"/>
      <c r="WBJ44" s="240"/>
      <c r="WBK44" s="240"/>
      <c r="WBL44" s="240"/>
      <c r="WBM44" s="240"/>
      <c r="WBN44" s="240"/>
      <c r="WBO44" s="240"/>
      <c r="WBP44" s="240"/>
      <c r="WBQ44" s="240"/>
      <c r="WBR44" s="240"/>
      <c r="WBS44" s="240"/>
      <c r="WBT44" s="240"/>
      <c r="WBU44" s="240"/>
      <c r="WBV44" s="240"/>
      <c r="WBW44" s="240"/>
      <c r="WBX44" s="240"/>
      <c r="WBY44" s="240"/>
      <c r="WBZ44" s="240"/>
      <c r="WCA44" s="240"/>
      <c r="WCB44" s="240"/>
      <c r="WCC44" s="240"/>
      <c r="WCD44" s="240"/>
      <c r="WCE44" s="240"/>
      <c r="WCF44" s="240"/>
      <c r="WCG44" s="240"/>
      <c r="WCH44" s="240"/>
      <c r="WCI44" s="240"/>
      <c r="WCJ44" s="240"/>
      <c r="WCK44" s="240"/>
      <c r="WCL44" s="240"/>
      <c r="WCM44" s="240"/>
      <c r="WCN44" s="240"/>
      <c r="WCO44" s="240"/>
      <c r="WCP44" s="240"/>
      <c r="WCQ44" s="240"/>
      <c r="WCR44" s="240"/>
      <c r="WCS44" s="240"/>
      <c r="WCT44" s="240"/>
      <c r="WCU44" s="240"/>
      <c r="WCV44" s="240"/>
      <c r="WCW44" s="240"/>
      <c r="WCX44" s="240"/>
      <c r="WCY44" s="240"/>
      <c r="WCZ44" s="240"/>
      <c r="WDA44" s="240"/>
      <c r="WDB44" s="240"/>
      <c r="WDC44" s="240"/>
      <c r="WDD44" s="240"/>
      <c r="WDE44" s="240"/>
      <c r="WDF44" s="240"/>
      <c r="WDG44" s="240"/>
      <c r="WDH44" s="240"/>
      <c r="WDI44" s="240"/>
      <c r="WDJ44" s="240"/>
      <c r="WDK44" s="240"/>
      <c r="WDL44" s="240"/>
      <c r="WDM44" s="240"/>
      <c r="WDN44" s="240"/>
      <c r="WDO44" s="240"/>
      <c r="WDP44" s="240"/>
      <c r="WDQ44" s="240"/>
      <c r="WDR44" s="240"/>
      <c r="WDS44" s="240"/>
      <c r="WDT44" s="240"/>
      <c r="WDU44" s="240"/>
      <c r="WDV44" s="240"/>
      <c r="WDW44" s="240"/>
      <c r="WDX44" s="240"/>
      <c r="WDY44" s="240"/>
      <c r="WDZ44" s="240"/>
      <c r="WEA44" s="240"/>
      <c r="WEB44" s="240"/>
      <c r="WEC44" s="240"/>
      <c r="WED44" s="240"/>
      <c r="WEE44" s="240"/>
      <c r="WEF44" s="240"/>
      <c r="WEG44" s="240"/>
      <c r="WEH44" s="240"/>
      <c r="WEI44" s="240"/>
      <c r="WEJ44" s="240"/>
      <c r="WEK44" s="240"/>
      <c r="WEL44" s="240"/>
      <c r="WEM44" s="240"/>
      <c r="WEN44" s="240"/>
      <c r="WEO44" s="240"/>
      <c r="WEP44" s="240"/>
      <c r="WEQ44" s="240"/>
      <c r="WER44" s="240"/>
      <c r="WES44" s="240"/>
      <c r="WET44" s="240"/>
      <c r="WEU44" s="240"/>
      <c r="WEV44" s="240"/>
      <c r="WEW44" s="240"/>
      <c r="WEX44" s="240"/>
      <c r="WEY44" s="240"/>
      <c r="WEZ44" s="240"/>
      <c r="WFA44" s="240"/>
      <c r="WFB44" s="240"/>
      <c r="WFC44" s="240"/>
      <c r="WFD44" s="240"/>
      <c r="WFE44" s="240"/>
      <c r="WFF44" s="240"/>
      <c r="WFG44" s="240"/>
      <c r="WFH44" s="240"/>
      <c r="WFI44" s="240"/>
      <c r="WFJ44" s="240"/>
      <c r="WFK44" s="240"/>
      <c r="WFL44" s="240"/>
      <c r="WFM44" s="240"/>
      <c r="WFN44" s="240"/>
      <c r="WFO44" s="240"/>
      <c r="WFP44" s="240"/>
      <c r="WFQ44" s="240"/>
      <c r="WFR44" s="240"/>
      <c r="WFS44" s="240"/>
      <c r="WFT44" s="240"/>
      <c r="WFU44" s="240"/>
      <c r="WFV44" s="240"/>
      <c r="WFW44" s="240"/>
      <c r="WFX44" s="240"/>
      <c r="WFY44" s="240"/>
      <c r="WFZ44" s="240"/>
      <c r="WGA44" s="240"/>
      <c r="WGB44" s="240"/>
      <c r="WGC44" s="240"/>
      <c r="WGD44" s="240"/>
      <c r="WGE44" s="240"/>
      <c r="WGF44" s="240"/>
      <c r="WGG44" s="240"/>
      <c r="WGH44" s="240"/>
      <c r="WGI44" s="240"/>
      <c r="WGJ44" s="240"/>
      <c r="WGK44" s="240"/>
      <c r="WGL44" s="240"/>
      <c r="WGM44" s="240"/>
      <c r="WGN44" s="240"/>
      <c r="WGO44" s="240"/>
      <c r="WGP44" s="240"/>
      <c r="WGQ44" s="240"/>
      <c r="WGR44" s="240"/>
      <c r="WGS44" s="240"/>
      <c r="WGT44" s="240"/>
      <c r="WGU44" s="240"/>
      <c r="WGV44" s="240"/>
      <c r="WGW44" s="240"/>
      <c r="WGX44" s="240"/>
      <c r="WGY44" s="240"/>
      <c r="WGZ44" s="240"/>
      <c r="WHA44" s="240"/>
      <c r="WHB44" s="240"/>
      <c r="WHC44" s="240"/>
      <c r="WHD44" s="240"/>
      <c r="WHE44" s="240"/>
      <c r="WHF44" s="240"/>
      <c r="WHG44" s="240"/>
      <c r="WHH44" s="240"/>
      <c r="WHI44" s="240"/>
      <c r="WHJ44" s="240"/>
      <c r="WHK44" s="240"/>
      <c r="WHL44" s="240"/>
      <c r="WHM44" s="240"/>
      <c r="WHN44" s="240"/>
      <c r="WHO44" s="240"/>
      <c r="WHP44" s="240"/>
      <c r="WHQ44" s="240"/>
      <c r="WHR44" s="240"/>
      <c r="WHS44" s="240"/>
      <c r="WHT44" s="240"/>
      <c r="WHU44" s="240"/>
      <c r="WHV44" s="240"/>
      <c r="WHW44" s="240"/>
      <c r="WHX44" s="240"/>
      <c r="WHY44" s="240"/>
      <c r="WHZ44" s="240"/>
      <c r="WIA44" s="240"/>
      <c r="WIB44" s="240"/>
      <c r="WIC44" s="240"/>
      <c r="WID44" s="240"/>
      <c r="WIE44" s="240"/>
      <c r="WIF44" s="240"/>
      <c r="WIG44" s="240"/>
      <c r="WIH44" s="240"/>
      <c r="WII44" s="240"/>
      <c r="WIJ44" s="240"/>
      <c r="WIK44" s="240"/>
      <c r="WIL44" s="240"/>
      <c r="WIM44" s="240"/>
      <c r="WIN44" s="240"/>
      <c r="WIO44" s="240"/>
      <c r="WIP44" s="240"/>
      <c r="WIQ44" s="240"/>
      <c r="WIR44" s="240"/>
      <c r="WIS44" s="240"/>
      <c r="WIT44" s="240"/>
      <c r="WIU44" s="240"/>
      <c r="WIV44" s="240"/>
      <c r="WIW44" s="240"/>
      <c r="WIX44" s="240"/>
      <c r="WIY44" s="240"/>
      <c r="WIZ44" s="240"/>
      <c r="WJA44" s="240"/>
      <c r="WJB44" s="240"/>
      <c r="WJC44" s="240"/>
      <c r="WJD44" s="240"/>
      <c r="WJE44" s="240"/>
      <c r="WJF44" s="240"/>
      <c r="WJG44" s="240"/>
      <c r="WJH44" s="240"/>
      <c r="WJI44" s="240"/>
      <c r="WJJ44" s="240"/>
      <c r="WJK44" s="240"/>
      <c r="WJL44" s="240"/>
      <c r="WJM44" s="240"/>
      <c r="WJN44" s="240"/>
      <c r="WJO44" s="240"/>
      <c r="WJP44" s="240"/>
      <c r="WJQ44" s="240"/>
      <c r="WJR44" s="240"/>
      <c r="WJS44" s="240"/>
      <c r="WJT44" s="240"/>
      <c r="WJU44" s="240"/>
      <c r="WJV44" s="240"/>
      <c r="WJW44" s="240"/>
      <c r="WJX44" s="240"/>
      <c r="WJY44" s="240"/>
      <c r="WJZ44" s="240"/>
      <c r="WKA44" s="240"/>
      <c r="WKB44" s="240"/>
      <c r="WKC44" s="240"/>
      <c r="WKD44" s="240"/>
      <c r="WKE44" s="240"/>
      <c r="WKF44" s="240"/>
      <c r="WKG44" s="240"/>
      <c r="WKH44" s="240"/>
      <c r="WKI44" s="240"/>
      <c r="WKJ44" s="240"/>
      <c r="WKK44" s="240"/>
      <c r="WKL44" s="240"/>
      <c r="WKM44" s="240"/>
      <c r="WKN44" s="240"/>
      <c r="WKO44" s="240"/>
      <c r="WKP44" s="240"/>
      <c r="WKQ44" s="240"/>
      <c r="WKR44" s="240"/>
      <c r="WKS44" s="240"/>
      <c r="WKT44" s="240"/>
      <c r="WKU44" s="240"/>
      <c r="WKV44" s="240"/>
      <c r="WKW44" s="240"/>
      <c r="WKX44" s="240"/>
      <c r="WKY44" s="240"/>
      <c r="WKZ44" s="240"/>
      <c r="WLA44" s="240"/>
      <c r="WLB44" s="240"/>
      <c r="WLC44" s="240"/>
      <c r="WLD44" s="240"/>
      <c r="WLE44" s="240"/>
      <c r="WLF44" s="240"/>
      <c r="WLG44" s="240"/>
      <c r="WLH44" s="240"/>
      <c r="WLI44" s="240"/>
      <c r="WLJ44" s="240"/>
      <c r="WLK44" s="240"/>
      <c r="WLL44" s="240"/>
      <c r="WLM44" s="240"/>
      <c r="WLN44" s="240"/>
      <c r="WLO44" s="240"/>
      <c r="WLP44" s="240"/>
      <c r="WLQ44" s="240"/>
      <c r="WLR44" s="240"/>
      <c r="WLS44" s="240"/>
      <c r="WLT44" s="240"/>
      <c r="WLU44" s="240"/>
      <c r="WLV44" s="240"/>
      <c r="WLW44" s="240"/>
      <c r="WLX44" s="240"/>
      <c r="WLY44" s="240"/>
      <c r="WLZ44" s="240"/>
      <c r="WMA44" s="240"/>
      <c r="WMB44" s="240"/>
      <c r="WMC44" s="240"/>
      <c r="WMD44" s="240"/>
      <c r="WME44" s="240"/>
      <c r="WMF44" s="240"/>
      <c r="WMG44" s="240"/>
      <c r="WMH44" s="240"/>
      <c r="WMI44" s="240"/>
      <c r="WMJ44" s="240"/>
      <c r="WMK44" s="240"/>
      <c r="WML44" s="240"/>
      <c r="WMM44" s="240"/>
      <c r="WMN44" s="240"/>
      <c r="WMO44" s="240"/>
      <c r="WMP44" s="240"/>
      <c r="WMQ44" s="240"/>
      <c r="WMR44" s="240"/>
      <c r="WMS44" s="240"/>
      <c r="WMT44" s="240"/>
      <c r="WMU44" s="240"/>
      <c r="WMV44" s="240"/>
      <c r="WMW44" s="240"/>
      <c r="WMX44" s="240"/>
      <c r="WMY44" s="240"/>
      <c r="WMZ44" s="240"/>
      <c r="WNA44" s="240"/>
      <c r="WNB44" s="240"/>
      <c r="WNC44" s="240"/>
      <c r="WND44" s="240"/>
      <c r="WNE44" s="240"/>
      <c r="WNF44" s="240"/>
      <c r="WNG44" s="240"/>
      <c r="WNH44" s="240"/>
      <c r="WNI44" s="240"/>
      <c r="WNJ44" s="240"/>
      <c r="WNK44" s="240"/>
      <c r="WNL44" s="240"/>
      <c r="WNM44" s="240"/>
      <c r="WNN44" s="240"/>
      <c r="WNO44" s="240"/>
      <c r="WNP44" s="240"/>
      <c r="WNQ44" s="240"/>
      <c r="WNR44" s="240"/>
      <c r="WNS44" s="240"/>
      <c r="WNT44" s="240"/>
      <c r="WNU44" s="240"/>
      <c r="WNV44" s="240"/>
      <c r="WNW44" s="240"/>
      <c r="WNX44" s="240"/>
      <c r="WNY44" s="240"/>
      <c r="WNZ44" s="240"/>
      <c r="WOA44" s="240"/>
      <c r="WOB44" s="240"/>
      <c r="WOC44" s="240"/>
      <c r="WOD44" s="240"/>
      <c r="WOE44" s="240"/>
      <c r="WOF44" s="240"/>
      <c r="WOG44" s="240"/>
      <c r="WOH44" s="240"/>
      <c r="WOI44" s="240"/>
      <c r="WOJ44" s="240"/>
      <c r="WOK44" s="240"/>
      <c r="WOL44" s="240"/>
      <c r="WOM44" s="240"/>
      <c r="WON44" s="240"/>
      <c r="WOO44" s="240"/>
      <c r="WOP44" s="240"/>
      <c r="WOQ44" s="240"/>
      <c r="WOR44" s="240"/>
      <c r="WOS44" s="240"/>
      <c r="WOT44" s="240"/>
      <c r="WOU44" s="240"/>
      <c r="WOV44" s="240"/>
      <c r="WOW44" s="240"/>
      <c r="WOX44" s="240"/>
      <c r="WOY44" s="240"/>
      <c r="WOZ44" s="240"/>
      <c r="WPA44" s="240"/>
      <c r="WPB44" s="240"/>
      <c r="WPC44" s="240"/>
      <c r="WPD44" s="240"/>
      <c r="WPE44" s="240"/>
      <c r="WPF44" s="240"/>
      <c r="WPG44" s="240"/>
      <c r="WPH44" s="240"/>
      <c r="WPI44" s="240"/>
      <c r="WPJ44" s="240"/>
      <c r="WPK44" s="240"/>
      <c r="WPL44" s="240"/>
      <c r="WPM44" s="240"/>
      <c r="WPN44" s="240"/>
      <c r="WPO44" s="240"/>
      <c r="WPP44" s="240"/>
      <c r="WPQ44" s="240"/>
      <c r="WPR44" s="240"/>
      <c r="WPS44" s="240"/>
      <c r="WPT44" s="240"/>
      <c r="WPU44" s="240"/>
      <c r="WPV44" s="240"/>
      <c r="WPW44" s="240"/>
      <c r="WPX44" s="240"/>
      <c r="WPY44" s="240"/>
      <c r="WPZ44" s="240"/>
      <c r="WQA44" s="240"/>
      <c r="WQB44" s="240"/>
      <c r="WQC44" s="240"/>
      <c r="WQD44" s="240"/>
      <c r="WQE44" s="240"/>
      <c r="WQF44" s="240"/>
      <c r="WQG44" s="240"/>
      <c r="WQH44" s="240"/>
      <c r="WQI44" s="240"/>
      <c r="WQJ44" s="240"/>
      <c r="WQK44" s="240"/>
      <c r="WQL44" s="240"/>
      <c r="WQM44" s="240"/>
      <c r="WQN44" s="240"/>
      <c r="WQO44" s="240"/>
      <c r="WQP44" s="240"/>
      <c r="WQQ44" s="240"/>
      <c r="WQR44" s="240"/>
      <c r="WQS44" s="240"/>
      <c r="WQT44" s="240"/>
      <c r="WQU44" s="240"/>
      <c r="WQV44" s="240"/>
      <c r="WQW44" s="240"/>
      <c r="WQX44" s="240"/>
      <c r="WQY44" s="240"/>
      <c r="WQZ44" s="240"/>
      <c r="WRA44" s="240"/>
      <c r="WRB44" s="240"/>
      <c r="WRC44" s="240"/>
      <c r="WRD44" s="240"/>
      <c r="WRE44" s="240"/>
      <c r="WRF44" s="240"/>
      <c r="WRG44" s="240"/>
      <c r="WRH44" s="240"/>
      <c r="WRI44" s="240"/>
      <c r="WRJ44" s="240"/>
      <c r="WRK44" s="240"/>
      <c r="WRL44" s="240"/>
      <c r="WRM44" s="240"/>
      <c r="WRN44" s="240"/>
      <c r="WRO44" s="240"/>
      <c r="WRP44" s="240"/>
      <c r="WRQ44" s="240"/>
      <c r="WRR44" s="240"/>
      <c r="WRS44" s="240"/>
      <c r="WRT44" s="240"/>
      <c r="WRU44" s="240"/>
      <c r="WRV44" s="240"/>
      <c r="WRW44" s="240"/>
      <c r="WRX44" s="240"/>
      <c r="WRY44" s="240"/>
      <c r="WRZ44" s="240"/>
      <c r="WSA44" s="240"/>
      <c r="WSB44" s="240"/>
      <c r="WSC44" s="240"/>
      <c r="WSD44" s="240"/>
      <c r="WSE44" s="240"/>
      <c r="WSF44" s="240"/>
      <c r="WSG44" s="240"/>
      <c r="WSH44" s="240"/>
      <c r="WSI44" s="240"/>
      <c r="WSJ44" s="240"/>
      <c r="WSK44" s="240"/>
      <c r="WSL44" s="240"/>
      <c r="WSM44" s="240"/>
      <c r="WSN44" s="240"/>
      <c r="WSO44" s="240"/>
      <c r="WSP44" s="240"/>
      <c r="WSQ44" s="240"/>
      <c r="WSR44" s="240"/>
      <c r="WSS44" s="240"/>
      <c r="WST44" s="240"/>
      <c r="WSU44" s="240"/>
      <c r="WSV44" s="240"/>
      <c r="WSW44" s="240"/>
      <c r="WSX44" s="240"/>
      <c r="WSY44" s="240"/>
      <c r="WSZ44" s="240"/>
      <c r="WTA44" s="240"/>
      <c r="WTB44" s="240"/>
      <c r="WTC44" s="240"/>
      <c r="WTD44" s="240"/>
      <c r="WTE44" s="240"/>
      <c r="WTF44" s="240"/>
      <c r="WTG44" s="240"/>
      <c r="WTH44" s="240"/>
      <c r="WTI44" s="240"/>
      <c r="WTJ44" s="240"/>
      <c r="WTK44" s="240"/>
      <c r="WTL44" s="240"/>
      <c r="WTM44" s="240"/>
      <c r="WTN44" s="240"/>
      <c r="WTO44" s="240"/>
      <c r="WTP44" s="240"/>
      <c r="WTQ44" s="240"/>
      <c r="WTR44" s="240"/>
      <c r="WTS44" s="240"/>
      <c r="WTT44" s="240"/>
      <c r="WTU44" s="240"/>
      <c r="WTV44" s="240"/>
      <c r="WTW44" s="240"/>
      <c r="WTX44" s="240"/>
      <c r="WTY44" s="240"/>
      <c r="WTZ44" s="240"/>
      <c r="WUA44" s="240"/>
      <c r="WUB44" s="240"/>
      <c r="WUC44" s="240"/>
      <c r="WUD44" s="240"/>
      <c r="WUE44" s="240"/>
      <c r="WUF44" s="240"/>
      <c r="WUG44" s="240"/>
      <c r="WUH44" s="240"/>
      <c r="WUI44" s="240"/>
      <c r="WUJ44" s="240"/>
      <c r="WUK44" s="240"/>
      <c r="WUL44" s="240"/>
      <c r="WUM44" s="240"/>
      <c r="WUN44" s="240"/>
      <c r="WUO44" s="240"/>
      <c r="WUP44" s="240"/>
      <c r="WUQ44" s="240"/>
      <c r="WUR44" s="240"/>
      <c r="WUS44" s="240"/>
      <c r="WUT44" s="240"/>
      <c r="WUU44" s="240"/>
      <c r="WUV44" s="240"/>
      <c r="WUW44" s="240"/>
      <c r="WUX44" s="240"/>
      <c r="WUY44" s="240"/>
      <c r="WUZ44" s="240"/>
      <c r="WVA44" s="240"/>
      <c r="WVB44" s="240"/>
      <c r="WVC44" s="240"/>
      <c r="WVD44" s="240"/>
      <c r="WVE44" s="240"/>
      <c r="WVF44" s="240"/>
      <c r="WVG44" s="240"/>
      <c r="WVH44" s="240"/>
      <c r="WVI44" s="240"/>
      <c r="WVJ44" s="240"/>
      <c r="WVK44" s="240"/>
      <c r="WVL44" s="240"/>
      <c r="WVM44" s="240"/>
      <c r="WVN44" s="240"/>
      <c r="WVO44" s="240"/>
      <c r="WVP44" s="240"/>
      <c r="WVQ44" s="240"/>
      <c r="WVR44" s="240"/>
      <c r="WVS44" s="240"/>
      <c r="WVT44" s="240"/>
      <c r="WVU44" s="240"/>
      <c r="WVV44" s="240"/>
      <c r="WVW44" s="240"/>
      <c r="WVX44" s="240"/>
      <c r="WVY44" s="240"/>
      <c r="WVZ44" s="240"/>
      <c r="WWA44" s="240"/>
      <c r="WWB44" s="240"/>
      <c r="WWC44" s="240"/>
      <c r="WWD44" s="240"/>
      <c r="WWE44" s="240"/>
      <c r="WWF44" s="240"/>
      <c r="WWG44" s="240"/>
      <c r="WWH44" s="240"/>
      <c r="WWI44" s="240"/>
      <c r="WWJ44" s="240"/>
      <c r="WWK44" s="240"/>
      <c r="WWL44" s="240"/>
      <c r="WWM44" s="240"/>
      <c r="WWN44" s="240"/>
      <c r="WWO44" s="240"/>
      <c r="WWP44" s="240"/>
      <c r="WWQ44" s="240"/>
      <c r="WWR44" s="240"/>
      <c r="WWS44" s="240"/>
      <c r="WWT44" s="240"/>
      <c r="WWU44" s="240"/>
      <c r="WWV44" s="240"/>
      <c r="WWW44" s="240"/>
      <c r="WWX44" s="240"/>
      <c r="WWY44" s="240"/>
      <c r="WWZ44" s="240"/>
      <c r="WXA44" s="240"/>
      <c r="WXB44" s="240"/>
      <c r="WXC44" s="240"/>
      <c r="WXD44" s="240"/>
      <c r="WXE44" s="240"/>
      <c r="WXF44" s="240"/>
      <c r="WXG44" s="240"/>
      <c r="WXH44" s="240"/>
      <c r="WXI44" s="240"/>
      <c r="WXJ44" s="240"/>
      <c r="WXK44" s="240"/>
      <c r="WXL44" s="240"/>
      <c r="WXM44" s="240"/>
      <c r="WXN44" s="240"/>
      <c r="WXO44" s="240"/>
      <c r="WXP44" s="240"/>
      <c r="WXQ44" s="240"/>
      <c r="WXR44" s="240"/>
      <c r="WXS44" s="240"/>
      <c r="WXT44" s="240"/>
      <c r="WXU44" s="240"/>
      <c r="WXV44" s="240"/>
      <c r="WXW44" s="240"/>
      <c r="WXX44" s="240"/>
      <c r="WXY44" s="240"/>
      <c r="WXZ44" s="240"/>
      <c r="WYA44" s="240"/>
      <c r="WYB44" s="240"/>
      <c r="WYC44" s="240"/>
      <c r="WYD44" s="240"/>
      <c r="WYE44" s="240"/>
      <c r="WYF44" s="240"/>
      <c r="WYG44" s="240"/>
      <c r="WYH44" s="240"/>
      <c r="WYI44" s="240"/>
      <c r="WYJ44" s="240"/>
      <c r="WYK44" s="240"/>
      <c r="WYL44" s="240"/>
      <c r="WYM44" s="240"/>
      <c r="WYN44" s="240"/>
      <c r="WYO44" s="240"/>
      <c r="WYP44" s="240"/>
      <c r="WYQ44" s="240"/>
      <c r="WYR44" s="240"/>
      <c r="WYS44" s="240"/>
      <c r="WYT44" s="240"/>
      <c r="WYU44" s="240"/>
      <c r="WYV44" s="240"/>
      <c r="WYW44" s="240"/>
      <c r="WYX44" s="240"/>
      <c r="WYY44" s="240"/>
      <c r="WYZ44" s="240"/>
      <c r="WZA44" s="240"/>
      <c r="WZB44" s="240"/>
      <c r="WZC44" s="240"/>
      <c r="WZD44" s="240"/>
      <c r="WZE44" s="240"/>
      <c r="WZF44" s="240"/>
      <c r="WZG44" s="240"/>
      <c r="WZH44" s="240"/>
      <c r="WZI44" s="240"/>
      <c r="WZJ44" s="240"/>
      <c r="WZK44" s="240"/>
      <c r="WZL44" s="240"/>
      <c r="WZM44" s="240"/>
      <c r="WZN44" s="240"/>
      <c r="WZO44" s="240"/>
      <c r="WZP44" s="240"/>
      <c r="WZQ44" s="240"/>
      <c r="WZR44" s="240"/>
      <c r="WZS44" s="240"/>
      <c r="WZT44" s="240"/>
      <c r="WZU44" s="240"/>
      <c r="WZV44" s="240"/>
      <c r="WZW44" s="240"/>
      <c r="WZX44" s="240"/>
      <c r="WZY44" s="240"/>
      <c r="WZZ44" s="240"/>
      <c r="XAA44" s="240"/>
      <c r="XAB44" s="240"/>
      <c r="XAC44" s="240"/>
      <c r="XAD44" s="240"/>
      <c r="XAE44" s="240"/>
      <c r="XAF44" s="240"/>
      <c r="XAG44" s="240"/>
      <c r="XAH44" s="240"/>
      <c r="XAI44" s="240"/>
      <c r="XAJ44" s="240"/>
      <c r="XAK44" s="240"/>
      <c r="XAL44" s="240"/>
      <c r="XAM44" s="240"/>
      <c r="XAN44" s="240"/>
      <c r="XAO44" s="240"/>
      <c r="XAP44" s="240"/>
      <c r="XAQ44" s="240"/>
      <c r="XAR44" s="240"/>
      <c r="XAS44" s="240"/>
      <c r="XAT44" s="240"/>
      <c r="XAU44" s="240"/>
      <c r="XAV44" s="240"/>
      <c r="XAW44" s="240"/>
      <c r="XAX44" s="240"/>
      <c r="XAY44" s="240"/>
      <c r="XAZ44" s="240"/>
      <c r="XBA44" s="240"/>
      <c r="XBB44" s="240"/>
      <c r="XBC44" s="240"/>
      <c r="XBD44" s="240"/>
      <c r="XBE44" s="240"/>
      <c r="XBF44" s="240"/>
      <c r="XBG44" s="240"/>
      <c r="XBH44" s="240"/>
      <c r="XBI44" s="240"/>
      <c r="XBJ44" s="240"/>
      <c r="XBK44" s="240"/>
      <c r="XBL44" s="240"/>
      <c r="XBM44" s="240"/>
      <c r="XBN44" s="240"/>
      <c r="XBO44" s="240"/>
      <c r="XBP44" s="240"/>
      <c r="XBQ44" s="240"/>
      <c r="XBR44" s="240"/>
      <c r="XBS44" s="240"/>
      <c r="XBT44" s="240"/>
      <c r="XBU44" s="240"/>
      <c r="XBV44" s="240"/>
      <c r="XBW44" s="240"/>
      <c r="XBX44" s="240"/>
      <c r="XBY44" s="240"/>
      <c r="XBZ44" s="240"/>
      <c r="XCA44" s="240"/>
      <c r="XCB44" s="240"/>
      <c r="XCC44" s="240"/>
      <c r="XCD44" s="240"/>
      <c r="XCE44" s="240"/>
      <c r="XCF44" s="240"/>
      <c r="XCG44" s="240"/>
      <c r="XCH44" s="240"/>
      <c r="XCI44" s="240"/>
      <c r="XCJ44" s="240"/>
      <c r="XCK44" s="240"/>
      <c r="XCL44" s="240"/>
      <c r="XCM44" s="240"/>
      <c r="XCN44" s="240"/>
      <c r="XCO44" s="240"/>
      <c r="XCP44" s="240"/>
      <c r="XCQ44" s="240"/>
      <c r="XCR44" s="240"/>
      <c r="XCS44" s="240"/>
      <c r="XCT44" s="240"/>
      <c r="XCU44" s="240"/>
      <c r="XCV44" s="240"/>
      <c r="XCW44" s="240"/>
      <c r="XCX44" s="240"/>
      <c r="XCY44" s="240"/>
      <c r="XCZ44" s="240"/>
      <c r="XDA44" s="240"/>
      <c r="XDB44" s="240"/>
      <c r="XDC44" s="240"/>
      <c r="XDD44" s="240"/>
      <c r="XDE44" s="240"/>
      <c r="XDF44" s="240"/>
      <c r="XDG44" s="240"/>
      <c r="XDH44" s="240"/>
      <c r="XDI44" s="240"/>
      <c r="XDJ44" s="240"/>
      <c r="XDK44" s="240"/>
      <c r="XDL44" s="240"/>
      <c r="XDM44" s="240"/>
      <c r="XDN44" s="240"/>
      <c r="XDO44" s="240"/>
      <c r="XDP44" s="240"/>
      <c r="XDQ44" s="240"/>
      <c r="XDR44" s="240"/>
      <c r="XDS44" s="240"/>
      <c r="XDT44" s="240"/>
      <c r="XDU44" s="240"/>
      <c r="XDV44" s="240"/>
      <c r="XDW44" s="240"/>
      <c r="XDX44" s="240"/>
      <c r="XDY44" s="240"/>
      <c r="XDZ44" s="240"/>
      <c r="XEA44" s="240"/>
      <c r="XEB44" s="240"/>
      <c r="XEC44" s="240"/>
      <c r="XED44" s="240"/>
      <c r="XEE44" s="240"/>
      <c r="XEF44" s="240"/>
      <c r="XEG44" s="240"/>
      <c r="XEH44" s="240"/>
      <c r="XEI44" s="240"/>
      <c r="XEJ44" s="240"/>
      <c r="XEK44" s="240"/>
      <c r="XEL44" s="240"/>
      <c r="XEM44" s="240"/>
      <c r="XEN44" s="240"/>
      <c r="XEO44" s="240"/>
      <c r="XEP44" s="240"/>
      <c r="XEQ44" s="240"/>
      <c r="XER44" s="240"/>
      <c r="XES44" s="240"/>
      <c r="XET44" s="240"/>
      <c r="XEU44" s="240"/>
      <c r="XEV44" s="240"/>
      <c r="XEW44" s="240"/>
      <c r="XEX44" s="240"/>
      <c r="XEY44" s="240"/>
      <c r="XEZ44" s="240"/>
      <c r="XFA44" s="240"/>
      <c r="XFB44" s="240"/>
      <c r="XFC44" s="240"/>
    </row>
    <row r="45" spans="1:16383" ht="15.75" customHeight="1">
      <c r="A45" s="240" t="s">
        <v>8330</v>
      </c>
      <c r="B45" s="240"/>
      <c r="C45" s="240"/>
      <c r="D45" s="240"/>
      <c r="E45" s="240"/>
      <c r="F45" s="240"/>
    </row>
    <row r="48" spans="1:16383" s="134" customFormat="1">
      <c r="A48" s="129"/>
      <c r="C48" s="133"/>
      <c r="D48" s="133"/>
      <c r="E48" s="96"/>
      <c r="F48" s="96"/>
      <c r="G48" s="128"/>
      <c r="H48" s="129"/>
      <c r="I48" s="129"/>
      <c r="J48" s="130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  <c r="FR48" s="129"/>
      <c r="FS48" s="129"/>
      <c r="FT48" s="129"/>
      <c r="FU48" s="129"/>
      <c r="FV48" s="129"/>
      <c r="FW48" s="129"/>
      <c r="FX48" s="129"/>
      <c r="FY48" s="129"/>
      <c r="FZ48" s="129"/>
      <c r="GA48" s="129"/>
      <c r="GB48" s="129"/>
      <c r="GC48" s="129"/>
      <c r="GD48" s="129"/>
      <c r="GE48" s="129"/>
      <c r="GF48" s="129"/>
      <c r="GG48" s="129"/>
      <c r="GH48" s="129"/>
      <c r="GI48" s="129"/>
      <c r="GJ48" s="129"/>
      <c r="GK48" s="129"/>
      <c r="GL48" s="129"/>
      <c r="GM48" s="129"/>
      <c r="GN48" s="129"/>
      <c r="GO48" s="129"/>
      <c r="GP48" s="129"/>
      <c r="GQ48" s="129"/>
      <c r="GR48" s="129"/>
      <c r="GS48" s="129"/>
      <c r="GT48" s="129"/>
      <c r="GU48" s="129"/>
      <c r="GV48" s="129"/>
      <c r="GW48" s="129"/>
      <c r="GX48" s="129"/>
      <c r="GY48" s="129"/>
      <c r="GZ48" s="129"/>
      <c r="HA48" s="129"/>
      <c r="HB48" s="129"/>
      <c r="HC48" s="129"/>
      <c r="HD48" s="129"/>
      <c r="HE48" s="129"/>
      <c r="HF48" s="129"/>
      <c r="HG48" s="129"/>
      <c r="HH48" s="129"/>
      <c r="HI48" s="129"/>
      <c r="HJ48" s="129"/>
      <c r="HK48" s="129"/>
      <c r="HL48" s="129"/>
      <c r="HM48" s="129"/>
      <c r="HN48" s="129"/>
      <c r="HO48" s="129"/>
      <c r="HP48" s="129"/>
      <c r="HQ48" s="129"/>
      <c r="HR48" s="129"/>
      <c r="HS48" s="129"/>
      <c r="HT48" s="129"/>
      <c r="HU48" s="129"/>
      <c r="HV48" s="129"/>
      <c r="HW48" s="129"/>
      <c r="HX48" s="129"/>
      <c r="HY48" s="129"/>
      <c r="HZ48" s="129"/>
      <c r="IA48" s="129"/>
      <c r="IB48" s="129"/>
      <c r="IC48" s="129"/>
      <c r="ID48" s="129"/>
      <c r="IE48" s="129"/>
      <c r="IF48" s="129"/>
      <c r="IG48" s="129"/>
      <c r="IH48" s="129"/>
      <c r="II48" s="129"/>
      <c r="IJ48" s="129"/>
      <c r="IK48" s="129"/>
      <c r="IL48" s="129"/>
      <c r="IM48" s="129"/>
      <c r="IN48" s="129"/>
      <c r="IO48" s="129"/>
      <c r="IP48" s="129"/>
      <c r="IQ48" s="129"/>
      <c r="IR48" s="129"/>
      <c r="IS48" s="129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  <c r="ABQ48" s="129"/>
      <c r="ABR48" s="129"/>
      <c r="ABS48" s="129"/>
      <c r="ABT48" s="129"/>
      <c r="ABU48" s="129"/>
      <c r="ABV48" s="129"/>
      <c r="ABW48" s="129"/>
      <c r="ABX48" s="129"/>
      <c r="ABY48" s="129"/>
      <c r="ABZ48" s="129"/>
      <c r="ACA48" s="129"/>
      <c r="ACB48" s="129"/>
      <c r="ACC48" s="129"/>
      <c r="ACD48" s="129"/>
      <c r="ACE48" s="129"/>
      <c r="ACF48" s="129"/>
      <c r="ACG48" s="129"/>
      <c r="ACH48" s="129"/>
      <c r="ACI48" s="129"/>
      <c r="ACJ48" s="129"/>
      <c r="ACK48" s="129"/>
      <c r="ACL48" s="129"/>
      <c r="ACM48" s="129"/>
      <c r="ACN48" s="129"/>
      <c r="ACO48" s="129"/>
      <c r="ACP48" s="129"/>
      <c r="ACQ48" s="129"/>
      <c r="ACR48" s="129"/>
      <c r="ACS48" s="129"/>
      <c r="ACT48" s="129"/>
      <c r="ACU48" s="129"/>
      <c r="ACV48" s="129"/>
      <c r="ACW48" s="129"/>
      <c r="ACX48" s="129"/>
      <c r="ACY48" s="129"/>
      <c r="ACZ48" s="129"/>
      <c r="ADA48" s="129"/>
      <c r="ADB48" s="129"/>
      <c r="ADC48" s="129"/>
      <c r="ADD48" s="129"/>
      <c r="ADE48" s="129"/>
      <c r="ADF48" s="129"/>
      <c r="ADG48" s="129"/>
      <c r="ADH48" s="129"/>
      <c r="ADI48" s="129"/>
      <c r="ADJ48" s="129"/>
      <c r="ADK48" s="129"/>
      <c r="ADL48" s="129"/>
      <c r="ADM48" s="129"/>
      <c r="ADN48" s="129"/>
      <c r="ADO48" s="129"/>
      <c r="ADP48" s="129"/>
      <c r="ADQ48" s="129"/>
      <c r="ADR48" s="129"/>
      <c r="ADS48" s="129"/>
      <c r="ADT48" s="129"/>
      <c r="ADU48" s="129"/>
      <c r="ADV48" s="129"/>
      <c r="ADW48" s="129"/>
      <c r="ADX48" s="129"/>
      <c r="ADY48" s="129"/>
      <c r="ADZ48" s="129"/>
      <c r="AEA48" s="129"/>
      <c r="AEB48" s="129"/>
      <c r="AEC48" s="129"/>
      <c r="AED48" s="129"/>
      <c r="AEE48" s="129"/>
      <c r="AEF48" s="129"/>
      <c r="AEG48" s="129"/>
      <c r="AEH48" s="129"/>
      <c r="AEI48" s="129"/>
      <c r="AEJ48" s="129"/>
      <c r="AEK48" s="129"/>
      <c r="AEL48" s="129"/>
      <c r="AEM48" s="129"/>
      <c r="AEN48" s="129"/>
      <c r="AEO48" s="129"/>
      <c r="AEP48" s="129"/>
      <c r="AEQ48" s="129"/>
      <c r="AER48" s="129"/>
      <c r="AES48" s="129"/>
      <c r="AET48" s="129"/>
      <c r="AEU48" s="129"/>
      <c r="AEV48" s="129"/>
      <c r="AEW48" s="129"/>
      <c r="AEX48" s="129"/>
      <c r="AEY48" s="129"/>
      <c r="AEZ48" s="129"/>
      <c r="AFA48" s="129"/>
      <c r="AFB48" s="129"/>
      <c r="AFC48" s="129"/>
      <c r="AFD48" s="129"/>
      <c r="AFE48" s="129"/>
      <c r="AFF48" s="129"/>
      <c r="AFG48" s="129"/>
      <c r="AFH48" s="129"/>
      <c r="AFI48" s="129"/>
      <c r="AFJ48" s="129"/>
      <c r="AFK48" s="129"/>
      <c r="AFL48" s="129"/>
      <c r="AFM48" s="129"/>
      <c r="AFN48" s="129"/>
      <c r="AFO48" s="129"/>
      <c r="AFP48" s="129"/>
      <c r="AFQ48" s="129"/>
      <c r="AFR48" s="129"/>
      <c r="AFS48" s="129"/>
      <c r="AFT48" s="129"/>
      <c r="AFU48" s="129"/>
      <c r="AFV48" s="129"/>
      <c r="AFW48" s="129"/>
      <c r="AFX48" s="129"/>
      <c r="AFY48" s="129"/>
      <c r="AFZ48" s="129"/>
      <c r="AGA48" s="129"/>
      <c r="AGB48" s="129"/>
      <c r="AGC48" s="129"/>
      <c r="AGD48" s="129"/>
      <c r="AGE48" s="129"/>
      <c r="AGF48" s="129"/>
      <c r="AGG48" s="129"/>
      <c r="AGH48" s="129"/>
      <c r="AGI48" s="129"/>
      <c r="AGJ48" s="129"/>
      <c r="AGK48" s="129"/>
      <c r="AGL48" s="129"/>
      <c r="AGM48" s="129"/>
      <c r="AGN48" s="129"/>
      <c r="AGO48" s="129"/>
      <c r="AGP48" s="129"/>
      <c r="AGQ48" s="129"/>
      <c r="AGR48" s="129"/>
      <c r="AGS48" s="129"/>
      <c r="AGT48" s="129"/>
      <c r="AGU48" s="129"/>
      <c r="AGV48" s="129"/>
      <c r="AGW48" s="129"/>
      <c r="AGX48" s="129"/>
      <c r="AGY48" s="129"/>
      <c r="AGZ48" s="129"/>
      <c r="AHA48" s="129"/>
      <c r="AHB48" s="129"/>
      <c r="AHC48" s="129"/>
      <c r="AHD48" s="129"/>
      <c r="AHE48" s="129"/>
      <c r="AHF48" s="129"/>
      <c r="AHG48" s="129"/>
      <c r="AHH48" s="129"/>
      <c r="AHI48" s="129"/>
      <c r="AHJ48" s="129"/>
      <c r="AHK48" s="129"/>
      <c r="AHL48" s="129"/>
      <c r="AHM48" s="129"/>
      <c r="AHN48" s="129"/>
      <c r="AHO48" s="129"/>
      <c r="AHP48" s="129"/>
      <c r="AHQ48" s="129"/>
      <c r="AHR48" s="129"/>
      <c r="AHS48" s="129"/>
      <c r="AHT48" s="129"/>
      <c r="AHU48" s="129"/>
      <c r="AHV48" s="129"/>
      <c r="AHW48" s="129"/>
      <c r="AHX48" s="129"/>
      <c r="AHY48" s="129"/>
      <c r="AHZ48" s="129"/>
      <c r="AIA48" s="129"/>
      <c r="AIB48" s="129"/>
      <c r="AIC48" s="129"/>
      <c r="AID48" s="129"/>
      <c r="AIE48" s="129"/>
      <c r="AIF48" s="129"/>
      <c r="AIG48" s="129"/>
      <c r="AIH48" s="129"/>
      <c r="AII48" s="129"/>
      <c r="AIJ48" s="129"/>
      <c r="AIK48" s="129"/>
      <c r="AIL48" s="129"/>
      <c r="AIM48" s="129"/>
      <c r="AIN48" s="129"/>
      <c r="AIO48" s="129"/>
      <c r="AIP48" s="129"/>
      <c r="AIQ48" s="129"/>
      <c r="AIR48" s="129"/>
      <c r="AIS48" s="129"/>
      <c r="AIT48" s="129"/>
      <c r="AIU48" s="129"/>
      <c r="AIV48" s="129"/>
      <c r="AIW48" s="129"/>
      <c r="AIX48" s="129"/>
      <c r="AIY48" s="129"/>
      <c r="AIZ48" s="129"/>
      <c r="AJA48" s="129"/>
      <c r="AJB48" s="129"/>
      <c r="AJC48" s="129"/>
      <c r="AJD48" s="129"/>
      <c r="AJE48" s="129"/>
      <c r="AJF48" s="129"/>
      <c r="AJG48" s="129"/>
      <c r="AJH48" s="129"/>
      <c r="AJI48" s="129"/>
      <c r="AJJ48" s="129"/>
      <c r="AJK48" s="129"/>
      <c r="AJL48" s="129"/>
      <c r="AJM48" s="129"/>
      <c r="AJN48" s="129"/>
      <c r="AJO48" s="129"/>
      <c r="AJP48" s="129"/>
      <c r="AJQ48" s="129"/>
      <c r="AJR48" s="129"/>
      <c r="AJS48" s="129"/>
      <c r="AJT48" s="129"/>
      <c r="AJU48" s="129"/>
      <c r="AJV48" s="129"/>
      <c r="AJW48" s="129"/>
      <c r="AJX48" s="129"/>
      <c r="AJY48" s="129"/>
      <c r="AJZ48" s="129"/>
      <c r="AKA48" s="129"/>
      <c r="AKB48" s="129"/>
      <c r="AKC48" s="129"/>
      <c r="AKD48" s="129"/>
      <c r="AKE48" s="129"/>
      <c r="AKF48" s="129"/>
      <c r="AKG48" s="129"/>
      <c r="AKH48" s="129"/>
      <c r="AKI48" s="129"/>
      <c r="AKJ48" s="129"/>
      <c r="AKK48" s="129"/>
      <c r="AKL48" s="129"/>
      <c r="AKM48" s="129"/>
      <c r="AKN48" s="129"/>
      <c r="AKO48" s="129"/>
      <c r="AKP48" s="129"/>
      <c r="AKQ48" s="129"/>
      <c r="AKR48" s="129"/>
      <c r="AKS48" s="129"/>
      <c r="AKT48" s="129"/>
      <c r="AKU48" s="129"/>
      <c r="AKV48" s="129"/>
      <c r="AKW48" s="129"/>
      <c r="AKX48" s="129"/>
      <c r="AKY48" s="129"/>
      <c r="AKZ48" s="129"/>
      <c r="ALA48" s="129"/>
      <c r="ALB48" s="129"/>
      <c r="ALC48" s="129"/>
      <c r="ALD48" s="129"/>
      <c r="ALE48" s="129"/>
      <c r="ALF48" s="129"/>
      <c r="ALG48" s="129"/>
      <c r="ALH48" s="129"/>
      <c r="ALI48" s="129"/>
      <c r="ALJ48" s="129"/>
      <c r="ALK48" s="129"/>
      <c r="ALL48" s="129"/>
      <c r="ALM48" s="129"/>
      <c r="ALN48" s="129"/>
      <c r="ALO48" s="129"/>
      <c r="ALP48" s="129"/>
      <c r="ALQ48" s="129"/>
      <c r="ALR48" s="129"/>
      <c r="ALS48" s="129"/>
      <c r="ALT48" s="129"/>
      <c r="ALU48" s="129"/>
      <c r="ALV48" s="129"/>
      <c r="ALW48" s="129"/>
      <c r="ALX48" s="129"/>
      <c r="ALY48" s="129"/>
      <c r="ALZ48" s="129"/>
      <c r="AMA48" s="129"/>
      <c r="AMB48" s="129"/>
      <c r="AMC48" s="129"/>
      <c r="AMD48" s="129"/>
      <c r="AME48" s="129"/>
      <c r="AMF48" s="129"/>
      <c r="AMG48" s="129"/>
      <c r="AMH48" s="129"/>
      <c r="AMI48" s="129"/>
      <c r="AMJ48" s="129"/>
      <c r="AMK48" s="129"/>
      <c r="AML48" s="129"/>
      <c r="AMM48" s="129"/>
      <c r="AMN48" s="129"/>
      <c r="AMO48" s="129"/>
      <c r="AMP48" s="129"/>
      <c r="AMQ48" s="129"/>
      <c r="AMR48" s="129"/>
      <c r="AMS48" s="129"/>
      <c r="AMT48" s="129"/>
      <c r="AMU48" s="129"/>
      <c r="AMV48" s="129"/>
      <c r="AMW48" s="129"/>
      <c r="AMX48" s="129"/>
      <c r="AMY48" s="129"/>
      <c r="AMZ48" s="129"/>
      <c r="ANA48" s="129"/>
      <c r="ANB48" s="129"/>
      <c r="ANC48" s="129"/>
      <c r="AND48" s="129"/>
      <c r="ANE48" s="129"/>
      <c r="ANF48" s="129"/>
      <c r="ANG48" s="129"/>
      <c r="ANH48" s="129"/>
      <c r="ANI48" s="129"/>
      <c r="ANJ48" s="129"/>
      <c r="ANK48" s="129"/>
      <c r="ANL48" s="129"/>
      <c r="ANM48" s="129"/>
      <c r="ANN48" s="129"/>
      <c r="ANO48" s="129"/>
      <c r="ANP48" s="129"/>
      <c r="ANQ48" s="129"/>
      <c r="ANR48" s="129"/>
      <c r="ANS48" s="129"/>
      <c r="ANT48" s="129"/>
      <c r="ANU48" s="129"/>
      <c r="ANV48" s="129"/>
      <c r="ANW48" s="129"/>
      <c r="ANX48" s="129"/>
      <c r="ANY48" s="129"/>
      <c r="ANZ48" s="129"/>
      <c r="AOA48" s="129"/>
      <c r="AOB48" s="129"/>
      <c r="AOC48" s="129"/>
      <c r="AOD48" s="129"/>
      <c r="AOE48" s="129"/>
      <c r="AOF48" s="129"/>
      <c r="AOG48" s="129"/>
      <c r="AOH48" s="129"/>
      <c r="AOI48" s="129"/>
      <c r="AOJ48" s="129"/>
      <c r="AOK48" s="129"/>
      <c r="AOL48" s="129"/>
      <c r="AOM48" s="129"/>
      <c r="AON48" s="129"/>
      <c r="AOO48" s="129"/>
      <c r="AOP48" s="129"/>
      <c r="AOQ48" s="129"/>
      <c r="AOR48" s="129"/>
      <c r="AOS48" s="129"/>
      <c r="AOT48" s="129"/>
      <c r="AOU48" s="129"/>
      <c r="AOV48" s="129"/>
      <c r="AOW48" s="129"/>
      <c r="AOX48" s="129"/>
      <c r="AOY48" s="129"/>
      <c r="AOZ48" s="129"/>
      <c r="APA48" s="129"/>
      <c r="APB48" s="129"/>
      <c r="APC48" s="129"/>
      <c r="APD48" s="129"/>
      <c r="APE48" s="129"/>
      <c r="APF48" s="129"/>
      <c r="APG48" s="129"/>
      <c r="APH48" s="129"/>
      <c r="API48" s="129"/>
      <c r="APJ48" s="129"/>
      <c r="APK48" s="129"/>
      <c r="APL48" s="129"/>
      <c r="APM48" s="129"/>
      <c r="APN48" s="129"/>
      <c r="APO48" s="129"/>
      <c r="APP48" s="129"/>
      <c r="APQ48" s="129"/>
      <c r="APR48" s="129"/>
      <c r="APS48" s="129"/>
      <c r="APT48" s="129"/>
      <c r="APU48" s="129"/>
      <c r="APV48" s="129"/>
      <c r="APW48" s="129"/>
      <c r="APX48" s="129"/>
      <c r="APY48" s="129"/>
      <c r="APZ48" s="129"/>
      <c r="AQA48" s="129"/>
      <c r="AQB48" s="129"/>
      <c r="AQC48" s="129"/>
      <c r="AQD48" s="129"/>
      <c r="AQE48" s="129"/>
      <c r="AQF48" s="129"/>
      <c r="AQG48" s="129"/>
      <c r="AQH48" s="129"/>
      <c r="AQI48" s="129"/>
      <c r="AQJ48" s="129"/>
      <c r="AQK48" s="129"/>
      <c r="AQL48" s="129"/>
      <c r="AQM48" s="129"/>
      <c r="AQN48" s="129"/>
      <c r="AQO48" s="129"/>
      <c r="AQP48" s="129"/>
      <c r="AQQ48" s="129"/>
      <c r="AQR48" s="129"/>
      <c r="AQS48" s="129"/>
      <c r="AQT48" s="129"/>
      <c r="AQU48" s="129"/>
      <c r="AQV48" s="129"/>
      <c r="AQW48" s="129"/>
      <c r="AQX48" s="129"/>
      <c r="AQY48" s="129"/>
      <c r="AQZ48" s="129"/>
      <c r="ARA48" s="129"/>
      <c r="ARB48" s="129"/>
      <c r="ARC48" s="129"/>
      <c r="ARD48" s="129"/>
      <c r="ARE48" s="129"/>
      <c r="ARF48" s="129"/>
      <c r="ARG48" s="129"/>
      <c r="ARH48" s="129"/>
      <c r="ARI48" s="129"/>
      <c r="ARJ48" s="129"/>
      <c r="ARK48" s="129"/>
      <c r="ARL48" s="129"/>
      <c r="ARM48" s="129"/>
      <c r="ARN48" s="129"/>
      <c r="ARO48" s="129"/>
      <c r="ARP48" s="129"/>
      <c r="ARQ48" s="129"/>
      <c r="ARR48" s="129"/>
      <c r="ARS48" s="129"/>
      <c r="ART48" s="129"/>
      <c r="ARU48" s="129"/>
      <c r="ARV48" s="129"/>
      <c r="ARW48" s="129"/>
      <c r="ARX48" s="129"/>
      <c r="ARY48" s="129"/>
      <c r="ARZ48" s="129"/>
      <c r="ASA48" s="129"/>
      <c r="ASB48" s="129"/>
      <c r="ASC48" s="129"/>
      <c r="ASD48" s="129"/>
      <c r="ASE48" s="129"/>
      <c r="ASF48" s="129"/>
      <c r="ASG48" s="129"/>
      <c r="ASH48" s="129"/>
      <c r="ASI48" s="129"/>
      <c r="ASJ48" s="129"/>
      <c r="ASK48" s="129"/>
      <c r="ASL48" s="129"/>
      <c r="ASM48" s="129"/>
      <c r="ASN48" s="129"/>
      <c r="ASO48" s="129"/>
      <c r="ASP48" s="129"/>
      <c r="ASQ48" s="129"/>
      <c r="ASR48" s="129"/>
      <c r="ASS48" s="129"/>
      <c r="AST48" s="129"/>
      <c r="ASU48" s="129"/>
      <c r="ASV48" s="129"/>
      <c r="ASW48" s="129"/>
      <c r="ASX48" s="129"/>
      <c r="ASY48" s="129"/>
      <c r="ASZ48" s="129"/>
      <c r="ATA48" s="129"/>
      <c r="ATB48" s="129"/>
      <c r="ATC48" s="129"/>
      <c r="ATD48" s="129"/>
      <c r="ATE48" s="129"/>
      <c r="ATF48" s="129"/>
      <c r="ATG48" s="129"/>
      <c r="ATH48" s="129"/>
      <c r="ATI48" s="129"/>
      <c r="ATJ48" s="129"/>
      <c r="ATK48" s="129"/>
      <c r="ATL48" s="129"/>
      <c r="ATM48" s="129"/>
      <c r="ATN48" s="129"/>
      <c r="ATO48" s="129"/>
      <c r="ATP48" s="129"/>
      <c r="ATQ48" s="129"/>
      <c r="ATR48" s="129"/>
      <c r="ATS48" s="129"/>
      <c r="ATT48" s="129"/>
      <c r="ATU48" s="129"/>
      <c r="ATV48" s="129"/>
      <c r="ATW48" s="129"/>
      <c r="ATX48" s="129"/>
      <c r="ATY48" s="129"/>
      <c r="ATZ48" s="129"/>
      <c r="AUA48" s="129"/>
      <c r="AUB48" s="129"/>
      <c r="AUC48" s="129"/>
      <c r="AUD48" s="129"/>
      <c r="AUE48" s="129"/>
      <c r="AUF48" s="129"/>
      <c r="AUG48" s="129"/>
      <c r="AUH48" s="129"/>
      <c r="AUI48" s="129"/>
      <c r="AUJ48" s="129"/>
      <c r="AUK48" s="129"/>
      <c r="AUL48" s="129"/>
      <c r="AUM48" s="129"/>
      <c r="AUN48" s="129"/>
      <c r="AUO48" s="129"/>
      <c r="AUP48" s="129"/>
      <c r="AUQ48" s="129"/>
      <c r="AUR48" s="129"/>
      <c r="AUS48" s="129"/>
      <c r="AUT48" s="129"/>
      <c r="AUU48" s="129"/>
      <c r="AUV48" s="129"/>
      <c r="AUW48" s="129"/>
      <c r="AUX48" s="129"/>
      <c r="AUY48" s="129"/>
      <c r="AUZ48" s="129"/>
      <c r="AVA48" s="129"/>
      <c r="AVB48" s="129"/>
      <c r="AVC48" s="129"/>
      <c r="AVD48" s="129"/>
      <c r="AVE48" s="129"/>
      <c r="AVF48" s="129"/>
      <c r="AVG48" s="129"/>
      <c r="AVH48" s="129"/>
      <c r="AVI48" s="129"/>
      <c r="AVJ48" s="129"/>
      <c r="AVK48" s="129"/>
      <c r="AVL48" s="129"/>
      <c r="AVM48" s="129"/>
      <c r="AVN48" s="129"/>
      <c r="AVO48" s="129"/>
      <c r="AVP48" s="129"/>
      <c r="AVQ48" s="129"/>
      <c r="AVR48" s="129"/>
      <c r="AVS48" s="129"/>
      <c r="AVT48" s="129"/>
      <c r="AVU48" s="129"/>
      <c r="AVV48" s="129"/>
      <c r="AVW48" s="129"/>
      <c r="AVX48" s="129"/>
      <c r="AVY48" s="129"/>
      <c r="AVZ48" s="129"/>
      <c r="AWA48" s="129"/>
      <c r="AWB48" s="129"/>
      <c r="AWC48" s="129"/>
      <c r="AWD48" s="129"/>
      <c r="AWE48" s="129"/>
      <c r="AWF48" s="129"/>
      <c r="AWG48" s="129"/>
      <c r="AWH48" s="129"/>
      <c r="AWI48" s="129"/>
      <c r="AWJ48" s="129"/>
      <c r="AWK48" s="129"/>
      <c r="AWL48" s="129"/>
      <c r="AWM48" s="129"/>
      <c r="AWN48" s="129"/>
      <c r="AWO48" s="129"/>
      <c r="AWP48" s="129"/>
      <c r="AWQ48" s="129"/>
      <c r="AWR48" s="129"/>
      <c r="AWS48" s="129"/>
      <c r="AWT48" s="129"/>
      <c r="AWU48" s="129"/>
      <c r="AWV48" s="129"/>
      <c r="AWW48" s="129"/>
      <c r="AWX48" s="129"/>
      <c r="AWY48" s="129"/>
      <c r="AWZ48" s="129"/>
      <c r="AXA48" s="129"/>
      <c r="AXB48" s="129"/>
      <c r="AXC48" s="129"/>
      <c r="AXD48" s="129"/>
      <c r="AXE48" s="129"/>
      <c r="AXF48" s="129"/>
      <c r="AXG48" s="129"/>
      <c r="AXH48" s="129"/>
      <c r="AXI48" s="129"/>
      <c r="AXJ48" s="129"/>
      <c r="AXK48" s="129"/>
      <c r="AXL48" s="129"/>
      <c r="AXM48" s="129"/>
      <c r="AXN48" s="129"/>
      <c r="AXO48" s="129"/>
      <c r="AXP48" s="129"/>
      <c r="AXQ48" s="129"/>
      <c r="AXR48" s="129"/>
      <c r="AXS48" s="129"/>
      <c r="AXT48" s="129"/>
      <c r="AXU48" s="129"/>
      <c r="AXV48" s="129"/>
      <c r="AXW48" s="129"/>
      <c r="AXX48" s="129"/>
      <c r="AXY48" s="129"/>
      <c r="AXZ48" s="129"/>
      <c r="AYA48" s="129"/>
      <c r="AYB48" s="129"/>
      <c r="AYC48" s="129"/>
      <c r="AYD48" s="129"/>
      <c r="AYE48" s="129"/>
      <c r="AYF48" s="129"/>
      <c r="AYG48" s="129"/>
      <c r="AYH48" s="129"/>
      <c r="AYI48" s="129"/>
      <c r="AYJ48" s="129"/>
      <c r="AYK48" s="129"/>
      <c r="AYL48" s="129"/>
      <c r="AYM48" s="129"/>
      <c r="AYN48" s="129"/>
      <c r="AYO48" s="129"/>
      <c r="AYP48" s="129"/>
      <c r="AYQ48" s="129"/>
      <c r="AYR48" s="129"/>
      <c r="AYS48" s="129"/>
      <c r="AYT48" s="129"/>
      <c r="AYU48" s="129"/>
      <c r="AYV48" s="129"/>
      <c r="AYW48" s="129"/>
      <c r="AYX48" s="129"/>
      <c r="AYY48" s="129"/>
      <c r="AYZ48" s="129"/>
      <c r="AZA48" s="129"/>
      <c r="AZB48" s="129"/>
      <c r="AZC48" s="129"/>
      <c r="AZD48" s="129"/>
      <c r="AZE48" s="129"/>
      <c r="AZF48" s="129"/>
      <c r="AZG48" s="129"/>
      <c r="AZH48" s="129"/>
      <c r="AZI48" s="129"/>
      <c r="AZJ48" s="129"/>
      <c r="AZK48" s="129"/>
      <c r="AZL48" s="129"/>
      <c r="AZM48" s="129"/>
      <c r="AZN48" s="129"/>
      <c r="AZO48" s="129"/>
      <c r="AZP48" s="129"/>
      <c r="AZQ48" s="129"/>
      <c r="AZR48" s="129"/>
      <c r="AZS48" s="129"/>
      <c r="AZT48" s="129"/>
      <c r="AZU48" s="129"/>
      <c r="AZV48" s="129"/>
      <c r="AZW48" s="129"/>
      <c r="AZX48" s="129"/>
      <c r="AZY48" s="129"/>
      <c r="AZZ48" s="129"/>
      <c r="BAA48" s="129"/>
      <c r="BAB48" s="129"/>
      <c r="BAC48" s="129"/>
      <c r="BAD48" s="129"/>
      <c r="BAE48" s="129"/>
      <c r="BAF48" s="129"/>
      <c r="BAG48" s="129"/>
      <c r="BAH48" s="129"/>
      <c r="BAI48" s="129"/>
      <c r="BAJ48" s="129"/>
      <c r="BAK48" s="129"/>
      <c r="BAL48" s="129"/>
      <c r="BAM48" s="129"/>
      <c r="BAN48" s="129"/>
      <c r="BAO48" s="129"/>
      <c r="BAP48" s="129"/>
      <c r="BAQ48" s="129"/>
      <c r="BAR48" s="129"/>
      <c r="BAS48" s="129"/>
      <c r="BAT48" s="129"/>
      <c r="BAU48" s="129"/>
      <c r="BAV48" s="129"/>
      <c r="BAW48" s="129"/>
      <c r="BAX48" s="129"/>
      <c r="BAY48" s="129"/>
      <c r="BAZ48" s="129"/>
      <c r="BBA48" s="129"/>
      <c r="BBB48" s="129"/>
      <c r="BBC48" s="129"/>
      <c r="BBD48" s="129"/>
      <c r="BBE48" s="129"/>
      <c r="BBF48" s="129"/>
      <c r="BBG48" s="129"/>
      <c r="BBH48" s="129"/>
      <c r="BBI48" s="129"/>
      <c r="BBJ48" s="129"/>
      <c r="BBK48" s="129"/>
      <c r="BBL48" s="129"/>
      <c r="BBM48" s="129"/>
      <c r="BBN48" s="129"/>
      <c r="BBO48" s="129"/>
      <c r="BBP48" s="129"/>
      <c r="BBQ48" s="129"/>
      <c r="BBR48" s="129"/>
      <c r="BBS48" s="129"/>
      <c r="BBT48" s="129"/>
      <c r="BBU48" s="129"/>
      <c r="BBV48" s="129"/>
      <c r="BBW48" s="129"/>
      <c r="BBX48" s="129"/>
      <c r="BBY48" s="129"/>
      <c r="BBZ48" s="129"/>
      <c r="BCA48" s="129"/>
      <c r="BCB48" s="129"/>
      <c r="BCC48" s="129"/>
      <c r="BCD48" s="129"/>
      <c r="BCE48" s="129"/>
      <c r="BCF48" s="129"/>
      <c r="BCG48" s="129"/>
      <c r="BCH48" s="129"/>
      <c r="BCI48" s="129"/>
      <c r="BCJ48" s="129"/>
      <c r="BCK48" s="129"/>
      <c r="BCL48" s="129"/>
      <c r="BCM48" s="129"/>
      <c r="BCN48" s="129"/>
      <c r="BCO48" s="129"/>
      <c r="BCP48" s="129"/>
      <c r="BCQ48" s="129"/>
      <c r="BCR48" s="129"/>
      <c r="BCS48" s="129"/>
      <c r="BCT48" s="129"/>
      <c r="BCU48" s="129"/>
      <c r="BCV48" s="129"/>
      <c r="BCW48" s="129"/>
      <c r="BCX48" s="129"/>
      <c r="BCY48" s="129"/>
      <c r="BCZ48" s="129"/>
      <c r="BDA48" s="129"/>
      <c r="BDB48" s="129"/>
      <c r="BDC48" s="129"/>
      <c r="BDD48" s="129"/>
      <c r="BDE48" s="129"/>
      <c r="BDF48" s="129"/>
      <c r="BDG48" s="129"/>
      <c r="BDH48" s="129"/>
      <c r="BDI48" s="129"/>
      <c r="BDJ48" s="129"/>
      <c r="BDK48" s="129"/>
      <c r="BDL48" s="129"/>
      <c r="BDM48" s="129"/>
      <c r="BDN48" s="129"/>
      <c r="BDO48" s="129"/>
      <c r="BDP48" s="129"/>
      <c r="BDQ48" s="129"/>
      <c r="BDR48" s="129"/>
      <c r="BDS48" s="129"/>
      <c r="BDT48" s="129"/>
      <c r="BDU48" s="129"/>
      <c r="BDV48" s="129"/>
      <c r="BDW48" s="129"/>
      <c r="BDX48" s="129"/>
      <c r="BDY48" s="129"/>
      <c r="BDZ48" s="129"/>
      <c r="BEA48" s="129"/>
      <c r="BEB48" s="129"/>
      <c r="BEC48" s="129"/>
      <c r="BED48" s="129"/>
      <c r="BEE48" s="129"/>
      <c r="BEF48" s="129"/>
      <c r="BEG48" s="129"/>
      <c r="BEH48" s="129"/>
      <c r="BEI48" s="129"/>
      <c r="BEJ48" s="129"/>
      <c r="BEK48" s="129"/>
      <c r="BEL48" s="129"/>
      <c r="BEM48" s="129"/>
      <c r="BEN48" s="129"/>
      <c r="BEO48" s="129"/>
      <c r="BEP48" s="129"/>
      <c r="BEQ48" s="129"/>
      <c r="BER48" s="129"/>
      <c r="BES48" s="129"/>
      <c r="BET48" s="129"/>
      <c r="BEU48" s="129"/>
      <c r="BEV48" s="129"/>
      <c r="BEW48" s="129"/>
      <c r="BEX48" s="129"/>
      <c r="BEY48" s="129"/>
      <c r="BEZ48" s="129"/>
      <c r="BFA48" s="129"/>
      <c r="BFB48" s="129"/>
      <c r="BFC48" s="129"/>
      <c r="BFD48" s="129"/>
      <c r="BFE48" s="129"/>
      <c r="BFF48" s="129"/>
      <c r="BFG48" s="129"/>
      <c r="BFH48" s="129"/>
      <c r="BFI48" s="129"/>
      <c r="BFJ48" s="129"/>
      <c r="BFK48" s="129"/>
      <c r="BFL48" s="129"/>
      <c r="BFM48" s="129"/>
      <c r="BFN48" s="129"/>
      <c r="BFO48" s="129"/>
      <c r="BFP48" s="129"/>
      <c r="BFQ48" s="129"/>
      <c r="BFR48" s="129"/>
      <c r="BFS48" s="129"/>
      <c r="BFT48" s="129"/>
      <c r="BFU48" s="129"/>
      <c r="BFV48" s="129"/>
      <c r="BFW48" s="129"/>
      <c r="BFX48" s="129"/>
      <c r="BFY48" s="129"/>
      <c r="BFZ48" s="129"/>
      <c r="BGA48" s="129"/>
      <c r="BGB48" s="129"/>
      <c r="BGC48" s="129"/>
      <c r="BGD48" s="129"/>
      <c r="BGE48" s="129"/>
      <c r="BGF48" s="129"/>
      <c r="BGG48" s="129"/>
      <c r="BGH48" s="129"/>
      <c r="BGI48" s="129"/>
      <c r="BGJ48" s="129"/>
      <c r="BGK48" s="129"/>
      <c r="BGL48" s="129"/>
      <c r="BGM48" s="129"/>
      <c r="BGN48" s="129"/>
      <c r="BGO48" s="129"/>
      <c r="BGP48" s="129"/>
      <c r="BGQ48" s="129"/>
      <c r="BGR48" s="129"/>
      <c r="BGS48" s="129"/>
      <c r="BGT48" s="129"/>
      <c r="BGU48" s="129"/>
      <c r="BGV48" s="129"/>
      <c r="BGW48" s="129"/>
      <c r="BGX48" s="129"/>
      <c r="BGY48" s="129"/>
      <c r="BGZ48" s="129"/>
      <c r="BHA48" s="129"/>
      <c r="BHB48" s="129"/>
      <c r="BHC48" s="129"/>
      <c r="BHD48" s="129"/>
      <c r="BHE48" s="129"/>
      <c r="BHF48" s="129"/>
      <c r="BHG48" s="129"/>
      <c r="BHH48" s="129"/>
      <c r="BHI48" s="129"/>
      <c r="BHJ48" s="129"/>
      <c r="BHK48" s="129"/>
      <c r="BHL48" s="129"/>
      <c r="BHM48" s="129"/>
      <c r="BHN48" s="129"/>
      <c r="BHO48" s="129"/>
      <c r="BHP48" s="129"/>
      <c r="BHQ48" s="129"/>
      <c r="BHR48" s="129"/>
      <c r="BHS48" s="129"/>
      <c r="BHT48" s="129"/>
      <c r="BHU48" s="129"/>
      <c r="BHV48" s="129"/>
      <c r="BHW48" s="129"/>
      <c r="BHX48" s="129"/>
      <c r="BHY48" s="129"/>
      <c r="BHZ48" s="129"/>
      <c r="BIA48" s="129"/>
      <c r="BIB48" s="129"/>
      <c r="BIC48" s="129"/>
      <c r="BID48" s="129"/>
      <c r="BIE48" s="129"/>
      <c r="BIF48" s="129"/>
      <c r="BIG48" s="129"/>
      <c r="BIH48" s="129"/>
      <c r="BII48" s="129"/>
      <c r="BIJ48" s="129"/>
      <c r="BIK48" s="129"/>
      <c r="BIL48" s="129"/>
      <c r="BIM48" s="129"/>
      <c r="BIN48" s="129"/>
      <c r="BIO48" s="129"/>
      <c r="BIP48" s="129"/>
      <c r="BIQ48" s="129"/>
      <c r="BIR48" s="129"/>
      <c r="BIS48" s="129"/>
      <c r="BIT48" s="129"/>
      <c r="BIU48" s="129"/>
      <c r="BIV48" s="129"/>
      <c r="BIW48" s="129"/>
      <c r="BIX48" s="129"/>
      <c r="BIY48" s="129"/>
      <c r="BIZ48" s="129"/>
      <c r="BJA48" s="129"/>
      <c r="BJB48" s="129"/>
      <c r="BJC48" s="129"/>
      <c r="BJD48" s="129"/>
      <c r="BJE48" s="129"/>
      <c r="BJF48" s="129"/>
      <c r="BJG48" s="129"/>
      <c r="BJH48" s="129"/>
      <c r="BJI48" s="129"/>
      <c r="BJJ48" s="129"/>
      <c r="BJK48" s="129"/>
      <c r="BJL48" s="129"/>
      <c r="BJM48" s="129"/>
      <c r="BJN48" s="129"/>
      <c r="BJO48" s="129"/>
      <c r="BJP48" s="129"/>
      <c r="BJQ48" s="129"/>
      <c r="BJR48" s="129"/>
      <c r="BJS48" s="129"/>
      <c r="BJT48" s="129"/>
      <c r="BJU48" s="129"/>
      <c r="BJV48" s="129"/>
      <c r="BJW48" s="129"/>
      <c r="BJX48" s="129"/>
      <c r="BJY48" s="129"/>
      <c r="BJZ48" s="129"/>
      <c r="BKA48" s="129"/>
      <c r="BKB48" s="129"/>
      <c r="BKC48" s="129"/>
      <c r="BKD48" s="129"/>
      <c r="BKE48" s="129"/>
      <c r="BKF48" s="129"/>
      <c r="BKG48" s="129"/>
      <c r="BKH48" s="129"/>
      <c r="BKI48" s="129"/>
      <c r="BKJ48" s="129"/>
      <c r="BKK48" s="129"/>
      <c r="BKL48" s="129"/>
      <c r="BKM48" s="129"/>
      <c r="BKN48" s="129"/>
      <c r="BKO48" s="129"/>
      <c r="BKP48" s="129"/>
      <c r="BKQ48" s="129"/>
      <c r="BKR48" s="129"/>
      <c r="BKS48" s="129"/>
      <c r="BKT48" s="129"/>
      <c r="BKU48" s="129"/>
      <c r="BKV48" s="129"/>
      <c r="BKW48" s="129"/>
      <c r="BKX48" s="129"/>
      <c r="BKY48" s="129"/>
      <c r="BKZ48" s="129"/>
      <c r="BLA48" s="129"/>
      <c r="BLB48" s="129"/>
      <c r="BLC48" s="129"/>
      <c r="BLD48" s="129"/>
      <c r="BLE48" s="129"/>
      <c r="BLF48" s="129"/>
      <c r="BLG48" s="129"/>
      <c r="BLH48" s="129"/>
      <c r="BLI48" s="129"/>
      <c r="BLJ48" s="129"/>
      <c r="BLK48" s="129"/>
      <c r="BLL48" s="129"/>
      <c r="BLM48" s="129"/>
      <c r="BLN48" s="129"/>
      <c r="BLO48" s="129"/>
      <c r="BLP48" s="129"/>
      <c r="BLQ48" s="129"/>
      <c r="BLR48" s="129"/>
      <c r="BLS48" s="129"/>
      <c r="BLT48" s="129"/>
      <c r="BLU48" s="129"/>
      <c r="BLV48" s="129"/>
      <c r="BLW48" s="129"/>
      <c r="BLX48" s="129"/>
      <c r="BLY48" s="129"/>
      <c r="BLZ48" s="129"/>
      <c r="BMA48" s="129"/>
      <c r="BMB48" s="129"/>
      <c r="BMC48" s="129"/>
      <c r="BMD48" s="129"/>
      <c r="BME48" s="129"/>
      <c r="BMF48" s="129"/>
      <c r="BMG48" s="129"/>
      <c r="BMH48" s="129"/>
      <c r="BMI48" s="129"/>
      <c r="BMJ48" s="129"/>
      <c r="BMK48" s="129"/>
      <c r="BML48" s="129"/>
      <c r="BMM48" s="129"/>
      <c r="BMN48" s="129"/>
      <c r="BMO48" s="129"/>
      <c r="BMP48" s="129"/>
      <c r="BMQ48" s="129"/>
      <c r="BMR48" s="129"/>
      <c r="BMS48" s="129"/>
      <c r="BMT48" s="129"/>
      <c r="BMU48" s="129"/>
      <c r="BMV48" s="129"/>
      <c r="BMW48" s="129"/>
      <c r="BMX48" s="129"/>
      <c r="BMY48" s="129"/>
      <c r="BMZ48" s="129"/>
      <c r="BNA48" s="129"/>
      <c r="BNB48" s="129"/>
      <c r="BNC48" s="129"/>
      <c r="BND48" s="129"/>
      <c r="BNE48" s="129"/>
      <c r="BNF48" s="129"/>
      <c r="BNG48" s="129"/>
      <c r="BNH48" s="129"/>
      <c r="BNI48" s="129"/>
      <c r="BNJ48" s="129"/>
      <c r="BNK48" s="129"/>
      <c r="BNL48" s="129"/>
      <c r="BNM48" s="129"/>
      <c r="BNN48" s="129"/>
      <c r="BNO48" s="129"/>
      <c r="BNP48" s="129"/>
      <c r="BNQ48" s="129"/>
      <c r="BNR48" s="129"/>
      <c r="BNS48" s="129"/>
      <c r="BNT48" s="129"/>
      <c r="BNU48" s="129"/>
      <c r="BNV48" s="129"/>
      <c r="BNW48" s="129"/>
      <c r="BNX48" s="129"/>
      <c r="BNY48" s="129"/>
      <c r="BNZ48" s="129"/>
      <c r="BOA48" s="129"/>
      <c r="BOB48" s="129"/>
      <c r="BOC48" s="129"/>
      <c r="BOD48" s="129"/>
      <c r="BOE48" s="129"/>
      <c r="BOF48" s="129"/>
      <c r="BOG48" s="129"/>
      <c r="BOH48" s="129"/>
      <c r="BOI48" s="129"/>
      <c r="BOJ48" s="129"/>
      <c r="BOK48" s="129"/>
      <c r="BOL48" s="129"/>
      <c r="BOM48" s="129"/>
      <c r="BON48" s="129"/>
      <c r="BOO48" s="129"/>
      <c r="BOP48" s="129"/>
      <c r="BOQ48" s="129"/>
      <c r="BOR48" s="129"/>
      <c r="BOS48" s="129"/>
      <c r="BOT48" s="129"/>
      <c r="BOU48" s="129"/>
      <c r="BOV48" s="129"/>
      <c r="BOW48" s="129"/>
      <c r="BOX48" s="129"/>
      <c r="BOY48" s="129"/>
      <c r="BOZ48" s="129"/>
      <c r="BPA48" s="129"/>
      <c r="BPB48" s="129"/>
      <c r="BPC48" s="129"/>
      <c r="BPD48" s="129"/>
      <c r="BPE48" s="129"/>
      <c r="BPF48" s="129"/>
      <c r="BPG48" s="129"/>
      <c r="BPH48" s="129"/>
      <c r="BPI48" s="129"/>
      <c r="BPJ48" s="129"/>
      <c r="BPK48" s="129"/>
      <c r="BPL48" s="129"/>
      <c r="BPM48" s="129"/>
      <c r="BPN48" s="129"/>
      <c r="BPO48" s="129"/>
      <c r="BPP48" s="129"/>
      <c r="BPQ48" s="129"/>
      <c r="BPR48" s="129"/>
      <c r="BPS48" s="129"/>
      <c r="BPT48" s="129"/>
      <c r="BPU48" s="129"/>
      <c r="BPV48" s="129"/>
      <c r="BPW48" s="129"/>
      <c r="BPX48" s="129"/>
      <c r="BPY48" s="129"/>
      <c r="BPZ48" s="129"/>
      <c r="BQA48" s="129"/>
      <c r="BQB48" s="129"/>
      <c r="BQC48" s="129"/>
      <c r="BQD48" s="129"/>
      <c r="BQE48" s="129"/>
      <c r="BQF48" s="129"/>
      <c r="BQG48" s="129"/>
      <c r="BQH48" s="129"/>
      <c r="BQI48" s="129"/>
      <c r="BQJ48" s="129"/>
      <c r="BQK48" s="129"/>
      <c r="BQL48" s="129"/>
      <c r="BQM48" s="129"/>
      <c r="BQN48" s="129"/>
      <c r="BQO48" s="129"/>
      <c r="BQP48" s="129"/>
      <c r="BQQ48" s="129"/>
      <c r="BQR48" s="129"/>
      <c r="BQS48" s="129"/>
      <c r="BQT48" s="129"/>
      <c r="BQU48" s="129"/>
      <c r="BQV48" s="129"/>
      <c r="BQW48" s="129"/>
      <c r="BQX48" s="129"/>
      <c r="BQY48" s="129"/>
      <c r="BQZ48" s="129"/>
      <c r="BRA48" s="129"/>
      <c r="BRB48" s="129"/>
      <c r="BRC48" s="129"/>
      <c r="BRD48" s="129"/>
      <c r="BRE48" s="129"/>
      <c r="BRF48" s="129"/>
      <c r="BRG48" s="129"/>
      <c r="BRH48" s="129"/>
      <c r="BRI48" s="129"/>
      <c r="BRJ48" s="129"/>
      <c r="BRK48" s="129"/>
      <c r="BRL48" s="129"/>
      <c r="BRM48" s="129"/>
      <c r="BRN48" s="129"/>
      <c r="BRO48" s="129"/>
      <c r="BRP48" s="129"/>
      <c r="BRQ48" s="129"/>
      <c r="BRR48" s="129"/>
      <c r="BRS48" s="129"/>
      <c r="BRT48" s="129"/>
      <c r="BRU48" s="129"/>
      <c r="BRV48" s="129"/>
      <c r="BRW48" s="129"/>
      <c r="BRX48" s="129"/>
      <c r="BRY48" s="129"/>
      <c r="BRZ48" s="129"/>
      <c r="BSA48" s="129"/>
      <c r="BSB48" s="129"/>
      <c r="BSC48" s="129"/>
      <c r="BSD48" s="129"/>
      <c r="BSE48" s="129"/>
      <c r="BSF48" s="129"/>
      <c r="BSG48" s="129"/>
      <c r="BSH48" s="129"/>
      <c r="BSI48" s="129"/>
      <c r="BSJ48" s="129"/>
      <c r="BSK48" s="129"/>
      <c r="BSL48" s="129"/>
      <c r="BSM48" s="129"/>
      <c r="BSN48" s="129"/>
      <c r="BSO48" s="129"/>
      <c r="BSP48" s="129"/>
      <c r="BSQ48" s="129"/>
      <c r="BSR48" s="129"/>
      <c r="BSS48" s="129"/>
      <c r="BST48" s="129"/>
      <c r="BSU48" s="129"/>
      <c r="BSV48" s="129"/>
      <c r="BSW48" s="129"/>
      <c r="BSX48" s="129"/>
      <c r="BSY48" s="129"/>
      <c r="BSZ48" s="129"/>
      <c r="BTA48" s="129"/>
      <c r="BTB48" s="129"/>
      <c r="BTC48" s="129"/>
      <c r="BTD48" s="129"/>
      <c r="BTE48" s="129"/>
      <c r="BTF48" s="129"/>
      <c r="BTG48" s="129"/>
      <c r="BTH48" s="129"/>
      <c r="BTI48" s="129"/>
      <c r="BTJ48" s="129"/>
      <c r="BTK48" s="129"/>
      <c r="BTL48" s="129"/>
      <c r="BTM48" s="129"/>
      <c r="BTN48" s="129"/>
      <c r="BTO48" s="129"/>
      <c r="BTP48" s="129"/>
      <c r="BTQ48" s="129"/>
      <c r="BTR48" s="129"/>
      <c r="BTS48" s="129"/>
      <c r="BTT48" s="129"/>
      <c r="BTU48" s="129"/>
      <c r="BTV48" s="129"/>
      <c r="BTW48" s="129"/>
      <c r="BTX48" s="129"/>
      <c r="BTY48" s="129"/>
      <c r="BTZ48" s="129"/>
      <c r="BUA48" s="129"/>
      <c r="BUB48" s="129"/>
      <c r="BUC48" s="129"/>
      <c r="BUD48" s="129"/>
      <c r="BUE48" s="129"/>
      <c r="BUF48" s="129"/>
      <c r="BUG48" s="129"/>
      <c r="BUH48" s="129"/>
      <c r="BUI48" s="129"/>
      <c r="BUJ48" s="129"/>
      <c r="BUK48" s="129"/>
      <c r="BUL48" s="129"/>
      <c r="BUM48" s="129"/>
      <c r="BUN48" s="129"/>
      <c r="BUO48" s="129"/>
      <c r="BUP48" s="129"/>
      <c r="BUQ48" s="129"/>
      <c r="BUR48" s="129"/>
      <c r="BUS48" s="129"/>
      <c r="BUT48" s="129"/>
      <c r="BUU48" s="129"/>
      <c r="BUV48" s="129"/>
      <c r="BUW48" s="129"/>
      <c r="BUX48" s="129"/>
      <c r="BUY48" s="129"/>
      <c r="BUZ48" s="129"/>
      <c r="BVA48" s="129"/>
      <c r="BVB48" s="129"/>
      <c r="BVC48" s="129"/>
      <c r="BVD48" s="129"/>
      <c r="BVE48" s="129"/>
      <c r="BVF48" s="129"/>
      <c r="BVG48" s="129"/>
      <c r="BVH48" s="129"/>
      <c r="BVI48" s="129"/>
      <c r="BVJ48" s="129"/>
      <c r="BVK48" s="129"/>
      <c r="BVL48" s="129"/>
      <c r="BVM48" s="129"/>
      <c r="BVN48" s="129"/>
      <c r="BVO48" s="129"/>
      <c r="BVP48" s="129"/>
      <c r="BVQ48" s="129"/>
      <c r="BVR48" s="129"/>
      <c r="BVS48" s="129"/>
      <c r="BVT48" s="129"/>
      <c r="BVU48" s="129"/>
      <c r="BVV48" s="129"/>
      <c r="BVW48" s="129"/>
      <c r="BVX48" s="129"/>
      <c r="BVY48" s="129"/>
      <c r="BVZ48" s="129"/>
      <c r="BWA48" s="129"/>
      <c r="BWB48" s="129"/>
      <c r="BWC48" s="129"/>
      <c r="BWD48" s="129"/>
      <c r="BWE48" s="129"/>
      <c r="BWF48" s="129"/>
      <c r="BWG48" s="129"/>
      <c r="BWH48" s="129"/>
      <c r="BWI48" s="129"/>
      <c r="BWJ48" s="129"/>
      <c r="BWK48" s="129"/>
      <c r="BWL48" s="129"/>
      <c r="BWM48" s="129"/>
      <c r="BWN48" s="129"/>
      <c r="BWO48" s="129"/>
      <c r="BWP48" s="129"/>
      <c r="BWQ48" s="129"/>
      <c r="BWR48" s="129"/>
      <c r="BWS48" s="129"/>
      <c r="BWT48" s="129"/>
      <c r="BWU48" s="129"/>
      <c r="BWV48" s="129"/>
      <c r="BWW48" s="129"/>
      <c r="BWX48" s="129"/>
      <c r="BWY48" s="129"/>
      <c r="BWZ48" s="129"/>
      <c r="BXA48" s="129"/>
      <c r="BXB48" s="129"/>
      <c r="BXC48" s="129"/>
      <c r="BXD48" s="129"/>
      <c r="BXE48" s="129"/>
      <c r="BXF48" s="129"/>
      <c r="BXG48" s="129"/>
      <c r="BXH48" s="129"/>
      <c r="BXI48" s="129"/>
      <c r="BXJ48" s="129"/>
      <c r="BXK48" s="129"/>
      <c r="BXL48" s="129"/>
      <c r="BXM48" s="129"/>
      <c r="BXN48" s="129"/>
      <c r="BXO48" s="129"/>
      <c r="BXP48" s="129"/>
      <c r="BXQ48" s="129"/>
      <c r="BXR48" s="129"/>
      <c r="BXS48" s="129"/>
      <c r="BXT48" s="129"/>
      <c r="BXU48" s="129"/>
      <c r="BXV48" s="129"/>
      <c r="BXW48" s="129"/>
      <c r="BXX48" s="129"/>
      <c r="BXY48" s="129"/>
      <c r="BXZ48" s="129"/>
      <c r="BYA48" s="129"/>
      <c r="BYB48" s="129"/>
      <c r="BYC48" s="129"/>
      <c r="BYD48" s="129"/>
      <c r="BYE48" s="129"/>
      <c r="BYF48" s="129"/>
      <c r="BYG48" s="129"/>
      <c r="BYH48" s="129"/>
      <c r="BYI48" s="129"/>
      <c r="BYJ48" s="129"/>
      <c r="BYK48" s="129"/>
      <c r="BYL48" s="129"/>
      <c r="BYM48" s="129"/>
      <c r="BYN48" s="129"/>
      <c r="BYO48" s="129"/>
      <c r="BYP48" s="129"/>
      <c r="BYQ48" s="129"/>
      <c r="BYR48" s="129"/>
      <c r="BYS48" s="129"/>
      <c r="BYT48" s="129"/>
      <c r="BYU48" s="129"/>
      <c r="BYV48" s="129"/>
      <c r="BYW48" s="129"/>
      <c r="BYX48" s="129"/>
      <c r="BYY48" s="129"/>
      <c r="BYZ48" s="129"/>
      <c r="BZA48" s="129"/>
      <c r="BZB48" s="129"/>
      <c r="BZC48" s="129"/>
      <c r="BZD48" s="129"/>
      <c r="BZE48" s="129"/>
      <c r="BZF48" s="129"/>
      <c r="BZG48" s="129"/>
      <c r="BZH48" s="129"/>
      <c r="BZI48" s="129"/>
      <c r="BZJ48" s="129"/>
      <c r="BZK48" s="129"/>
      <c r="BZL48" s="129"/>
      <c r="BZM48" s="129"/>
      <c r="BZN48" s="129"/>
      <c r="BZO48" s="129"/>
      <c r="BZP48" s="129"/>
      <c r="BZQ48" s="129"/>
      <c r="BZR48" s="129"/>
      <c r="BZS48" s="129"/>
      <c r="BZT48" s="129"/>
      <c r="BZU48" s="129"/>
      <c r="BZV48" s="129"/>
      <c r="BZW48" s="129"/>
      <c r="BZX48" s="129"/>
      <c r="BZY48" s="129"/>
      <c r="BZZ48" s="129"/>
      <c r="CAA48" s="129"/>
      <c r="CAB48" s="129"/>
      <c r="CAC48" s="129"/>
      <c r="CAD48" s="129"/>
      <c r="CAE48" s="129"/>
      <c r="CAF48" s="129"/>
      <c r="CAG48" s="129"/>
      <c r="CAH48" s="129"/>
      <c r="CAI48" s="129"/>
      <c r="CAJ48" s="129"/>
      <c r="CAK48" s="129"/>
      <c r="CAL48" s="129"/>
      <c r="CAM48" s="129"/>
      <c r="CAN48" s="129"/>
      <c r="CAO48" s="129"/>
      <c r="CAP48" s="129"/>
      <c r="CAQ48" s="129"/>
      <c r="CAR48" s="129"/>
      <c r="CAS48" s="129"/>
      <c r="CAT48" s="129"/>
      <c r="CAU48" s="129"/>
      <c r="CAV48" s="129"/>
      <c r="CAW48" s="129"/>
      <c r="CAX48" s="129"/>
      <c r="CAY48" s="129"/>
      <c r="CAZ48" s="129"/>
      <c r="CBA48" s="129"/>
      <c r="CBB48" s="129"/>
      <c r="CBC48" s="129"/>
      <c r="CBD48" s="129"/>
      <c r="CBE48" s="129"/>
      <c r="CBF48" s="129"/>
      <c r="CBG48" s="129"/>
      <c r="CBH48" s="129"/>
      <c r="CBI48" s="129"/>
      <c r="CBJ48" s="129"/>
      <c r="CBK48" s="129"/>
      <c r="CBL48" s="129"/>
      <c r="CBM48" s="129"/>
      <c r="CBN48" s="129"/>
      <c r="CBO48" s="129"/>
      <c r="CBP48" s="129"/>
      <c r="CBQ48" s="129"/>
      <c r="CBR48" s="129"/>
      <c r="CBS48" s="129"/>
      <c r="CBT48" s="129"/>
      <c r="CBU48" s="129"/>
      <c r="CBV48" s="129"/>
      <c r="CBW48" s="129"/>
      <c r="CBX48" s="129"/>
      <c r="CBY48" s="129"/>
      <c r="CBZ48" s="129"/>
      <c r="CCA48" s="129"/>
      <c r="CCB48" s="129"/>
      <c r="CCC48" s="129"/>
      <c r="CCD48" s="129"/>
      <c r="CCE48" s="129"/>
      <c r="CCF48" s="129"/>
      <c r="CCG48" s="129"/>
      <c r="CCH48" s="129"/>
      <c r="CCI48" s="129"/>
      <c r="CCJ48" s="129"/>
      <c r="CCK48" s="129"/>
      <c r="CCL48" s="129"/>
      <c r="CCM48" s="129"/>
      <c r="CCN48" s="129"/>
      <c r="CCO48" s="129"/>
      <c r="CCP48" s="129"/>
      <c r="CCQ48" s="129"/>
      <c r="CCR48" s="129"/>
      <c r="CCS48" s="129"/>
      <c r="CCT48" s="129"/>
      <c r="CCU48" s="129"/>
      <c r="CCV48" s="129"/>
      <c r="CCW48" s="129"/>
      <c r="CCX48" s="129"/>
      <c r="CCY48" s="129"/>
      <c r="CCZ48" s="129"/>
      <c r="CDA48" s="129"/>
      <c r="CDB48" s="129"/>
      <c r="CDC48" s="129"/>
      <c r="CDD48" s="129"/>
      <c r="CDE48" s="129"/>
      <c r="CDF48" s="129"/>
      <c r="CDG48" s="129"/>
      <c r="CDH48" s="129"/>
      <c r="CDI48" s="129"/>
      <c r="CDJ48" s="129"/>
      <c r="CDK48" s="129"/>
      <c r="CDL48" s="129"/>
      <c r="CDM48" s="129"/>
      <c r="CDN48" s="129"/>
      <c r="CDO48" s="129"/>
      <c r="CDP48" s="129"/>
      <c r="CDQ48" s="129"/>
      <c r="CDR48" s="129"/>
      <c r="CDS48" s="129"/>
      <c r="CDT48" s="129"/>
      <c r="CDU48" s="129"/>
      <c r="CDV48" s="129"/>
      <c r="CDW48" s="129"/>
      <c r="CDX48" s="129"/>
      <c r="CDY48" s="129"/>
      <c r="CDZ48" s="129"/>
      <c r="CEA48" s="129"/>
      <c r="CEB48" s="129"/>
      <c r="CEC48" s="129"/>
      <c r="CED48" s="129"/>
      <c r="CEE48" s="129"/>
      <c r="CEF48" s="129"/>
      <c r="CEG48" s="129"/>
      <c r="CEH48" s="129"/>
      <c r="CEI48" s="129"/>
      <c r="CEJ48" s="129"/>
      <c r="CEK48" s="129"/>
      <c r="CEL48" s="129"/>
      <c r="CEM48" s="129"/>
      <c r="CEN48" s="129"/>
      <c r="CEO48" s="129"/>
      <c r="CEP48" s="129"/>
      <c r="CEQ48" s="129"/>
      <c r="CER48" s="129"/>
      <c r="CES48" s="129"/>
      <c r="CET48" s="129"/>
      <c r="CEU48" s="129"/>
      <c r="CEV48" s="129"/>
      <c r="CEW48" s="129"/>
      <c r="CEX48" s="129"/>
      <c r="CEY48" s="129"/>
      <c r="CEZ48" s="129"/>
      <c r="CFA48" s="129"/>
      <c r="CFB48" s="129"/>
      <c r="CFC48" s="129"/>
      <c r="CFD48" s="129"/>
      <c r="CFE48" s="129"/>
      <c r="CFF48" s="129"/>
      <c r="CFG48" s="129"/>
      <c r="CFH48" s="129"/>
      <c r="CFI48" s="129"/>
      <c r="CFJ48" s="129"/>
      <c r="CFK48" s="129"/>
      <c r="CFL48" s="129"/>
      <c r="CFM48" s="129"/>
      <c r="CFN48" s="129"/>
      <c r="CFO48" s="129"/>
      <c r="CFP48" s="129"/>
      <c r="CFQ48" s="129"/>
      <c r="CFR48" s="129"/>
      <c r="CFS48" s="129"/>
      <c r="CFT48" s="129"/>
      <c r="CFU48" s="129"/>
      <c r="CFV48" s="129"/>
      <c r="CFW48" s="129"/>
      <c r="CFX48" s="129"/>
      <c r="CFY48" s="129"/>
      <c r="CFZ48" s="129"/>
      <c r="CGA48" s="129"/>
      <c r="CGB48" s="129"/>
      <c r="CGC48" s="129"/>
      <c r="CGD48" s="129"/>
      <c r="CGE48" s="129"/>
      <c r="CGF48" s="129"/>
      <c r="CGG48" s="129"/>
      <c r="CGH48" s="129"/>
      <c r="CGI48" s="129"/>
      <c r="CGJ48" s="129"/>
      <c r="CGK48" s="129"/>
      <c r="CGL48" s="129"/>
      <c r="CGM48" s="129"/>
      <c r="CGN48" s="129"/>
      <c r="CGO48" s="129"/>
      <c r="CGP48" s="129"/>
      <c r="CGQ48" s="129"/>
      <c r="CGR48" s="129"/>
      <c r="CGS48" s="129"/>
      <c r="CGT48" s="129"/>
      <c r="CGU48" s="129"/>
      <c r="CGV48" s="129"/>
      <c r="CGW48" s="129"/>
      <c r="CGX48" s="129"/>
      <c r="CGY48" s="129"/>
      <c r="CGZ48" s="129"/>
      <c r="CHA48" s="129"/>
      <c r="CHB48" s="129"/>
      <c r="CHC48" s="129"/>
      <c r="CHD48" s="129"/>
      <c r="CHE48" s="129"/>
      <c r="CHF48" s="129"/>
      <c r="CHG48" s="129"/>
      <c r="CHH48" s="129"/>
      <c r="CHI48" s="129"/>
      <c r="CHJ48" s="129"/>
      <c r="CHK48" s="129"/>
      <c r="CHL48" s="129"/>
      <c r="CHM48" s="129"/>
      <c r="CHN48" s="129"/>
      <c r="CHO48" s="129"/>
      <c r="CHP48" s="129"/>
      <c r="CHQ48" s="129"/>
      <c r="CHR48" s="129"/>
      <c r="CHS48" s="129"/>
      <c r="CHT48" s="129"/>
      <c r="CHU48" s="129"/>
      <c r="CHV48" s="129"/>
      <c r="CHW48" s="129"/>
      <c r="CHX48" s="129"/>
      <c r="CHY48" s="129"/>
      <c r="CHZ48" s="129"/>
      <c r="CIA48" s="129"/>
      <c r="CIB48" s="129"/>
      <c r="CIC48" s="129"/>
      <c r="CID48" s="129"/>
      <c r="CIE48" s="129"/>
      <c r="CIF48" s="129"/>
      <c r="CIG48" s="129"/>
      <c r="CIH48" s="129"/>
      <c r="CII48" s="129"/>
      <c r="CIJ48" s="129"/>
      <c r="CIK48" s="129"/>
      <c r="CIL48" s="129"/>
      <c r="CIM48" s="129"/>
      <c r="CIN48" s="129"/>
      <c r="CIO48" s="129"/>
      <c r="CIP48" s="129"/>
      <c r="CIQ48" s="129"/>
      <c r="CIR48" s="129"/>
      <c r="CIS48" s="129"/>
      <c r="CIT48" s="129"/>
      <c r="CIU48" s="129"/>
      <c r="CIV48" s="129"/>
      <c r="CIW48" s="129"/>
      <c r="CIX48" s="129"/>
      <c r="CIY48" s="129"/>
      <c r="CIZ48" s="129"/>
      <c r="CJA48" s="129"/>
      <c r="CJB48" s="129"/>
      <c r="CJC48" s="129"/>
      <c r="CJD48" s="129"/>
      <c r="CJE48" s="129"/>
      <c r="CJF48" s="129"/>
      <c r="CJG48" s="129"/>
      <c r="CJH48" s="129"/>
      <c r="CJI48" s="129"/>
      <c r="CJJ48" s="129"/>
      <c r="CJK48" s="129"/>
      <c r="CJL48" s="129"/>
      <c r="CJM48" s="129"/>
      <c r="CJN48" s="129"/>
      <c r="CJO48" s="129"/>
      <c r="CJP48" s="129"/>
      <c r="CJQ48" s="129"/>
      <c r="CJR48" s="129"/>
      <c r="CJS48" s="129"/>
      <c r="CJT48" s="129"/>
      <c r="CJU48" s="129"/>
      <c r="CJV48" s="129"/>
      <c r="CJW48" s="129"/>
      <c r="CJX48" s="129"/>
      <c r="CJY48" s="129"/>
      <c r="CJZ48" s="129"/>
      <c r="CKA48" s="129"/>
      <c r="CKB48" s="129"/>
      <c r="CKC48" s="129"/>
      <c r="CKD48" s="129"/>
      <c r="CKE48" s="129"/>
      <c r="CKF48" s="129"/>
      <c r="CKG48" s="129"/>
      <c r="CKH48" s="129"/>
      <c r="CKI48" s="129"/>
      <c r="CKJ48" s="129"/>
      <c r="CKK48" s="129"/>
      <c r="CKL48" s="129"/>
      <c r="CKM48" s="129"/>
      <c r="CKN48" s="129"/>
      <c r="CKO48" s="129"/>
      <c r="CKP48" s="129"/>
      <c r="CKQ48" s="129"/>
      <c r="CKR48" s="129"/>
      <c r="CKS48" s="129"/>
      <c r="CKT48" s="129"/>
      <c r="CKU48" s="129"/>
      <c r="CKV48" s="129"/>
      <c r="CKW48" s="129"/>
      <c r="CKX48" s="129"/>
      <c r="CKY48" s="129"/>
      <c r="CKZ48" s="129"/>
      <c r="CLA48" s="129"/>
      <c r="CLB48" s="129"/>
      <c r="CLC48" s="129"/>
      <c r="CLD48" s="129"/>
      <c r="CLE48" s="129"/>
      <c r="CLF48" s="129"/>
      <c r="CLG48" s="129"/>
      <c r="CLH48" s="129"/>
      <c r="CLI48" s="129"/>
      <c r="CLJ48" s="129"/>
      <c r="CLK48" s="129"/>
      <c r="CLL48" s="129"/>
      <c r="CLM48" s="129"/>
      <c r="CLN48" s="129"/>
      <c r="CLO48" s="129"/>
      <c r="CLP48" s="129"/>
      <c r="CLQ48" s="129"/>
      <c r="CLR48" s="129"/>
      <c r="CLS48" s="129"/>
      <c r="CLT48" s="129"/>
      <c r="CLU48" s="129"/>
      <c r="CLV48" s="129"/>
      <c r="CLW48" s="129"/>
      <c r="CLX48" s="129"/>
      <c r="CLY48" s="129"/>
      <c r="CLZ48" s="129"/>
      <c r="CMA48" s="129"/>
      <c r="CMB48" s="129"/>
      <c r="CMC48" s="129"/>
      <c r="CMD48" s="129"/>
      <c r="CME48" s="129"/>
      <c r="CMF48" s="129"/>
      <c r="CMG48" s="129"/>
      <c r="CMH48" s="129"/>
      <c r="CMI48" s="129"/>
      <c r="CMJ48" s="129"/>
      <c r="CMK48" s="129"/>
      <c r="CML48" s="129"/>
      <c r="CMM48" s="129"/>
      <c r="CMN48" s="129"/>
      <c r="CMO48" s="129"/>
      <c r="CMP48" s="129"/>
      <c r="CMQ48" s="129"/>
      <c r="CMR48" s="129"/>
      <c r="CMS48" s="129"/>
      <c r="CMT48" s="129"/>
      <c r="CMU48" s="129"/>
      <c r="CMV48" s="129"/>
      <c r="CMW48" s="129"/>
      <c r="CMX48" s="129"/>
      <c r="CMY48" s="129"/>
      <c r="CMZ48" s="129"/>
      <c r="CNA48" s="129"/>
      <c r="CNB48" s="129"/>
      <c r="CNC48" s="129"/>
      <c r="CND48" s="129"/>
      <c r="CNE48" s="129"/>
      <c r="CNF48" s="129"/>
      <c r="CNG48" s="129"/>
      <c r="CNH48" s="129"/>
      <c r="CNI48" s="129"/>
      <c r="CNJ48" s="129"/>
      <c r="CNK48" s="129"/>
      <c r="CNL48" s="129"/>
      <c r="CNM48" s="129"/>
      <c r="CNN48" s="129"/>
      <c r="CNO48" s="129"/>
      <c r="CNP48" s="129"/>
      <c r="CNQ48" s="129"/>
      <c r="CNR48" s="129"/>
      <c r="CNS48" s="129"/>
      <c r="CNT48" s="129"/>
      <c r="CNU48" s="129"/>
      <c r="CNV48" s="129"/>
      <c r="CNW48" s="129"/>
      <c r="CNX48" s="129"/>
      <c r="CNY48" s="129"/>
      <c r="CNZ48" s="129"/>
      <c r="COA48" s="129"/>
      <c r="COB48" s="129"/>
      <c r="COC48" s="129"/>
      <c r="COD48" s="129"/>
      <c r="COE48" s="129"/>
      <c r="COF48" s="129"/>
      <c r="COG48" s="129"/>
      <c r="COH48" s="129"/>
      <c r="COI48" s="129"/>
      <c r="COJ48" s="129"/>
      <c r="COK48" s="129"/>
      <c r="COL48" s="129"/>
      <c r="COM48" s="129"/>
      <c r="CON48" s="129"/>
      <c r="COO48" s="129"/>
      <c r="COP48" s="129"/>
      <c r="COQ48" s="129"/>
      <c r="COR48" s="129"/>
      <c r="COS48" s="129"/>
      <c r="COT48" s="129"/>
      <c r="COU48" s="129"/>
      <c r="COV48" s="129"/>
      <c r="COW48" s="129"/>
      <c r="COX48" s="129"/>
      <c r="COY48" s="129"/>
      <c r="COZ48" s="129"/>
      <c r="CPA48" s="129"/>
      <c r="CPB48" s="129"/>
      <c r="CPC48" s="129"/>
      <c r="CPD48" s="129"/>
      <c r="CPE48" s="129"/>
      <c r="CPF48" s="129"/>
      <c r="CPG48" s="129"/>
      <c r="CPH48" s="129"/>
      <c r="CPI48" s="129"/>
      <c r="CPJ48" s="129"/>
      <c r="CPK48" s="129"/>
      <c r="CPL48" s="129"/>
      <c r="CPM48" s="129"/>
      <c r="CPN48" s="129"/>
      <c r="CPO48" s="129"/>
      <c r="CPP48" s="129"/>
      <c r="CPQ48" s="129"/>
      <c r="CPR48" s="129"/>
      <c r="CPS48" s="129"/>
      <c r="CPT48" s="129"/>
      <c r="CPU48" s="129"/>
      <c r="CPV48" s="129"/>
      <c r="CPW48" s="129"/>
      <c r="CPX48" s="129"/>
      <c r="CPY48" s="129"/>
      <c r="CPZ48" s="129"/>
      <c r="CQA48" s="129"/>
      <c r="CQB48" s="129"/>
      <c r="CQC48" s="129"/>
      <c r="CQD48" s="129"/>
      <c r="CQE48" s="129"/>
      <c r="CQF48" s="129"/>
      <c r="CQG48" s="129"/>
      <c r="CQH48" s="129"/>
      <c r="CQI48" s="129"/>
      <c r="CQJ48" s="129"/>
      <c r="CQK48" s="129"/>
      <c r="CQL48" s="129"/>
      <c r="CQM48" s="129"/>
      <c r="CQN48" s="129"/>
      <c r="CQO48" s="129"/>
      <c r="CQP48" s="129"/>
      <c r="CQQ48" s="129"/>
      <c r="CQR48" s="129"/>
      <c r="CQS48" s="129"/>
      <c r="CQT48" s="129"/>
      <c r="CQU48" s="129"/>
      <c r="CQV48" s="129"/>
      <c r="CQW48" s="129"/>
      <c r="CQX48" s="129"/>
      <c r="CQY48" s="129"/>
      <c r="CQZ48" s="129"/>
      <c r="CRA48" s="129"/>
      <c r="CRB48" s="129"/>
      <c r="CRC48" s="129"/>
      <c r="CRD48" s="129"/>
      <c r="CRE48" s="129"/>
      <c r="CRF48" s="129"/>
      <c r="CRG48" s="129"/>
      <c r="CRH48" s="129"/>
      <c r="CRI48" s="129"/>
      <c r="CRJ48" s="129"/>
      <c r="CRK48" s="129"/>
      <c r="CRL48" s="129"/>
      <c r="CRM48" s="129"/>
      <c r="CRN48" s="129"/>
      <c r="CRO48" s="129"/>
      <c r="CRP48" s="129"/>
      <c r="CRQ48" s="129"/>
      <c r="CRR48" s="129"/>
      <c r="CRS48" s="129"/>
      <c r="CRT48" s="129"/>
      <c r="CRU48" s="129"/>
      <c r="CRV48" s="129"/>
      <c r="CRW48" s="129"/>
      <c r="CRX48" s="129"/>
      <c r="CRY48" s="129"/>
      <c r="CRZ48" s="129"/>
      <c r="CSA48" s="129"/>
      <c r="CSB48" s="129"/>
      <c r="CSC48" s="129"/>
      <c r="CSD48" s="129"/>
      <c r="CSE48" s="129"/>
      <c r="CSF48" s="129"/>
      <c r="CSG48" s="129"/>
      <c r="CSH48" s="129"/>
      <c r="CSI48" s="129"/>
      <c r="CSJ48" s="129"/>
      <c r="CSK48" s="129"/>
      <c r="CSL48" s="129"/>
      <c r="CSM48" s="129"/>
      <c r="CSN48" s="129"/>
      <c r="CSO48" s="129"/>
      <c r="CSP48" s="129"/>
      <c r="CSQ48" s="129"/>
      <c r="CSR48" s="129"/>
      <c r="CSS48" s="129"/>
      <c r="CST48" s="129"/>
      <c r="CSU48" s="129"/>
      <c r="CSV48" s="129"/>
      <c r="CSW48" s="129"/>
      <c r="CSX48" s="129"/>
      <c r="CSY48" s="129"/>
      <c r="CSZ48" s="129"/>
      <c r="CTA48" s="129"/>
      <c r="CTB48" s="129"/>
      <c r="CTC48" s="129"/>
      <c r="CTD48" s="129"/>
      <c r="CTE48" s="129"/>
      <c r="CTF48" s="129"/>
      <c r="CTG48" s="129"/>
      <c r="CTH48" s="129"/>
      <c r="CTI48" s="129"/>
      <c r="CTJ48" s="129"/>
      <c r="CTK48" s="129"/>
      <c r="CTL48" s="129"/>
      <c r="CTM48" s="129"/>
      <c r="CTN48" s="129"/>
      <c r="CTO48" s="129"/>
      <c r="CTP48" s="129"/>
      <c r="CTQ48" s="129"/>
      <c r="CTR48" s="129"/>
      <c r="CTS48" s="129"/>
      <c r="CTT48" s="129"/>
      <c r="CTU48" s="129"/>
      <c r="CTV48" s="129"/>
      <c r="CTW48" s="129"/>
      <c r="CTX48" s="129"/>
      <c r="CTY48" s="129"/>
      <c r="CTZ48" s="129"/>
      <c r="CUA48" s="129"/>
      <c r="CUB48" s="129"/>
      <c r="CUC48" s="129"/>
      <c r="CUD48" s="129"/>
      <c r="CUE48" s="129"/>
      <c r="CUF48" s="129"/>
      <c r="CUG48" s="129"/>
      <c r="CUH48" s="129"/>
      <c r="CUI48" s="129"/>
      <c r="CUJ48" s="129"/>
      <c r="CUK48" s="129"/>
      <c r="CUL48" s="129"/>
      <c r="CUM48" s="129"/>
      <c r="CUN48" s="129"/>
      <c r="CUO48" s="129"/>
      <c r="CUP48" s="129"/>
      <c r="CUQ48" s="129"/>
      <c r="CUR48" s="129"/>
      <c r="CUS48" s="129"/>
      <c r="CUT48" s="129"/>
      <c r="CUU48" s="129"/>
      <c r="CUV48" s="129"/>
      <c r="CUW48" s="129"/>
      <c r="CUX48" s="129"/>
      <c r="CUY48" s="129"/>
      <c r="CUZ48" s="129"/>
      <c r="CVA48" s="129"/>
      <c r="CVB48" s="129"/>
      <c r="CVC48" s="129"/>
      <c r="CVD48" s="129"/>
      <c r="CVE48" s="129"/>
      <c r="CVF48" s="129"/>
      <c r="CVG48" s="129"/>
      <c r="CVH48" s="129"/>
      <c r="CVI48" s="129"/>
      <c r="CVJ48" s="129"/>
      <c r="CVK48" s="129"/>
      <c r="CVL48" s="129"/>
      <c r="CVM48" s="129"/>
      <c r="CVN48" s="129"/>
      <c r="CVO48" s="129"/>
      <c r="CVP48" s="129"/>
      <c r="CVQ48" s="129"/>
      <c r="CVR48" s="129"/>
      <c r="CVS48" s="129"/>
      <c r="CVT48" s="129"/>
      <c r="CVU48" s="129"/>
      <c r="CVV48" s="129"/>
      <c r="CVW48" s="129"/>
      <c r="CVX48" s="129"/>
      <c r="CVY48" s="129"/>
      <c r="CVZ48" s="129"/>
      <c r="CWA48" s="129"/>
      <c r="CWB48" s="129"/>
      <c r="CWC48" s="129"/>
      <c r="CWD48" s="129"/>
      <c r="CWE48" s="129"/>
      <c r="CWF48" s="129"/>
      <c r="CWG48" s="129"/>
      <c r="CWH48" s="129"/>
      <c r="CWI48" s="129"/>
      <c r="CWJ48" s="129"/>
      <c r="CWK48" s="129"/>
      <c r="CWL48" s="129"/>
      <c r="CWM48" s="129"/>
      <c r="CWN48" s="129"/>
      <c r="CWO48" s="129"/>
      <c r="CWP48" s="129"/>
      <c r="CWQ48" s="129"/>
      <c r="CWR48" s="129"/>
      <c r="CWS48" s="129"/>
      <c r="CWT48" s="129"/>
      <c r="CWU48" s="129"/>
      <c r="CWV48" s="129"/>
      <c r="CWW48" s="129"/>
      <c r="CWX48" s="129"/>
      <c r="CWY48" s="129"/>
      <c r="CWZ48" s="129"/>
      <c r="CXA48" s="129"/>
      <c r="CXB48" s="129"/>
      <c r="CXC48" s="129"/>
      <c r="CXD48" s="129"/>
      <c r="CXE48" s="129"/>
      <c r="CXF48" s="129"/>
      <c r="CXG48" s="129"/>
      <c r="CXH48" s="129"/>
      <c r="CXI48" s="129"/>
      <c r="CXJ48" s="129"/>
      <c r="CXK48" s="129"/>
      <c r="CXL48" s="129"/>
      <c r="CXM48" s="129"/>
      <c r="CXN48" s="129"/>
      <c r="CXO48" s="129"/>
      <c r="CXP48" s="129"/>
      <c r="CXQ48" s="129"/>
      <c r="CXR48" s="129"/>
      <c r="CXS48" s="129"/>
      <c r="CXT48" s="129"/>
      <c r="CXU48" s="129"/>
      <c r="CXV48" s="129"/>
      <c r="CXW48" s="129"/>
      <c r="CXX48" s="129"/>
      <c r="CXY48" s="129"/>
      <c r="CXZ48" s="129"/>
      <c r="CYA48" s="129"/>
      <c r="CYB48" s="129"/>
      <c r="CYC48" s="129"/>
      <c r="CYD48" s="129"/>
      <c r="CYE48" s="129"/>
      <c r="CYF48" s="129"/>
      <c r="CYG48" s="129"/>
      <c r="CYH48" s="129"/>
      <c r="CYI48" s="129"/>
      <c r="CYJ48" s="129"/>
      <c r="CYK48" s="129"/>
      <c r="CYL48" s="129"/>
      <c r="CYM48" s="129"/>
      <c r="CYN48" s="129"/>
      <c r="CYO48" s="129"/>
      <c r="CYP48" s="129"/>
      <c r="CYQ48" s="129"/>
      <c r="CYR48" s="129"/>
      <c r="CYS48" s="129"/>
      <c r="CYT48" s="129"/>
      <c r="CYU48" s="129"/>
      <c r="CYV48" s="129"/>
      <c r="CYW48" s="129"/>
      <c r="CYX48" s="129"/>
      <c r="CYY48" s="129"/>
      <c r="CYZ48" s="129"/>
      <c r="CZA48" s="129"/>
      <c r="CZB48" s="129"/>
      <c r="CZC48" s="129"/>
      <c r="CZD48" s="129"/>
      <c r="CZE48" s="129"/>
      <c r="CZF48" s="129"/>
      <c r="CZG48" s="129"/>
      <c r="CZH48" s="129"/>
      <c r="CZI48" s="129"/>
      <c r="CZJ48" s="129"/>
      <c r="CZK48" s="129"/>
      <c r="CZL48" s="129"/>
      <c r="CZM48" s="129"/>
      <c r="CZN48" s="129"/>
      <c r="CZO48" s="129"/>
      <c r="CZP48" s="129"/>
      <c r="CZQ48" s="129"/>
      <c r="CZR48" s="129"/>
      <c r="CZS48" s="129"/>
      <c r="CZT48" s="129"/>
      <c r="CZU48" s="129"/>
      <c r="CZV48" s="129"/>
      <c r="CZW48" s="129"/>
      <c r="CZX48" s="129"/>
      <c r="CZY48" s="129"/>
      <c r="CZZ48" s="129"/>
      <c r="DAA48" s="129"/>
      <c r="DAB48" s="129"/>
      <c r="DAC48" s="129"/>
      <c r="DAD48" s="129"/>
      <c r="DAE48" s="129"/>
      <c r="DAF48" s="129"/>
      <c r="DAG48" s="129"/>
      <c r="DAH48" s="129"/>
      <c r="DAI48" s="129"/>
      <c r="DAJ48" s="129"/>
      <c r="DAK48" s="129"/>
      <c r="DAL48" s="129"/>
      <c r="DAM48" s="129"/>
      <c r="DAN48" s="129"/>
      <c r="DAO48" s="129"/>
      <c r="DAP48" s="129"/>
      <c r="DAQ48" s="129"/>
      <c r="DAR48" s="129"/>
      <c r="DAS48" s="129"/>
      <c r="DAT48" s="129"/>
      <c r="DAU48" s="129"/>
      <c r="DAV48" s="129"/>
      <c r="DAW48" s="129"/>
      <c r="DAX48" s="129"/>
      <c r="DAY48" s="129"/>
      <c r="DAZ48" s="129"/>
      <c r="DBA48" s="129"/>
      <c r="DBB48" s="129"/>
      <c r="DBC48" s="129"/>
      <c r="DBD48" s="129"/>
      <c r="DBE48" s="129"/>
      <c r="DBF48" s="129"/>
      <c r="DBG48" s="129"/>
      <c r="DBH48" s="129"/>
      <c r="DBI48" s="129"/>
      <c r="DBJ48" s="129"/>
      <c r="DBK48" s="129"/>
      <c r="DBL48" s="129"/>
      <c r="DBM48" s="129"/>
      <c r="DBN48" s="129"/>
      <c r="DBO48" s="129"/>
      <c r="DBP48" s="129"/>
      <c r="DBQ48" s="129"/>
      <c r="DBR48" s="129"/>
      <c r="DBS48" s="129"/>
      <c r="DBT48" s="129"/>
      <c r="DBU48" s="129"/>
      <c r="DBV48" s="129"/>
      <c r="DBW48" s="129"/>
      <c r="DBX48" s="129"/>
      <c r="DBY48" s="129"/>
      <c r="DBZ48" s="129"/>
      <c r="DCA48" s="129"/>
      <c r="DCB48" s="129"/>
      <c r="DCC48" s="129"/>
      <c r="DCD48" s="129"/>
      <c r="DCE48" s="129"/>
      <c r="DCF48" s="129"/>
      <c r="DCG48" s="129"/>
      <c r="DCH48" s="129"/>
      <c r="DCI48" s="129"/>
      <c r="DCJ48" s="129"/>
      <c r="DCK48" s="129"/>
      <c r="DCL48" s="129"/>
      <c r="DCM48" s="129"/>
      <c r="DCN48" s="129"/>
      <c r="DCO48" s="129"/>
      <c r="DCP48" s="129"/>
      <c r="DCQ48" s="129"/>
      <c r="DCR48" s="129"/>
      <c r="DCS48" s="129"/>
      <c r="DCT48" s="129"/>
      <c r="DCU48" s="129"/>
      <c r="DCV48" s="129"/>
      <c r="DCW48" s="129"/>
      <c r="DCX48" s="129"/>
      <c r="DCY48" s="129"/>
      <c r="DCZ48" s="129"/>
      <c r="DDA48" s="129"/>
      <c r="DDB48" s="129"/>
      <c r="DDC48" s="129"/>
      <c r="DDD48" s="129"/>
      <c r="DDE48" s="129"/>
      <c r="DDF48" s="129"/>
      <c r="DDG48" s="129"/>
      <c r="DDH48" s="129"/>
      <c r="DDI48" s="129"/>
      <c r="DDJ48" s="129"/>
      <c r="DDK48" s="129"/>
      <c r="DDL48" s="129"/>
      <c r="DDM48" s="129"/>
      <c r="DDN48" s="129"/>
      <c r="DDO48" s="129"/>
      <c r="DDP48" s="129"/>
      <c r="DDQ48" s="129"/>
      <c r="DDR48" s="129"/>
      <c r="DDS48" s="129"/>
      <c r="DDT48" s="129"/>
      <c r="DDU48" s="129"/>
      <c r="DDV48" s="129"/>
      <c r="DDW48" s="129"/>
      <c r="DDX48" s="129"/>
      <c r="DDY48" s="129"/>
      <c r="DDZ48" s="129"/>
      <c r="DEA48" s="129"/>
      <c r="DEB48" s="129"/>
      <c r="DEC48" s="129"/>
      <c r="DED48" s="129"/>
      <c r="DEE48" s="129"/>
      <c r="DEF48" s="129"/>
      <c r="DEG48" s="129"/>
      <c r="DEH48" s="129"/>
      <c r="DEI48" s="129"/>
      <c r="DEJ48" s="129"/>
      <c r="DEK48" s="129"/>
      <c r="DEL48" s="129"/>
      <c r="DEM48" s="129"/>
      <c r="DEN48" s="129"/>
      <c r="DEO48" s="129"/>
      <c r="DEP48" s="129"/>
      <c r="DEQ48" s="129"/>
      <c r="DER48" s="129"/>
      <c r="DES48" s="129"/>
      <c r="DET48" s="129"/>
      <c r="DEU48" s="129"/>
      <c r="DEV48" s="129"/>
      <c r="DEW48" s="129"/>
      <c r="DEX48" s="129"/>
      <c r="DEY48" s="129"/>
      <c r="DEZ48" s="129"/>
      <c r="DFA48" s="129"/>
      <c r="DFB48" s="129"/>
      <c r="DFC48" s="129"/>
      <c r="DFD48" s="129"/>
      <c r="DFE48" s="129"/>
      <c r="DFF48" s="129"/>
      <c r="DFG48" s="129"/>
      <c r="DFH48" s="129"/>
      <c r="DFI48" s="129"/>
      <c r="DFJ48" s="129"/>
      <c r="DFK48" s="129"/>
      <c r="DFL48" s="129"/>
      <c r="DFM48" s="129"/>
      <c r="DFN48" s="129"/>
      <c r="DFO48" s="129"/>
      <c r="DFP48" s="129"/>
      <c r="DFQ48" s="129"/>
      <c r="DFR48" s="129"/>
      <c r="DFS48" s="129"/>
      <c r="DFT48" s="129"/>
      <c r="DFU48" s="129"/>
      <c r="DFV48" s="129"/>
      <c r="DFW48" s="129"/>
      <c r="DFX48" s="129"/>
      <c r="DFY48" s="129"/>
      <c r="DFZ48" s="129"/>
      <c r="DGA48" s="129"/>
      <c r="DGB48" s="129"/>
      <c r="DGC48" s="129"/>
      <c r="DGD48" s="129"/>
      <c r="DGE48" s="129"/>
      <c r="DGF48" s="129"/>
      <c r="DGG48" s="129"/>
      <c r="DGH48" s="129"/>
      <c r="DGI48" s="129"/>
      <c r="DGJ48" s="129"/>
      <c r="DGK48" s="129"/>
      <c r="DGL48" s="129"/>
      <c r="DGM48" s="129"/>
      <c r="DGN48" s="129"/>
      <c r="DGO48" s="129"/>
      <c r="DGP48" s="129"/>
      <c r="DGQ48" s="129"/>
      <c r="DGR48" s="129"/>
      <c r="DGS48" s="129"/>
      <c r="DGT48" s="129"/>
      <c r="DGU48" s="129"/>
      <c r="DGV48" s="129"/>
      <c r="DGW48" s="129"/>
      <c r="DGX48" s="129"/>
      <c r="DGY48" s="129"/>
      <c r="DGZ48" s="129"/>
      <c r="DHA48" s="129"/>
      <c r="DHB48" s="129"/>
      <c r="DHC48" s="129"/>
      <c r="DHD48" s="129"/>
      <c r="DHE48" s="129"/>
      <c r="DHF48" s="129"/>
      <c r="DHG48" s="129"/>
      <c r="DHH48" s="129"/>
      <c r="DHI48" s="129"/>
      <c r="DHJ48" s="129"/>
      <c r="DHK48" s="129"/>
      <c r="DHL48" s="129"/>
      <c r="DHM48" s="129"/>
      <c r="DHN48" s="129"/>
      <c r="DHO48" s="129"/>
      <c r="DHP48" s="129"/>
      <c r="DHQ48" s="129"/>
      <c r="DHR48" s="129"/>
      <c r="DHS48" s="129"/>
      <c r="DHT48" s="129"/>
      <c r="DHU48" s="129"/>
      <c r="DHV48" s="129"/>
      <c r="DHW48" s="129"/>
      <c r="DHX48" s="129"/>
      <c r="DHY48" s="129"/>
      <c r="DHZ48" s="129"/>
      <c r="DIA48" s="129"/>
      <c r="DIB48" s="129"/>
      <c r="DIC48" s="129"/>
      <c r="DID48" s="129"/>
      <c r="DIE48" s="129"/>
      <c r="DIF48" s="129"/>
      <c r="DIG48" s="129"/>
      <c r="DIH48" s="129"/>
      <c r="DII48" s="129"/>
      <c r="DIJ48" s="129"/>
      <c r="DIK48" s="129"/>
      <c r="DIL48" s="129"/>
      <c r="DIM48" s="129"/>
      <c r="DIN48" s="129"/>
      <c r="DIO48" s="129"/>
      <c r="DIP48" s="129"/>
      <c r="DIQ48" s="129"/>
      <c r="DIR48" s="129"/>
      <c r="DIS48" s="129"/>
      <c r="DIT48" s="129"/>
      <c r="DIU48" s="129"/>
      <c r="DIV48" s="129"/>
      <c r="DIW48" s="129"/>
      <c r="DIX48" s="129"/>
      <c r="DIY48" s="129"/>
      <c r="DIZ48" s="129"/>
      <c r="DJA48" s="129"/>
      <c r="DJB48" s="129"/>
      <c r="DJC48" s="129"/>
      <c r="DJD48" s="129"/>
      <c r="DJE48" s="129"/>
      <c r="DJF48" s="129"/>
      <c r="DJG48" s="129"/>
      <c r="DJH48" s="129"/>
      <c r="DJI48" s="129"/>
      <c r="DJJ48" s="129"/>
      <c r="DJK48" s="129"/>
      <c r="DJL48" s="129"/>
      <c r="DJM48" s="129"/>
      <c r="DJN48" s="129"/>
      <c r="DJO48" s="129"/>
      <c r="DJP48" s="129"/>
      <c r="DJQ48" s="129"/>
      <c r="DJR48" s="129"/>
      <c r="DJS48" s="129"/>
      <c r="DJT48" s="129"/>
      <c r="DJU48" s="129"/>
      <c r="DJV48" s="129"/>
      <c r="DJW48" s="129"/>
      <c r="DJX48" s="129"/>
      <c r="DJY48" s="129"/>
      <c r="DJZ48" s="129"/>
      <c r="DKA48" s="129"/>
      <c r="DKB48" s="129"/>
      <c r="DKC48" s="129"/>
      <c r="DKD48" s="129"/>
      <c r="DKE48" s="129"/>
      <c r="DKF48" s="129"/>
      <c r="DKG48" s="129"/>
      <c r="DKH48" s="129"/>
      <c r="DKI48" s="129"/>
      <c r="DKJ48" s="129"/>
      <c r="DKK48" s="129"/>
      <c r="DKL48" s="129"/>
      <c r="DKM48" s="129"/>
      <c r="DKN48" s="129"/>
      <c r="DKO48" s="129"/>
      <c r="DKP48" s="129"/>
      <c r="DKQ48" s="129"/>
      <c r="DKR48" s="129"/>
      <c r="DKS48" s="129"/>
      <c r="DKT48" s="129"/>
      <c r="DKU48" s="129"/>
      <c r="DKV48" s="129"/>
      <c r="DKW48" s="129"/>
      <c r="DKX48" s="129"/>
      <c r="DKY48" s="129"/>
      <c r="DKZ48" s="129"/>
      <c r="DLA48" s="129"/>
      <c r="DLB48" s="129"/>
      <c r="DLC48" s="129"/>
      <c r="DLD48" s="129"/>
      <c r="DLE48" s="129"/>
      <c r="DLF48" s="129"/>
      <c r="DLG48" s="129"/>
      <c r="DLH48" s="129"/>
      <c r="DLI48" s="129"/>
      <c r="DLJ48" s="129"/>
      <c r="DLK48" s="129"/>
      <c r="DLL48" s="129"/>
      <c r="DLM48" s="129"/>
      <c r="DLN48" s="129"/>
      <c r="DLO48" s="129"/>
      <c r="DLP48" s="129"/>
      <c r="DLQ48" s="129"/>
      <c r="DLR48" s="129"/>
      <c r="DLS48" s="129"/>
      <c r="DLT48" s="129"/>
      <c r="DLU48" s="129"/>
      <c r="DLV48" s="129"/>
      <c r="DLW48" s="129"/>
      <c r="DLX48" s="129"/>
      <c r="DLY48" s="129"/>
      <c r="DLZ48" s="129"/>
      <c r="DMA48" s="129"/>
      <c r="DMB48" s="129"/>
      <c r="DMC48" s="129"/>
      <c r="DMD48" s="129"/>
      <c r="DME48" s="129"/>
      <c r="DMF48" s="129"/>
      <c r="DMG48" s="129"/>
      <c r="DMH48" s="129"/>
      <c r="DMI48" s="129"/>
      <c r="DMJ48" s="129"/>
      <c r="DMK48" s="129"/>
      <c r="DML48" s="129"/>
      <c r="DMM48" s="129"/>
      <c r="DMN48" s="129"/>
      <c r="DMO48" s="129"/>
      <c r="DMP48" s="129"/>
      <c r="DMQ48" s="129"/>
      <c r="DMR48" s="129"/>
      <c r="DMS48" s="129"/>
      <c r="DMT48" s="129"/>
      <c r="DMU48" s="129"/>
      <c r="DMV48" s="129"/>
      <c r="DMW48" s="129"/>
      <c r="DMX48" s="129"/>
      <c r="DMY48" s="129"/>
      <c r="DMZ48" s="129"/>
      <c r="DNA48" s="129"/>
      <c r="DNB48" s="129"/>
      <c r="DNC48" s="129"/>
      <c r="DND48" s="129"/>
      <c r="DNE48" s="129"/>
      <c r="DNF48" s="129"/>
      <c r="DNG48" s="129"/>
      <c r="DNH48" s="129"/>
      <c r="DNI48" s="129"/>
      <c r="DNJ48" s="129"/>
      <c r="DNK48" s="129"/>
      <c r="DNL48" s="129"/>
      <c r="DNM48" s="129"/>
      <c r="DNN48" s="129"/>
      <c r="DNO48" s="129"/>
      <c r="DNP48" s="129"/>
      <c r="DNQ48" s="129"/>
      <c r="DNR48" s="129"/>
      <c r="DNS48" s="129"/>
      <c r="DNT48" s="129"/>
      <c r="DNU48" s="129"/>
      <c r="DNV48" s="129"/>
      <c r="DNW48" s="129"/>
      <c r="DNX48" s="129"/>
      <c r="DNY48" s="129"/>
      <c r="DNZ48" s="129"/>
      <c r="DOA48" s="129"/>
      <c r="DOB48" s="129"/>
      <c r="DOC48" s="129"/>
      <c r="DOD48" s="129"/>
      <c r="DOE48" s="129"/>
      <c r="DOF48" s="129"/>
      <c r="DOG48" s="129"/>
      <c r="DOH48" s="129"/>
      <c r="DOI48" s="129"/>
      <c r="DOJ48" s="129"/>
      <c r="DOK48" s="129"/>
      <c r="DOL48" s="129"/>
      <c r="DOM48" s="129"/>
      <c r="DON48" s="129"/>
      <c r="DOO48" s="129"/>
      <c r="DOP48" s="129"/>
      <c r="DOQ48" s="129"/>
      <c r="DOR48" s="129"/>
      <c r="DOS48" s="129"/>
      <c r="DOT48" s="129"/>
      <c r="DOU48" s="129"/>
      <c r="DOV48" s="129"/>
      <c r="DOW48" s="129"/>
      <c r="DOX48" s="129"/>
      <c r="DOY48" s="129"/>
      <c r="DOZ48" s="129"/>
      <c r="DPA48" s="129"/>
      <c r="DPB48" s="129"/>
      <c r="DPC48" s="129"/>
      <c r="DPD48" s="129"/>
      <c r="DPE48" s="129"/>
      <c r="DPF48" s="129"/>
      <c r="DPG48" s="129"/>
      <c r="DPH48" s="129"/>
      <c r="DPI48" s="129"/>
      <c r="DPJ48" s="129"/>
      <c r="DPK48" s="129"/>
      <c r="DPL48" s="129"/>
      <c r="DPM48" s="129"/>
      <c r="DPN48" s="129"/>
      <c r="DPO48" s="129"/>
      <c r="DPP48" s="129"/>
      <c r="DPQ48" s="129"/>
      <c r="DPR48" s="129"/>
      <c r="DPS48" s="129"/>
      <c r="DPT48" s="129"/>
      <c r="DPU48" s="129"/>
      <c r="DPV48" s="129"/>
      <c r="DPW48" s="129"/>
      <c r="DPX48" s="129"/>
      <c r="DPY48" s="129"/>
      <c r="DPZ48" s="129"/>
      <c r="DQA48" s="129"/>
      <c r="DQB48" s="129"/>
      <c r="DQC48" s="129"/>
      <c r="DQD48" s="129"/>
      <c r="DQE48" s="129"/>
      <c r="DQF48" s="129"/>
      <c r="DQG48" s="129"/>
      <c r="DQH48" s="129"/>
      <c r="DQI48" s="129"/>
      <c r="DQJ48" s="129"/>
      <c r="DQK48" s="129"/>
      <c r="DQL48" s="129"/>
      <c r="DQM48" s="129"/>
      <c r="DQN48" s="129"/>
      <c r="DQO48" s="129"/>
      <c r="DQP48" s="129"/>
      <c r="DQQ48" s="129"/>
      <c r="DQR48" s="129"/>
      <c r="DQS48" s="129"/>
      <c r="DQT48" s="129"/>
      <c r="DQU48" s="129"/>
      <c r="DQV48" s="129"/>
      <c r="DQW48" s="129"/>
      <c r="DQX48" s="129"/>
      <c r="DQY48" s="129"/>
      <c r="DQZ48" s="129"/>
      <c r="DRA48" s="129"/>
      <c r="DRB48" s="129"/>
      <c r="DRC48" s="129"/>
      <c r="DRD48" s="129"/>
      <c r="DRE48" s="129"/>
      <c r="DRF48" s="129"/>
      <c r="DRG48" s="129"/>
      <c r="DRH48" s="129"/>
      <c r="DRI48" s="129"/>
      <c r="DRJ48" s="129"/>
      <c r="DRK48" s="129"/>
      <c r="DRL48" s="129"/>
      <c r="DRM48" s="129"/>
      <c r="DRN48" s="129"/>
      <c r="DRO48" s="129"/>
      <c r="DRP48" s="129"/>
      <c r="DRQ48" s="129"/>
      <c r="DRR48" s="129"/>
      <c r="DRS48" s="129"/>
      <c r="DRT48" s="129"/>
      <c r="DRU48" s="129"/>
      <c r="DRV48" s="129"/>
      <c r="DRW48" s="129"/>
      <c r="DRX48" s="129"/>
      <c r="DRY48" s="129"/>
      <c r="DRZ48" s="129"/>
      <c r="DSA48" s="129"/>
      <c r="DSB48" s="129"/>
      <c r="DSC48" s="129"/>
      <c r="DSD48" s="129"/>
      <c r="DSE48" s="129"/>
      <c r="DSF48" s="129"/>
      <c r="DSG48" s="129"/>
      <c r="DSH48" s="129"/>
      <c r="DSI48" s="129"/>
      <c r="DSJ48" s="129"/>
      <c r="DSK48" s="129"/>
      <c r="DSL48" s="129"/>
      <c r="DSM48" s="129"/>
      <c r="DSN48" s="129"/>
      <c r="DSO48" s="129"/>
      <c r="DSP48" s="129"/>
      <c r="DSQ48" s="129"/>
      <c r="DSR48" s="129"/>
      <c r="DSS48" s="129"/>
      <c r="DST48" s="129"/>
      <c r="DSU48" s="129"/>
      <c r="DSV48" s="129"/>
      <c r="DSW48" s="129"/>
      <c r="DSX48" s="129"/>
      <c r="DSY48" s="129"/>
      <c r="DSZ48" s="129"/>
      <c r="DTA48" s="129"/>
      <c r="DTB48" s="129"/>
      <c r="DTC48" s="129"/>
      <c r="DTD48" s="129"/>
      <c r="DTE48" s="129"/>
      <c r="DTF48" s="129"/>
      <c r="DTG48" s="129"/>
      <c r="DTH48" s="129"/>
      <c r="DTI48" s="129"/>
      <c r="DTJ48" s="129"/>
      <c r="DTK48" s="129"/>
      <c r="DTL48" s="129"/>
      <c r="DTM48" s="129"/>
      <c r="DTN48" s="129"/>
      <c r="DTO48" s="129"/>
      <c r="DTP48" s="129"/>
      <c r="DTQ48" s="129"/>
      <c r="DTR48" s="129"/>
      <c r="DTS48" s="129"/>
      <c r="DTT48" s="129"/>
      <c r="DTU48" s="129"/>
      <c r="DTV48" s="129"/>
      <c r="DTW48" s="129"/>
      <c r="DTX48" s="129"/>
      <c r="DTY48" s="129"/>
      <c r="DTZ48" s="129"/>
      <c r="DUA48" s="129"/>
      <c r="DUB48" s="129"/>
      <c r="DUC48" s="129"/>
      <c r="DUD48" s="129"/>
      <c r="DUE48" s="129"/>
      <c r="DUF48" s="129"/>
      <c r="DUG48" s="129"/>
      <c r="DUH48" s="129"/>
      <c r="DUI48" s="129"/>
      <c r="DUJ48" s="129"/>
      <c r="DUK48" s="129"/>
      <c r="DUL48" s="129"/>
      <c r="DUM48" s="129"/>
      <c r="DUN48" s="129"/>
      <c r="DUO48" s="129"/>
      <c r="DUP48" s="129"/>
      <c r="DUQ48" s="129"/>
      <c r="DUR48" s="129"/>
      <c r="DUS48" s="129"/>
      <c r="DUT48" s="129"/>
      <c r="DUU48" s="129"/>
      <c r="DUV48" s="129"/>
      <c r="DUW48" s="129"/>
      <c r="DUX48" s="129"/>
      <c r="DUY48" s="129"/>
      <c r="DUZ48" s="129"/>
      <c r="DVA48" s="129"/>
      <c r="DVB48" s="129"/>
      <c r="DVC48" s="129"/>
      <c r="DVD48" s="129"/>
      <c r="DVE48" s="129"/>
      <c r="DVF48" s="129"/>
      <c r="DVG48" s="129"/>
      <c r="DVH48" s="129"/>
      <c r="DVI48" s="129"/>
      <c r="DVJ48" s="129"/>
      <c r="DVK48" s="129"/>
      <c r="DVL48" s="129"/>
      <c r="DVM48" s="129"/>
      <c r="DVN48" s="129"/>
      <c r="DVO48" s="129"/>
      <c r="DVP48" s="129"/>
      <c r="DVQ48" s="129"/>
      <c r="DVR48" s="129"/>
      <c r="DVS48" s="129"/>
      <c r="DVT48" s="129"/>
      <c r="DVU48" s="129"/>
      <c r="DVV48" s="129"/>
      <c r="DVW48" s="129"/>
      <c r="DVX48" s="129"/>
      <c r="DVY48" s="129"/>
      <c r="DVZ48" s="129"/>
      <c r="DWA48" s="129"/>
      <c r="DWB48" s="129"/>
      <c r="DWC48" s="129"/>
      <c r="DWD48" s="129"/>
      <c r="DWE48" s="129"/>
      <c r="DWF48" s="129"/>
      <c r="DWG48" s="129"/>
      <c r="DWH48" s="129"/>
      <c r="DWI48" s="129"/>
      <c r="DWJ48" s="129"/>
      <c r="DWK48" s="129"/>
      <c r="DWL48" s="129"/>
      <c r="DWM48" s="129"/>
      <c r="DWN48" s="129"/>
      <c r="DWO48" s="129"/>
      <c r="DWP48" s="129"/>
      <c r="DWQ48" s="129"/>
      <c r="DWR48" s="129"/>
      <c r="DWS48" s="129"/>
      <c r="DWT48" s="129"/>
      <c r="DWU48" s="129"/>
      <c r="DWV48" s="129"/>
      <c r="DWW48" s="129"/>
      <c r="DWX48" s="129"/>
      <c r="DWY48" s="129"/>
      <c r="DWZ48" s="129"/>
      <c r="DXA48" s="129"/>
      <c r="DXB48" s="129"/>
      <c r="DXC48" s="129"/>
      <c r="DXD48" s="129"/>
      <c r="DXE48" s="129"/>
      <c r="DXF48" s="129"/>
      <c r="DXG48" s="129"/>
      <c r="DXH48" s="129"/>
      <c r="DXI48" s="129"/>
      <c r="DXJ48" s="129"/>
      <c r="DXK48" s="129"/>
      <c r="DXL48" s="129"/>
      <c r="DXM48" s="129"/>
      <c r="DXN48" s="129"/>
      <c r="DXO48" s="129"/>
      <c r="DXP48" s="129"/>
      <c r="DXQ48" s="129"/>
      <c r="DXR48" s="129"/>
      <c r="DXS48" s="129"/>
      <c r="DXT48" s="129"/>
      <c r="DXU48" s="129"/>
      <c r="DXV48" s="129"/>
      <c r="DXW48" s="129"/>
      <c r="DXX48" s="129"/>
      <c r="DXY48" s="129"/>
      <c r="DXZ48" s="129"/>
      <c r="DYA48" s="129"/>
      <c r="DYB48" s="129"/>
      <c r="DYC48" s="129"/>
      <c r="DYD48" s="129"/>
      <c r="DYE48" s="129"/>
      <c r="DYF48" s="129"/>
      <c r="DYG48" s="129"/>
      <c r="DYH48" s="129"/>
      <c r="DYI48" s="129"/>
      <c r="DYJ48" s="129"/>
      <c r="DYK48" s="129"/>
      <c r="DYL48" s="129"/>
      <c r="DYM48" s="129"/>
      <c r="DYN48" s="129"/>
      <c r="DYO48" s="129"/>
      <c r="DYP48" s="129"/>
      <c r="DYQ48" s="129"/>
      <c r="DYR48" s="129"/>
      <c r="DYS48" s="129"/>
      <c r="DYT48" s="129"/>
      <c r="DYU48" s="129"/>
      <c r="DYV48" s="129"/>
      <c r="DYW48" s="129"/>
      <c r="DYX48" s="129"/>
      <c r="DYY48" s="129"/>
      <c r="DYZ48" s="129"/>
      <c r="DZA48" s="129"/>
      <c r="DZB48" s="129"/>
      <c r="DZC48" s="129"/>
      <c r="DZD48" s="129"/>
      <c r="DZE48" s="129"/>
      <c r="DZF48" s="129"/>
      <c r="DZG48" s="129"/>
      <c r="DZH48" s="129"/>
      <c r="DZI48" s="129"/>
      <c r="DZJ48" s="129"/>
      <c r="DZK48" s="129"/>
      <c r="DZL48" s="129"/>
      <c r="DZM48" s="129"/>
      <c r="DZN48" s="129"/>
      <c r="DZO48" s="129"/>
      <c r="DZP48" s="129"/>
      <c r="DZQ48" s="129"/>
      <c r="DZR48" s="129"/>
      <c r="DZS48" s="129"/>
      <c r="DZT48" s="129"/>
      <c r="DZU48" s="129"/>
      <c r="DZV48" s="129"/>
      <c r="DZW48" s="129"/>
      <c r="DZX48" s="129"/>
      <c r="DZY48" s="129"/>
      <c r="DZZ48" s="129"/>
      <c r="EAA48" s="129"/>
      <c r="EAB48" s="129"/>
      <c r="EAC48" s="129"/>
      <c r="EAD48" s="129"/>
      <c r="EAE48" s="129"/>
      <c r="EAF48" s="129"/>
      <c r="EAG48" s="129"/>
      <c r="EAH48" s="129"/>
      <c r="EAI48" s="129"/>
      <c r="EAJ48" s="129"/>
      <c r="EAK48" s="129"/>
      <c r="EAL48" s="129"/>
      <c r="EAM48" s="129"/>
      <c r="EAN48" s="129"/>
      <c r="EAO48" s="129"/>
      <c r="EAP48" s="129"/>
      <c r="EAQ48" s="129"/>
      <c r="EAR48" s="129"/>
      <c r="EAS48" s="129"/>
      <c r="EAT48" s="129"/>
      <c r="EAU48" s="129"/>
      <c r="EAV48" s="129"/>
      <c r="EAW48" s="129"/>
      <c r="EAX48" s="129"/>
      <c r="EAY48" s="129"/>
      <c r="EAZ48" s="129"/>
      <c r="EBA48" s="129"/>
      <c r="EBB48" s="129"/>
      <c r="EBC48" s="129"/>
      <c r="EBD48" s="129"/>
      <c r="EBE48" s="129"/>
      <c r="EBF48" s="129"/>
      <c r="EBG48" s="129"/>
      <c r="EBH48" s="129"/>
      <c r="EBI48" s="129"/>
      <c r="EBJ48" s="129"/>
      <c r="EBK48" s="129"/>
      <c r="EBL48" s="129"/>
      <c r="EBM48" s="129"/>
      <c r="EBN48" s="129"/>
      <c r="EBO48" s="129"/>
      <c r="EBP48" s="129"/>
      <c r="EBQ48" s="129"/>
      <c r="EBR48" s="129"/>
      <c r="EBS48" s="129"/>
      <c r="EBT48" s="129"/>
      <c r="EBU48" s="129"/>
      <c r="EBV48" s="129"/>
      <c r="EBW48" s="129"/>
      <c r="EBX48" s="129"/>
      <c r="EBY48" s="129"/>
      <c r="EBZ48" s="129"/>
      <c r="ECA48" s="129"/>
      <c r="ECB48" s="129"/>
      <c r="ECC48" s="129"/>
      <c r="ECD48" s="129"/>
      <c r="ECE48" s="129"/>
      <c r="ECF48" s="129"/>
      <c r="ECG48" s="129"/>
      <c r="ECH48" s="129"/>
      <c r="ECI48" s="129"/>
      <c r="ECJ48" s="129"/>
      <c r="ECK48" s="129"/>
      <c r="ECL48" s="129"/>
      <c r="ECM48" s="129"/>
      <c r="ECN48" s="129"/>
      <c r="ECO48" s="129"/>
      <c r="ECP48" s="129"/>
      <c r="ECQ48" s="129"/>
      <c r="ECR48" s="129"/>
      <c r="ECS48" s="129"/>
      <c r="ECT48" s="129"/>
      <c r="ECU48" s="129"/>
      <c r="ECV48" s="129"/>
      <c r="ECW48" s="129"/>
      <c r="ECX48" s="129"/>
      <c r="ECY48" s="129"/>
      <c r="ECZ48" s="129"/>
      <c r="EDA48" s="129"/>
      <c r="EDB48" s="129"/>
      <c r="EDC48" s="129"/>
      <c r="EDD48" s="129"/>
      <c r="EDE48" s="129"/>
      <c r="EDF48" s="129"/>
      <c r="EDG48" s="129"/>
      <c r="EDH48" s="129"/>
      <c r="EDI48" s="129"/>
      <c r="EDJ48" s="129"/>
      <c r="EDK48" s="129"/>
      <c r="EDL48" s="129"/>
      <c r="EDM48" s="129"/>
      <c r="EDN48" s="129"/>
      <c r="EDO48" s="129"/>
      <c r="EDP48" s="129"/>
      <c r="EDQ48" s="129"/>
      <c r="EDR48" s="129"/>
      <c r="EDS48" s="129"/>
      <c r="EDT48" s="129"/>
      <c r="EDU48" s="129"/>
      <c r="EDV48" s="129"/>
      <c r="EDW48" s="129"/>
      <c r="EDX48" s="129"/>
      <c r="EDY48" s="129"/>
      <c r="EDZ48" s="129"/>
      <c r="EEA48" s="129"/>
      <c r="EEB48" s="129"/>
      <c r="EEC48" s="129"/>
      <c r="EED48" s="129"/>
      <c r="EEE48" s="129"/>
      <c r="EEF48" s="129"/>
      <c r="EEG48" s="129"/>
      <c r="EEH48" s="129"/>
      <c r="EEI48" s="129"/>
      <c r="EEJ48" s="129"/>
      <c r="EEK48" s="129"/>
      <c r="EEL48" s="129"/>
      <c r="EEM48" s="129"/>
      <c r="EEN48" s="129"/>
      <c r="EEO48" s="129"/>
      <c r="EEP48" s="129"/>
      <c r="EEQ48" s="129"/>
      <c r="EER48" s="129"/>
      <c r="EES48" s="129"/>
      <c r="EET48" s="129"/>
      <c r="EEU48" s="129"/>
      <c r="EEV48" s="129"/>
      <c r="EEW48" s="129"/>
      <c r="EEX48" s="129"/>
      <c r="EEY48" s="129"/>
      <c r="EEZ48" s="129"/>
      <c r="EFA48" s="129"/>
      <c r="EFB48" s="129"/>
      <c r="EFC48" s="129"/>
      <c r="EFD48" s="129"/>
      <c r="EFE48" s="129"/>
      <c r="EFF48" s="129"/>
      <c r="EFG48" s="129"/>
      <c r="EFH48" s="129"/>
      <c r="EFI48" s="129"/>
      <c r="EFJ48" s="129"/>
      <c r="EFK48" s="129"/>
      <c r="EFL48" s="129"/>
      <c r="EFM48" s="129"/>
      <c r="EFN48" s="129"/>
      <c r="EFO48" s="129"/>
      <c r="EFP48" s="129"/>
      <c r="EFQ48" s="129"/>
      <c r="EFR48" s="129"/>
      <c r="EFS48" s="129"/>
      <c r="EFT48" s="129"/>
      <c r="EFU48" s="129"/>
      <c r="EFV48" s="129"/>
      <c r="EFW48" s="129"/>
      <c r="EFX48" s="129"/>
      <c r="EFY48" s="129"/>
      <c r="EFZ48" s="129"/>
      <c r="EGA48" s="129"/>
      <c r="EGB48" s="129"/>
      <c r="EGC48" s="129"/>
      <c r="EGD48" s="129"/>
      <c r="EGE48" s="129"/>
      <c r="EGF48" s="129"/>
      <c r="EGG48" s="129"/>
      <c r="EGH48" s="129"/>
      <c r="EGI48" s="129"/>
      <c r="EGJ48" s="129"/>
      <c r="EGK48" s="129"/>
      <c r="EGL48" s="129"/>
      <c r="EGM48" s="129"/>
      <c r="EGN48" s="129"/>
      <c r="EGO48" s="129"/>
      <c r="EGP48" s="129"/>
      <c r="EGQ48" s="129"/>
      <c r="EGR48" s="129"/>
      <c r="EGS48" s="129"/>
      <c r="EGT48" s="129"/>
      <c r="EGU48" s="129"/>
      <c r="EGV48" s="129"/>
      <c r="EGW48" s="129"/>
      <c r="EGX48" s="129"/>
      <c r="EGY48" s="129"/>
      <c r="EGZ48" s="129"/>
      <c r="EHA48" s="129"/>
      <c r="EHB48" s="129"/>
      <c r="EHC48" s="129"/>
      <c r="EHD48" s="129"/>
      <c r="EHE48" s="129"/>
      <c r="EHF48" s="129"/>
      <c r="EHG48" s="129"/>
      <c r="EHH48" s="129"/>
      <c r="EHI48" s="129"/>
      <c r="EHJ48" s="129"/>
      <c r="EHK48" s="129"/>
      <c r="EHL48" s="129"/>
      <c r="EHM48" s="129"/>
      <c r="EHN48" s="129"/>
      <c r="EHO48" s="129"/>
      <c r="EHP48" s="129"/>
      <c r="EHQ48" s="129"/>
      <c r="EHR48" s="129"/>
      <c r="EHS48" s="129"/>
      <c r="EHT48" s="129"/>
      <c r="EHU48" s="129"/>
      <c r="EHV48" s="129"/>
      <c r="EHW48" s="129"/>
      <c r="EHX48" s="129"/>
      <c r="EHY48" s="129"/>
      <c r="EHZ48" s="129"/>
      <c r="EIA48" s="129"/>
      <c r="EIB48" s="129"/>
      <c r="EIC48" s="129"/>
      <c r="EID48" s="129"/>
      <c r="EIE48" s="129"/>
      <c r="EIF48" s="129"/>
      <c r="EIG48" s="129"/>
      <c r="EIH48" s="129"/>
      <c r="EII48" s="129"/>
      <c r="EIJ48" s="129"/>
      <c r="EIK48" s="129"/>
      <c r="EIL48" s="129"/>
      <c r="EIM48" s="129"/>
      <c r="EIN48" s="129"/>
      <c r="EIO48" s="129"/>
      <c r="EIP48" s="129"/>
      <c r="EIQ48" s="129"/>
      <c r="EIR48" s="129"/>
      <c r="EIS48" s="129"/>
      <c r="EIT48" s="129"/>
      <c r="EIU48" s="129"/>
      <c r="EIV48" s="129"/>
      <c r="EIW48" s="129"/>
      <c r="EIX48" s="129"/>
      <c r="EIY48" s="129"/>
      <c r="EIZ48" s="129"/>
      <c r="EJA48" s="129"/>
      <c r="EJB48" s="129"/>
      <c r="EJC48" s="129"/>
      <c r="EJD48" s="129"/>
      <c r="EJE48" s="129"/>
      <c r="EJF48" s="129"/>
      <c r="EJG48" s="129"/>
      <c r="EJH48" s="129"/>
      <c r="EJI48" s="129"/>
      <c r="EJJ48" s="129"/>
      <c r="EJK48" s="129"/>
      <c r="EJL48" s="129"/>
      <c r="EJM48" s="129"/>
      <c r="EJN48" s="129"/>
      <c r="EJO48" s="129"/>
      <c r="EJP48" s="129"/>
      <c r="EJQ48" s="129"/>
      <c r="EJR48" s="129"/>
      <c r="EJS48" s="129"/>
      <c r="EJT48" s="129"/>
      <c r="EJU48" s="129"/>
      <c r="EJV48" s="129"/>
      <c r="EJW48" s="129"/>
      <c r="EJX48" s="129"/>
      <c r="EJY48" s="129"/>
      <c r="EJZ48" s="129"/>
      <c r="EKA48" s="129"/>
      <c r="EKB48" s="129"/>
      <c r="EKC48" s="129"/>
      <c r="EKD48" s="129"/>
      <c r="EKE48" s="129"/>
      <c r="EKF48" s="129"/>
      <c r="EKG48" s="129"/>
      <c r="EKH48" s="129"/>
      <c r="EKI48" s="129"/>
      <c r="EKJ48" s="129"/>
      <c r="EKK48" s="129"/>
      <c r="EKL48" s="129"/>
      <c r="EKM48" s="129"/>
      <c r="EKN48" s="129"/>
      <c r="EKO48" s="129"/>
      <c r="EKP48" s="129"/>
      <c r="EKQ48" s="129"/>
      <c r="EKR48" s="129"/>
      <c r="EKS48" s="129"/>
      <c r="EKT48" s="129"/>
      <c r="EKU48" s="129"/>
      <c r="EKV48" s="129"/>
      <c r="EKW48" s="129"/>
      <c r="EKX48" s="129"/>
      <c r="EKY48" s="129"/>
      <c r="EKZ48" s="129"/>
      <c r="ELA48" s="129"/>
      <c r="ELB48" s="129"/>
      <c r="ELC48" s="129"/>
      <c r="ELD48" s="129"/>
      <c r="ELE48" s="129"/>
      <c r="ELF48" s="129"/>
      <c r="ELG48" s="129"/>
      <c r="ELH48" s="129"/>
      <c r="ELI48" s="129"/>
      <c r="ELJ48" s="129"/>
      <c r="ELK48" s="129"/>
      <c r="ELL48" s="129"/>
      <c r="ELM48" s="129"/>
      <c r="ELN48" s="129"/>
      <c r="ELO48" s="129"/>
      <c r="ELP48" s="129"/>
      <c r="ELQ48" s="129"/>
      <c r="ELR48" s="129"/>
      <c r="ELS48" s="129"/>
      <c r="ELT48" s="129"/>
      <c r="ELU48" s="129"/>
      <c r="ELV48" s="129"/>
      <c r="ELW48" s="129"/>
      <c r="ELX48" s="129"/>
      <c r="ELY48" s="129"/>
      <c r="ELZ48" s="129"/>
      <c r="EMA48" s="129"/>
      <c r="EMB48" s="129"/>
      <c r="EMC48" s="129"/>
      <c r="EMD48" s="129"/>
      <c r="EME48" s="129"/>
      <c r="EMF48" s="129"/>
      <c r="EMG48" s="129"/>
      <c r="EMH48" s="129"/>
      <c r="EMI48" s="129"/>
      <c r="EMJ48" s="129"/>
      <c r="EMK48" s="129"/>
      <c r="EML48" s="129"/>
      <c r="EMM48" s="129"/>
      <c r="EMN48" s="129"/>
      <c r="EMO48" s="129"/>
      <c r="EMP48" s="129"/>
      <c r="EMQ48" s="129"/>
      <c r="EMR48" s="129"/>
      <c r="EMS48" s="129"/>
      <c r="EMT48" s="129"/>
      <c r="EMU48" s="129"/>
      <c r="EMV48" s="129"/>
      <c r="EMW48" s="129"/>
      <c r="EMX48" s="129"/>
      <c r="EMY48" s="129"/>
      <c r="EMZ48" s="129"/>
      <c r="ENA48" s="129"/>
      <c r="ENB48" s="129"/>
      <c r="ENC48" s="129"/>
      <c r="END48" s="129"/>
      <c r="ENE48" s="129"/>
      <c r="ENF48" s="129"/>
      <c r="ENG48" s="129"/>
      <c r="ENH48" s="129"/>
      <c r="ENI48" s="129"/>
      <c r="ENJ48" s="129"/>
      <c r="ENK48" s="129"/>
      <c r="ENL48" s="129"/>
      <c r="ENM48" s="129"/>
      <c r="ENN48" s="129"/>
      <c r="ENO48" s="129"/>
      <c r="ENP48" s="129"/>
      <c r="ENQ48" s="129"/>
      <c r="ENR48" s="129"/>
      <c r="ENS48" s="129"/>
      <c r="ENT48" s="129"/>
      <c r="ENU48" s="129"/>
      <c r="ENV48" s="129"/>
      <c r="ENW48" s="129"/>
      <c r="ENX48" s="129"/>
      <c r="ENY48" s="129"/>
      <c r="ENZ48" s="129"/>
      <c r="EOA48" s="129"/>
      <c r="EOB48" s="129"/>
      <c r="EOC48" s="129"/>
      <c r="EOD48" s="129"/>
      <c r="EOE48" s="129"/>
      <c r="EOF48" s="129"/>
      <c r="EOG48" s="129"/>
      <c r="EOH48" s="129"/>
      <c r="EOI48" s="129"/>
      <c r="EOJ48" s="129"/>
      <c r="EOK48" s="129"/>
      <c r="EOL48" s="129"/>
      <c r="EOM48" s="129"/>
      <c r="EON48" s="129"/>
      <c r="EOO48" s="129"/>
      <c r="EOP48" s="129"/>
      <c r="EOQ48" s="129"/>
      <c r="EOR48" s="129"/>
      <c r="EOS48" s="129"/>
      <c r="EOT48" s="129"/>
      <c r="EOU48" s="129"/>
      <c r="EOV48" s="129"/>
      <c r="EOW48" s="129"/>
      <c r="EOX48" s="129"/>
      <c r="EOY48" s="129"/>
      <c r="EOZ48" s="129"/>
      <c r="EPA48" s="129"/>
      <c r="EPB48" s="129"/>
      <c r="EPC48" s="129"/>
      <c r="EPD48" s="129"/>
      <c r="EPE48" s="129"/>
      <c r="EPF48" s="129"/>
      <c r="EPG48" s="129"/>
      <c r="EPH48" s="129"/>
      <c r="EPI48" s="129"/>
      <c r="EPJ48" s="129"/>
      <c r="EPK48" s="129"/>
      <c r="EPL48" s="129"/>
      <c r="EPM48" s="129"/>
      <c r="EPN48" s="129"/>
      <c r="EPO48" s="129"/>
      <c r="EPP48" s="129"/>
      <c r="EPQ48" s="129"/>
      <c r="EPR48" s="129"/>
      <c r="EPS48" s="129"/>
      <c r="EPT48" s="129"/>
      <c r="EPU48" s="129"/>
      <c r="EPV48" s="129"/>
      <c r="EPW48" s="129"/>
      <c r="EPX48" s="129"/>
      <c r="EPY48" s="129"/>
      <c r="EPZ48" s="129"/>
      <c r="EQA48" s="129"/>
      <c r="EQB48" s="129"/>
      <c r="EQC48" s="129"/>
      <c r="EQD48" s="129"/>
      <c r="EQE48" s="129"/>
      <c r="EQF48" s="129"/>
      <c r="EQG48" s="129"/>
      <c r="EQH48" s="129"/>
      <c r="EQI48" s="129"/>
      <c r="EQJ48" s="129"/>
      <c r="EQK48" s="129"/>
      <c r="EQL48" s="129"/>
      <c r="EQM48" s="129"/>
      <c r="EQN48" s="129"/>
      <c r="EQO48" s="129"/>
      <c r="EQP48" s="129"/>
      <c r="EQQ48" s="129"/>
      <c r="EQR48" s="129"/>
      <c r="EQS48" s="129"/>
      <c r="EQT48" s="129"/>
      <c r="EQU48" s="129"/>
      <c r="EQV48" s="129"/>
      <c r="EQW48" s="129"/>
      <c r="EQX48" s="129"/>
      <c r="EQY48" s="129"/>
      <c r="EQZ48" s="129"/>
      <c r="ERA48" s="129"/>
      <c r="ERB48" s="129"/>
      <c r="ERC48" s="129"/>
      <c r="ERD48" s="129"/>
      <c r="ERE48" s="129"/>
      <c r="ERF48" s="129"/>
      <c r="ERG48" s="129"/>
      <c r="ERH48" s="129"/>
      <c r="ERI48" s="129"/>
      <c r="ERJ48" s="129"/>
      <c r="ERK48" s="129"/>
      <c r="ERL48" s="129"/>
      <c r="ERM48" s="129"/>
      <c r="ERN48" s="129"/>
      <c r="ERO48" s="129"/>
      <c r="ERP48" s="129"/>
      <c r="ERQ48" s="129"/>
      <c r="ERR48" s="129"/>
      <c r="ERS48" s="129"/>
      <c r="ERT48" s="129"/>
      <c r="ERU48" s="129"/>
      <c r="ERV48" s="129"/>
      <c r="ERW48" s="129"/>
      <c r="ERX48" s="129"/>
      <c r="ERY48" s="129"/>
      <c r="ERZ48" s="129"/>
      <c r="ESA48" s="129"/>
      <c r="ESB48" s="129"/>
      <c r="ESC48" s="129"/>
      <c r="ESD48" s="129"/>
      <c r="ESE48" s="129"/>
      <c r="ESF48" s="129"/>
      <c r="ESG48" s="129"/>
      <c r="ESH48" s="129"/>
      <c r="ESI48" s="129"/>
      <c r="ESJ48" s="129"/>
      <c r="ESK48" s="129"/>
      <c r="ESL48" s="129"/>
      <c r="ESM48" s="129"/>
      <c r="ESN48" s="129"/>
      <c r="ESO48" s="129"/>
      <c r="ESP48" s="129"/>
      <c r="ESQ48" s="129"/>
      <c r="ESR48" s="129"/>
      <c r="ESS48" s="129"/>
      <c r="EST48" s="129"/>
      <c r="ESU48" s="129"/>
      <c r="ESV48" s="129"/>
      <c r="ESW48" s="129"/>
      <c r="ESX48" s="129"/>
      <c r="ESY48" s="129"/>
      <c r="ESZ48" s="129"/>
      <c r="ETA48" s="129"/>
      <c r="ETB48" s="129"/>
      <c r="ETC48" s="129"/>
      <c r="ETD48" s="129"/>
      <c r="ETE48" s="129"/>
      <c r="ETF48" s="129"/>
      <c r="ETG48" s="129"/>
      <c r="ETH48" s="129"/>
      <c r="ETI48" s="129"/>
      <c r="ETJ48" s="129"/>
      <c r="ETK48" s="129"/>
      <c r="ETL48" s="129"/>
      <c r="ETM48" s="129"/>
      <c r="ETN48" s="129"/>
      <c r="ETO48" s="129"/>
      <c r="ETP48" s="129"/>
      <c r="ETQ48" s="129"/>
      <c r="ETR48" s="129"/>
      <c r="ETS48" s="129"/>
      <c r="ETT48" s="129"/>
      <c r="ETU48" s="129"/>
      <c r="ETV48" s="129"/>
      <c r="ETW48" s="129"/>
      <c r="ETX48" s="129"/>
      <c r="ETY48" s="129"/>
      <c r="ETZ48" s="129"/>
      <c r="EUA48" s="129"/>
      <c r="EUB48" s="129"/>
      <c r="EUC48" s="129"/>
      <c r="EUD48" s="129"/>
      <c r="EUE48" s="129"/>
      <c r="EUF48" s="129"/>
      <c r="EUG48" s="129"/>
      <c r="EUH48" s="129"/>
      <c r="EUI48" s="129"/>
      <c r="EUJ48" s="129"/>
      <c r="EUK48" s="129"/>
      <c r="EUL48" s="129"/>
      <c r="EUM48" s="129"/>
      <c r="EUN48" s="129"/>
      <c r="EUO48" s="129"/>
      <c r="EUP48" s="129"/>
      <c r="EUQ48" s="129"/>
      <c r="EUR48" s="129"/>
      <c r="EUS48" s="129"/>
      <c r="EUT48" s="129"/>
      <c r="EUU48" s="129"/>
      <c r="EUV48" s="129"/>
      <c r="EUW48" s="129"/>
      <c r="EUX48" s="129"/>
      <c r="EUY48" s="129"/>
      <c r="EUZ48" s="129"/>
      <c r="EVA48" s="129"/>
      <c r="EVB48" s="129"/>
      <c r="EVC48" s="129"/>
      <c r="EVD48" s="129"/>
      <c r="EVE48" s="129"/>
      <c r="EVF48" s="129"/>
      <c r="EVG48" s="129"/>
      <c r="EVH48" s="129"/>
      <c r="EVI48" s="129"/>
      <c r="EVJ48" s="129"/>
      <c r="EVK48" s="129"/>
      <c r="EVL48" s="129"/>
      <c r="EVM48" s="129"/>
      <c r="EVN48" s="129"/>
      <c r="EVO48" s="129"/>
      <c r="EVP48" s="129"/>
      <c r="EVQ48" s="129"/>
      <c r="EVR48" s="129"/>
      <c r="EVS48" s="129"/>
      <c r="EVT48" s="129"/>
      <c r="EVU48" s="129"/>
      <c r="EVV48" s="129"/>
      <c r="EVW48" s="129"/>
      <c r="EVX48" s="129"/>
      <c r="EVY48" s="129"/>
      <c r="EVZ48" s="129"/>
      <c r="EWA48" s="129"/>
      <c r="EWB48" s="129"/>
      <c r="EWC48" s="129"/>
      <c r="EWD48" s="129"/>
      <c r="EWE48" s="129"/>
      <c r="EWF48" s="129"/>
      <c r="EWG48" s="129"/>
      <c r="EWH48" s="129"/>
      <c r="EWI48" s="129"/>
      <c r="EWJ48" s="129"/>
      <c r="EWK48" s="129"/>
      <c r="EWL48" s="129"/>
      <c r="EWM48" s="129"/>
      <c r="EWN48" s="129"/>
      <c r="EWO48" s="129"/>
      <c r="EWP48" s="129"/>
      <c r="EWQ48" s="129"/>
      <c r="EWR48" s="129"/>
      <c r="EWS48" s="129"/>
      <c r="EWT48" s="129"/>
      <c r="EWU48" s="129"/>
      <c r="EWV48" s="129"/>
      <c r="EWW48" s="129"/>
      <c r="EWX48" s="129"/>
      <c r="EWY48" s="129"/>
      <c r="EWZ48" s="129"/>
      <c r="EXA48" s="129"/>
      <c r="EXB48" s="129"/>
      <c r="EXC48" s="129"/>
      <c r="EXD48" s="129"/>
      <c r="EXE48" s="129"/>
      <c r="EXF48" s="129"/>
      <c r="EXG48" s="129"/>
      <c r="EXH48" s="129"/>
      <c r="EXI48" s="129"/>
      <c r="EXJ48" s="129"/>
      <c r="EXK48" s="129"/>
      <c r="EXL48" s="129"/>
      <c r="EXM48" s="129"/>
      <c r="EXN48" s="129"/>
      <c r="EXO48" s="129"/>
      <c r="EXP48" s="129"/>
      <c r="EXQ48" s="129"/>
      <c r="EXR48" s="129"/>
      <c r="EXS48" s="129"/>
      <c r="EXT48" s="129"/>
      <c r="EXU48" s="129"/>
      <c r="EXV48" s="129"/>
      <c r="EXW48" s="129"/>
      <c r="EXX48" s="129"/>
      <c r="EXY48" s="129"/>
      <c r="EXZ48" s="129"/>
      <c r="EYA48" s="129"/>
      <c r="EYB48" s="129"/>
      <c r="EYC48" s="129"/>
      <c r="EYD48" s="129"/>
      <c r="EYE48" s="129"/>
      <c r="EYF48" s="129"/>
      <c r="EYG48" s="129"/>
      <c r="EYH48" s="129"/>
      <c r="EYI48" s="129"/>
      <c r="EYJ48" s="129"/>
      <c r="EYK48" s="129"/>
      <c r="EYL48" s="129"/>
      <c r="EYM48" s="129"/>
      <c r="EYN48" s="129"/>
      <c r="EYO48" s="129"/>
      <c r="EYP48" s="129"/>
      <c r="EYQ48" s="129"/>
      <c r="EYR48" s="129"/>
      <c r="EYS48" s="129"/>
      <c r="EYT48" s="129"/>
      <c r="EYU48" s="129"/>
      <c r="EYV48" s="129"/>
      <c r="EYW48" s="129"/>
      <c r="EYX48" s="129"/>
      <c r="EYY48" s="129"/>
      <c r="EYZ48" s="129"/>
      <c r="EZA48" s="129"/>
      <c r="EZB48" s="129"/>
      <c r="EZC48" s="129"/>
      <c r="EZD48" s="129"/>
      <c r="EZE48" s="129"/>
      <c r="EZF48" s="129"/>
      <c r="EZG48" s="129"/>
      <c r="EZH48" s="129"/>
      <c r="EZI48" s="129"/>
      <c r="EZJ48" s="129"/>
      <c r="EZK48" s="129"/>
      <c r="EZL48" s="129"/>
      <c r="EZM48" s="129"/>
      <c r="EZN48" s="129"/>
      <c r="EZO48" s="129"/>
      <c r="EZP48" s="129"/>
      <c r="EZQ48" s="129"/>
      <c r="EZR48" s="129"/>
      <c r="EZS48" s="129"/>
      <c r="EZT48" s="129"/>
      <c r="EZU48" s="129"/>
      <c r="EZV48" s="129"/>
      <c r="EZW48" s="129"/>
      <c r="EZX48" s="129"/>
      <c r="EZY48" s="129"/>
      <c r="EZZ48" s="129"/>
      <c r="FAA48" s="129"/>
      <c r="FAB48" s="129"/>
      <c r="FAC48" s="129"/>
      <c r="FAD48" s="129"/>
      <c r="FAE48" s="129"/>
      <c r="FAF48" s="129"/>
      <c r="FAG48" s="129"/>
      <c r="FAH48" s="129"/>
      <c r="FAI48" s="129"/>
      <c r="FAJ48" s="129"/>
      <c r="FAK48" s="129"/>
      <c r="FAL48" s="129"/>
      <c r="FAM48" s="129"/>
      <c r="FAN48" s="129"/>
      <c r="FAO48" s="129"/>
      <c r="FAP48" s="129"/>
      <c r="FAQ48" s="129"/>
      <c r="FAR48" s="129"/>
      <c r="FAS48" s="129"/>
      <c r="FAT48" s="129"/>
      <c r="FAU48" s="129"/>
      <c r="FAV48" s="129"/>
      <c r="FAW48" s="129"/>
      <c r="FAX48" s="129"/>
      <c r="FAY48" s="129"/>
      <c r="FAZ48" s="129"/>
      <c r="FBA48" s="129"/>
      <c r="FBB48" s="129"/>
      <c r="FBC48" s="129"/>
      <c r="FBD48" s="129"/>
      <c r="FBE48" s="129"/>
      <c r="FBF48" s="129"/>
      <c r="FBG48" s="129"/>
      <c r="FBH48" s="129"/>
      <c r="FBI48" s="129"/>
      <c r="FBJ48" s="129"/>
      <c r="FBK48" s="129"/>
      <c r="FBL48" s="129"/>
      <c r="FBM48" s="129"/>
      <c r="FBN48" s="129"/>
      <c r="FBO48" s="129"/>
      <c r="FBP48" s="129"/>
      <c r="FBQ48" s="129"/>
      <c r="FBR48" s="129"/>
      <c r="FBS48" s="129"/>
      <c r="FBT48" s="129"/>
      <c r="FBU48" s="129"/>
      <c r="FBV48" s="129"/>
      <c r="FBW48" s="129"/>
      <c r="FBX48" s="129"/>
      <c r="FBY48" s="129"/>
      <c r="FBZ48" s="129"/>
      <c r="FCA48" s="129"/>
      <c r="FCB48" s="129"/>
      <c r="FCC48" s="129"/>
      <c r="FCD48" s="129"/>
      <c r="FCE48" s="129"/>
      <c r="FCF48" s="129"/>
      <c r="FCG48" s="129"/>
      <c r="FCH48" s="129"/>
      <c r="FCI48" s="129"/>
      <c r="FCJ48" s="129"/>
      <c r="FCK48" s="129"/>
      <c r="FCL48" s="129"/>
      <c r="FCM48" s="129"/>
      <c r="FCN48" s="129"/>
      <c r="FCO48" s="129"/>
      <c r="FCP48" s="129"/>
      <c r="FCQ48" s="129"/>
      <c r="FCR48" s="129"/>
      <c r="FCS48" s="129"/>
      <c r="FCT48" s="129"/>
      <c r="FCU48" s="129"/>
      <c r="FCV48" s="129"/>
      <c r="FCW48" s="129"/>
      <c r="FCX48" s="129"/>
      <c r="FCY48" s="129"/>
      <c r="FCZ48" s="129"/>
      <c r="FDA48" s="129"/>
      <c r="FDB48" s="129"/>
      <c r="FDC48" s="129"/>
      <c r="FDD48" s="129"/>
      <c r="FDE48" s="129"/>
      <c r="FDF48" s="129"/>
      <c r="FDG48" s="129"/>
      <c r="FDH48" s="129"/>
      <c r="FDI48" s="129"/>
      <c r="FDJ48" s="129"/>
      <c r="FDK48" s="129"/>
      <c r="FDL48" s="129"/>
      <c r="FDM48" s="129"/>
      <c r="FDN48" s="129"/>
      <c r="FDO48" s="129"/>
      <c r="FDP48" s="129"/>
      <c r="FDQ48" s="129"/>
      <c r="FDR48" s="129"/>
      <c r="FDS48" s="129"/>
      <c r="FDT48" s="129"/>
      <c r="FDU48" s="129"/>
      <c r="FDV48" s="129"/>
      <c r="FDW48" s="129"/>
      <c r="FDX48" s="129"/>
      <c r="FDY48" s="129"/>
      <c r="FDZ48" s="129"/>
      <c r="FEA48" s="129"/>
      <c r="FEB48" s="129"/>
      <c r="FEC48" s="129"/>
      <c r="FED48" s="129"/>
      <c r="FEE48" s="129"/>
      <c r="FEF48" s="129"/>
      <c r="FEG48" s="129"/>
      <c r="FEH48" s="129"/>
      <c r="FEI48" s="129"/>
      <c r="FEJ48" s="129"/>
      <c r="FEK48" s="129"/>
      <c r="FEL48" s="129"/>
      <c r="FEM48" s="129"/>
      <c r="FEN48" s="129"/>
      <c r="FEO48" s="129"/>
      <c r="FEP48" s="129"/>
      <c r="FEQ48" s="129"/>
      <c r="FER48" s="129"/>
      <c r="FES48" s="129"/>
      <c r="FET48" s="129"/>
      <c r="FEU48" s="129"/>
      <c r="FEV48" s="129"/>
      <c r="FEW48" s="129"/>
      <c r="FEX48" s="129"/>
      <c r="FEY48" s="129"/>
      <c r="FEZ48" s="129"/>
      <c r="FFA48" s="129"/>
      <c r="FFB48" s="129"/>
      <c r="FFC48" s="129"/>
      <c r="FFD48" s="129"/>
      <c r="FFE48" s="129"/>
      <c r="FFF48" s="129"/>
      <c r="FFG48" s="129"/>
      <c r="FFH48" s="129"/>
      <c r="FFI48" s="129"/>
      <c r="FFJ48" s="129"/>
      <c r="FFK48" s="129"/>
      <c r="FFL48" s="129"/>
      <c r="FFM48" s="129"/>
      <c r="FFN48" s="129"/>
      <c r="FFO48" s="129"/>
      <c r="FFP48" s="129"/>
      <c r="FFQ48" s="129"/>
      <c r="FFR48" s="129"/>
      <c r="FFS48" s="129"/>
      <c r="FFT48" s="129"/>
      <c r="FFU48" s="129"/>
      <c r="FFV48" s="129"/>
      <c r="FFW48" s="129"/>
      <c r="FFX48" s="129"/>
      <c r="FFY48" s="129"/>
      <c r="FFZ48" s="129"/>
      <c r="FGA48" s="129"/>
      <c r="FGB48" s="129"/>
      <c r="FGC48" s="129"/>
      <c r="FGD48" s="129"/>
      <c r="FGE48" s="129"/>
      <c r="FGF48" s="129"/>
      <c r="FGG48" s="129"/>
      <c r="FGH48" s="129"/>
      <c r="FGI48" s="129"/>
      <c r="FGJ48" s="129"/>
      <c r="FGK48" s="129"/>
      <c r="FGL48" s="129"/>
      <c r="FGM48" s="129"/>
      <c r="FGN48" s="129"/>
      <c r="FGO48" s="129"/>
      <c r="FGP48" s="129"/>
      <c r="FGQ48" s="129"/>
      <c r="FGR48" s="129"/>
      <c r="FGS48" s="129"/>
      <c r="FGT48" s="129"/>
      <c r="FGU48" s="129"/>
      <c r="FGV48" s="129"/>
      <c r="FGW48" s="129"/>
      <c r="FGX48" s="129"/>
      <c r="FGY48" s="129"/>
      <c r="FGZ48" s="129"/>
      <c r="FHA48" s="129"/>
      <c r="FHB48" s="129"/>
      <c r="FHC48" s="129"/>
      <c r="FHD48" s="129"/>
      <c r="FHE48" s="129"/>
      <c r="FHF48" s="129"/>
      <c r="FHG48" s="129"/>
      <c r="FHH48" s="129"/>
      <c r="FHI48" s="129"/>
      <c r="FHJ48" s="129"/>
      <c r="FHK48" s="129"/>
      <c r="FHL48" s="129"/>
      <c r="FHM48" s="129"/>
      <c r="FHN48" s="129"/>
      <c r="FHO48" s="129"/>
      <c r="FHP48" s="129"/>
      <c r="FHQ48" s="129"/>
      <c r="FHR48" s="129"/>
      <c r="FHS48" s="129"/>
      <c r="FHT48" s="129"/>
      <c r="FHU48" s="129"/>
      <c r="FHV48" s="129"/>
      <c r="FHW48" s="129"/>
      <c r="FHX48" s="129"/>
      <c r="FHY48" s="129"/>
      <c r="FHZ48" s="129"/>
      <c r="FIA48" s="129"/>
      <c r="FIB48" s="129"/>
      <c r="FIC48" s="129"/>
      <c r="FID48" s="129"/>
      <c r="FIE48" s="129"/>
      <c r="FIF48" s="129"/>
      <c r="FIG48" s="129"/>
      <c r="FIH48" s="129"/>
      <c r="FII48" s="129"/>
      <c r="FIJ48" s="129"/>
      <c r="FIK48" s="129"/>
      <c r="FIL48" s="129"/>
      <c r="FIM48" s="129"/>
      <c r="FIN48" s="129"/>
      <c r="FIO48" s="129"/>
      <c r="FIP48" s="129"/>
      <c r="FIQ48" s="129"/>
      <c r="FIR48" s="129"/>
      <c r="FIS48" s="129"/>
      <c r="FIT48" s="129"/>
      <c r="FIU48" s="129"/>
      <c r="FIV48" s="129"/>
      <c r="FIW48" s="129"/>
      <c r="FIX48" s="129"/>
      <c r="FIY48" s="129"/>
      <c r="FIZ48" s="129"/>
      <c r="FJA48" s="129"/>
      <c r="FJB48" s="129"/>
      <c r="FJC48" s="129"/>
      <c r="FJD48" s="129"/>
      <c r="FJE48" s="129"/>
      <c r="FJF48" s="129"/>
      <c r="FJG48" s="129"/>
      <c r="FJH48" s="129"/>
      <c r="FJI48" s="129"/>
      <c r="FJJ48" s="129"/>
      <c r="FJK48" s="129"/>
      <c r="FJL48" s="129"/>
      <c r="FJM48" s="129"/>
      <c r="FJN48" s="129"/>
      <c r="FJO48" s="129"/>
      <c r="FJP48" s="129"/>
      <c r="FJQ48" s="129"/>
      <c r="FJR48" s="129"/>
      <c r="FJS48" s="129"/>
      <c r="FJT48" s="129"/>
      <c r="FJU48" s="129"/>
      <c r="FJV48" s="129"/>
      <c r="FJW48" s="129"/>
      <c r="FJX48" s="129"/>
      <c r="FJY48" s="129"/>
      <c r="FJZ48" s="129"/>
      <c r="FKA48" s="129"/>
      <c r="FKB48" s="129"/>
      <c r="FKC48" s="129"/>
      <c r="FKD48" s="129"/>
      <c r="FKE48" s="129"/>
      <c r="FKF48" s="129"/>
      <c r="FKG48" s="129"/>
      <c r="FKH48" s="129"/>
      <c r="FKI48" s="129"/>
      <c r="FKJ48" s="129"/>
      <c r="FKK48" s="129"/>
      <c r="FKL48" s="129"/>
      <c r="FKM48" s="129"/>
      <c r="FKN48" s="129"/>
      <c r="FKO48" s="129"/>
      <c r="FKP48" s="129"/>
      <c r="FKQ48" s="129"/>
      <c r="FKR48" s="129"/>
      <c r="FKS48" s="129"/>
      <c r="FKT48" s="129"/>
      <c r="FKU48" s="129"/>
      <c r="FKV48" s="129"/>
      <c r="FKW48" s="129"/>
      <c r="FKX48" s="129"/>
      <c r="FKY48" s="129"/>
      <c r="FKZ48" s="129"/>
      <c r="FLA48" s="129"/>
      <c r="FLB48" s="129"/>
      <c r="FLC48" s="129"/>
      <c r="FLD48" s="129"/>
      <c r="FLE48" s="129"/>
      <c r="FLF48" s="129"/>
      <c r="FLG48" s="129"/>
      <c r="FLH48" s="129"/>
      <c r="FLI48" s="129"/>
      <c r="FLJ48" s="129"/>
      <c r="FLK48" s="129"/>
      <c r="FLL48" s="129"/>
      <c r="FLM48" s="129"/>
      <c r="FLN48" s="129"/>
      <c r="FLO48" s="129"/>
      <c r="FLP48" s="129"/>
      <c r="FLQ48" s="129"/>
      <c r="FLR48" s="129"/>
      <c r="FLS48" s="129"/>
      <c r="FLT48" s="129"/>
      <c r="FLU48" s="129"/>
      <c r="FLV48" s="129"/>
      <c r="FLW48" s="129"/>
      <c r="FLX48" s="129"/>
      <c r="FLY48" s="129"/>
      <c r="FLZ48" s="129"/>
      <c r="FMA48" s="129"/>
      <c r="FMB48" s="129"/>
      <c r="FMC48" s="129"/>
      <c r="FMD48" s="129"/>
      <c r="FME48" s="129"/>
      <c r="FMF48" s="129"/>
      <c r="FMG48" s="129"/>
      <c r="FMH48" s="129"/>
      <c r="FMI48" s="129"/>
      <c r="FMJ48" s="129"/>
      <c r="FMK48" s="129"/>
      <c r="FML48" s="129"/>
      <c r="FMM48" s="129"/>
      <c r="FMN48" s="129"/>
      <c r="FMO48" s="129"/>
      <c r="FMP48" s="129"/>
      <c r="FMQ48" s="129"/>
      <c r="FMR48" s="129"/>
      <c r="FMS48" s="129"/>
      <c r="FMT48" s="129"/>
      <c r="FMU48" s="129"/>
      <c r="FMV48" s="129"/>
      <c r="FMW48" s="129"/>
      <c r="FMX48" s="129"/>
      <c r="FMY48" s="129"/>
      <c r="FMZ48" s="129"/>
      <c r="FNA48" s="129"/>
      <c r="FNB48" s="129"/>
      <c r="FNC48" s="129"/>
      <c r="FND48" s="129"/>
      <c r="FNE48" s="129"/>
      <c r="FNF48" s="129"/>
      <c r="FNG48" s="129"/>
      <c r="FNH48" s="129"/>
      <c r="FNI48" s="129"/>
      <c r="FNJ48" s="129"/>
      <c r="FNK48" s="129"/>
      <c r="FNL48" s="129"/>
      <c r="FNM48" s="129"/>
      <c r="FNN48" s="129"/>
      <c r="FNO48" s="129"/>
      <c r="FNP48" s="129"/>
      <c r="FNQ48" s="129"/>
      <c r="FNR48" s="129"/>
      <c r="FNS48" s="129"/>
      <c r="FNT48" s="129"/>
      <c r="FNU48" s="129"/>
      <c r="FNV48" s="129"/>
      <c r="FNW48" s="129"/>
      <c r="FNX48" s="129"/>
      <c r="FNY48" s="129"/>
      <c r="FNZ48" s="129"/>
      <c r="FOA48" s="129"/>
      <c r="FOB48" s="129"/>
      <c r="FOC48" s="129"/>
      <c r="FOD48" s="129"/>
      <c r="FOE48" s="129"/>
      <c r="FOF48" s="129"/>
      <c r="FOG48" s="129"/>
      <c r="FOH48" s="129"/>
      <c r="FOI48" s="129"/>
      <c r="FOJ48" s="129"/>
      <c r="FOK48" s="129"/>
      <c r="FOL48" s="129"/>
      <c r="FOM48" s="129"/>
      <c r="FON48" s="129"/>
      <c r="FOO48" s="129"/>
      <c r="FOP48" s="129"/>
      <c r="FOQ48" s="129"/>
      <c r="FOR48" s="129"/>
      <c r="FOS48" s="129"/>
      <c r="FOT48" s="129"/>
      <c r="FOU48" s="129"/>
      <c r="FOV48" s="129"/>
      <c r="FOW48" s="129"/>
      <c r="FOX48" s="129"/>
      <c r="FOY48" s="129"/>
      <c r="FOZ48" s="129"/>
      <c r="FPA48" s="129"/>
      <c r="FPB48" s="129"/>
      <c r="FPC48" s="129"/>
      <c r="FPD48" s="129"/>
      <c r="FPE48" s="129"/>
      <c r="FPF48" s="129"/>
      <c r="FPG48" s="129"/>
      <c r="FPH48" s="129"/>
      <c r="FPI48" s="129"/>
      <c r="FPJ48" s="129"/>
      <c r="FPK48" s="129"/>
      <c r="FPL48" s="129"/>
      <c r="FPM48" s="129"/>
      <c r="FPN48" s="129"/>
      <c r="FPO48" s="129"/>
      <c r="FPP48" s="129"/>
      <c r="FPQ48" s="129"/>
      <c r="FPR48" s="129"/>
      <c r="FPS48" s="129"/>
      <c r="FPT48" s="129"/>
      <c r="FPU48" s="129"/>
      <c r="FPV48" s="129"/>
      <c r="FPW48" s="129"/>
      <c r="FPX48" s="129"/>
      <c r="FPY48" s="129"/>
      <c r="FPZ48" s="129"/>
      <c r="FQA48" s="129"/>
      <c r="FQB48" s="129"/>
      <c r="FQC48" s="129"/>
      <c r="FQD48" s="129"/>
      <c r="FQE48" s="129"/>
      <c r="FQF48" s="129"/>
      <c r="FQG48" s="129"/>
      <c r="FQH48" s="129"/>
      <c r="FQI48" s="129"/>
      <c r="FQJ48" s="129"/>
      <c r="FQK48" s="129"/>
      <c r="FQL48" s="129"/>
      <c r="FQM48" s="129"/>
      <c r="FQN48" s="129"/>
      <c r="FQO48" s="129"/>
      <c r="FQP48" s="129"/>
      <c r="FQQ48" s="129"/>
      <c r="FQR48" s="129"/>
      <c r="FQS48" s="129"/>
      <c r="FQT48" s="129"/>
      <c r="FQU48" s="129"/>
      <c r="FQV48" s="129"/>
      <c r="FQW48" s="129"/>
      <c r="FQX48" s="129"/>
      <c r="FQY48" s="129"/>
      <c r="FQZ48" s="129"/>
      <c r="FRA48" s="129"/>
      <c r="FRB48" s="129"/>
      <c r="FRC48" s="129"/>
      <c r="FRD48" s="129"/>
      <c r="FRE48" s="129"/>
      <c r="FRF48" s="129"/>
      <c r="FRG48" s="129"/>
      <c r="FRH48" s="129"/>
      <c r="FRI48" s="129"/>
      <c r="FRJ48" s="129"/>
      <c r="FRK48" s="129"/>
      <c r="FRL48" s="129"/>
      <c r="FRM48" s="129"/>
      <c r="FRN48" s="129"/>
      <c r="FRO48" s="129"/>
      <c r="FRP48" s="129"/>
      <c r="FRQ48" s="129"/>
      <c r="FRR48" s="129"/>
      <c r="FRS48" s="129"/>
      <c r="FRT48" s="129"/>
      <c r="FRU48" s="129"/>
      <c r="FRV48" s="129"/>
      <c r="FRW48" s="129"/>
      <c r="FRX48" s="129"/>
      <c r="FRY48" s="129"/>
      <c r="FRZ48" s="129"/>
      <c r="FSA48" s="129"/>
      <c r="FSB48" s="129"/>
      <c r="FSC48" s="129"/>
      <c r="FSD48" s="129"/>
      <c r="FSE48" s="129"/>
      <c r="FSF48" s="129"/>
      <c r="FSG48" s="129"/>
      <c r="FSH48" s="129"/>
      <c r="FSI48" s="129"/>
      <c r="FSJ48" s="129"/>
      <c r="FSK48" s="129"/>
      <c r="FSL48" s="129"/>
      <c r="FSM48" s="129"/>
      <c r="FSN48" s="129"/>
      <c r="FSO48" s="129"/>
      <c r="FSP48" s="129"/>
      <c r="FSQ48" s="129"/>
      <c r="FSR48" s="129"/>
      <c r="FSS48" s="129"/>
      <c r="FST48" s="129"/>
      <c r="FSU48" s="129"/>
      <c r="FSV48" s="129"/>
      <c r="FSW48" s="129"/>
      <c r="FSX48" s="129"/>
      <c r="FSY48" s="129"/>
      <c r="FSZ48" s="129"/>
      <c r="FTA48" s="129"/>
      <c r="FTB48" s="129"/>
      <c r="FTC48" s="129"/>
      <c r="FTD48" s="129"/>
      <c r="FTE48" s="129"/>
      <c r="FTF48" s="129"/>
      <c r="FTG48" s="129"/>
      <c r="FTH48" s="129"/>
      <c r="FTI48" s="129"/>
      <c r="FTJ48" s="129"/>
      <c r="FTK48" s="129"/>
      <c r="FTL48" s="129"/>
      <c r="FTM48" s="129"/>
      <c r="FTN48" s="129"/>
      <c r="FTO48" s="129"/>
      <c r="FTP48" s="129"/>
      <c r="FTQ48" s="129"/>
      <c r="FTR48" s="129"/>
      <c r="FTS48" s="129"/>
      <c r="FTT48" s="129"/>
      <c r="FTU48" s="129"/>
      <c r="FTV48" s="129"/>
      <c r="FTW48" s="129"/>
      <c r="FTX48" s="129"/>
      <c r="FTY48" s="129"/>
      <c r="FTZ48" s="129"/>
      <c r="FUA48" s="129"/>
      <c r="FUB48" s="129"/>
      <c r="FUC48" s="129"/>
      <c r="FUD48" s="129"/>
      <c r="FUE48" s="129"/>
      <c r="FUF48" s="129"/>
      <c r="FUG48" s="129"/>
      <c r="FUH48" s="129"/>
      <c r="FUI48" s="129"/>
      <c r="FUJ48" s="129"/>
      <c r="FUK48" s="129"/>
      <c r="FUL48" s="129"/>
      <c r="FUM48" s="129"/>
      <c r="FUN48" s="129"/>
      <c r="FUO48" s="129"/>
      <c r="FUP48" s="129"/>
      <c r="FUQ48" s="129"/>
      <c r="FUR48" s="129"/>
      <c r="FUS48" s="129"/>
      <c r="FUT48" s="129"/>
      <c r="FUU48" s="129"/>
      <c r="FUV48" s="129"/>
      <c r="FUW48" s="129"/>
      <c r="FUX48" s="129"/>
      <c r="FUY48" s="129"/>
      <c r="FUZ48" s="129"/>
      <c r="FVA48" s="129"/>
      <c r="FVB48" s="129"/>
      <c r="FVC48" s="129"/>
      <c r="FVD48" s="129"/>
      <c r="FVE48" s="129"/>
      <c r="FVF48" s="129"/>
      <c r="FVG48" s="129"/>
      <c r="FVH48" s="129"/>
      <c r="FVI48" s="129"/>
      <c r="FVJ48" s="129"/>
      <c r="FVK48" s="129"/>
      <c r="FVL48" s="129"/>
      <c r="FVM48" s="129"/>
      <c r="FVN48" s="129"/>
      <c r="FVO48" s="129"/>
      <c r="FVP48" s="129"/>
      <c r="FVQ48" s="129"/>
      <c r="FVR48" s="129"/>
      <c r="FVS48" s="129"/>
      <c r="FVT48" s="129"/>
      <c r="FVU48" s="129"/>
      <c r="FVV48" s="129"/>
      <c r="FVW48" s="129"/>
      <c r="FVX48" s="129"/>
      <c r="FVY48" s="129"/>
      <c r="FVZ48" s="129"/>
      <c r="FWA48" s="129"/>
      <c r="FWB48" s="129"/>
      <c r="FWC48" s="129"/>
      <c r="FWD48" s="129"/>
      <c r="FWE48" s="129"/>
      <c r="FWF48" s="129"/>
      <c r="FWG48" s="129"/>
      <c r="FWH48" s="129"/>
      <c r="FWI48" s="129"/>
      <c r="FWJ48" s="129"/>
      <c r="FWK48" s="129"/>
      <c r="FWL48" s="129"/>
      <c r="FWM48" s="129"/>
      <c r="FWN48" s="129"/>
      <c r="FWO48" s="129"/>
      <c r="FWP48" s="129"/>
      <c r="FWQ48" s="129"/>
      <c r="FWR48" s="129"/>
      <c r="FWS48" s="129"/>
      <c r="FWT48" s="129"/>
      <c r="FWU48" s="129"/>
      <c r="FWV48" s="129"/>
      <c r="FWW48" s="129"/>
      <c r="FWX48" s="129"/>
      <c r="FWY48" s="129"/>
      <c r="FWZ48" s="129"/>
      <c r="FXA48" s="129"/>
      <c r="FXB48" s="129"/>
      <c r="FXC48" s="129"/>
      <c r="FXD48" s="129"/>
      <c r="FXE48" s="129"/>
      <c r="FXF48" s="129"/>
      <c r="FXG48" s="129"/>
      <c r="FXH48" s="129"/>
      <c r="FXI48" s="129"/>
      <c r="FXJ48" s="129"/>
      <c r="FXK48" s="129"/>
      <c r="FXL48" s="129"/>
      <c r="FXM48" s="129"/>
      <c r="FXN48" s="129"/>
      <c r="FXO48" s="129"/>
      <c r="FXP48" s="129"/>
      <c r="FXQ48" s="129"/>
      <c r="FXR48" s="129"/>
      <c r="FXS48" s="129"/>
      <c r="FXT48" s="129"/>
      <c r="FXU48" s="129"/>
      <c r="FXV48" s="129"/>
      <c r="FXW48" s="129"/>
      <c r="FXX48" s="129"/>
      <c r="FXY48" s="129"/>
      <c r="FXZ48" s="129"/>
      <c r="FYA48" s="129"/>
      <c r="FYB48" s="129"/>
      <c r="FYC48" s="129"/>
      <c r="FYD48" s="129"/>
      <c r="FYE48" s="129"/>
      <c r="FYF48" s="129"/>
      <c r="FYG48" s="129"/>
      <c r="FYH48" s="129"/>
      <c r="FYI48" s="129"/>
      <c r="FYJ48" s="129"/>
      <c r="FYK48" s="129"/>
      <c r="FYL48" s="129"/>
      <c r="FYM48" s="129"/>
      <c r="FYN48" s="129"/>
      <c r="FYO48" s="129"/>
      <c r="FYP48" s="129"/>
      <c r="FYQ48" s="129"/>
      <c r="FYR48" s="129"/>
      <c r="FYS48" s="129"/>
      <c r="FYT48" s="129"/>
      <c r="FYU48" s="129"/>
      <c r="FYV48" s="129"/>
      <c r="FYW48" s="129"/>
      <c r="FYX48" s="129"/>
      <c r="FYY48" s="129"/>
      <c r="FYZ48" s="129"/>
      <c r="FZA48" s="129"/>
      <c r="FZB48" s="129"/>
      <c r="FZC48" s="129"/>
      <c r="FZD48" s="129"/>
      <c r="FZE48" s="129"/>
      <c r="FZF48" s="129"/>
      <c r="FZG48" s="129"/>
      <c r="FZH48" s="129"/>
      <c r="FZI48" s="129"/>
      <c r="FZJ48" s="129"/>
      <c r="FZK48" s="129"/>
      <c r="FZL48" s="129"/>
      <c r="FZM48" s="129"/>
      <c r="FZN48" s="129"/>
      <c r="FZO48" s="129"/>
      <c r="FZP48" s="129"/>
      <c r="FZQ48" s="129"/>
      <c r="FZR48" s="129"/>
      <c r="FZS48" s="129"/>
      <c r="FZT48" s="129"/>
      <c r="FZU48" s="129"/>
      <c r="FZV48" s="129"/>
      <c r="FZW48" s="129"/>
      <c r="FZX48" s="129"/>
      <c r="FZY48" s="129"/>
      <c r="FZZ48" s="129"/>
      <c r="GAA48" s="129"/>
      <c r="GAB48" s="129"/>
      <c r="GAC48" s="129"/>
      <c r="GAD48" s="129"/>
      <c r="GAE48" s="129"/>
      <c r="GAF48" s="129"/>
      <c r="GAG48" s="129"/>
      <c r="GAH48" s="129"/>
      <c r="GAI48" s="129"/>
      <c r="GAJ48" s="129"/>
      <c r="GAK48" s="129"/>
      <c r="GAL48" s="129"/>
      <c r="GAM48" s="129"/>
      <c r="GAN48" s="129"/>
      <c r="GAO48" s="129"/>
      <c r="GAP48" s="129"/>
      <c r="GAQ48" s="129"/>
      <c r="GAR48" s="129"/>
      <c r="GAS48" s="129"/>
      <c r="GAT48" s="129"/>
      <c r="GAU48" s="129"/>
      <c r="GAV48" s="129"/>
      <c r="GAW48" s="129"/>
      <c r="GAX48" s="129"/>
      <c r="GAY48" s="129"/>
      <c r="GAZ48" s="129"/>
      <c r="GBA48" s="129"/>
      <c r="GBB48" s="129"/>
      <c r="GBC48" s="129"/>
      <c r="GBD48" s="129"/>
      <c r="GBE48" s="129"/>
      <c r="GBF48" s="129"/>
      <c r="GBG48" s="129"/>
      <c r="GBH48" s="129"/>
      <c r="GBI48" s="129"/>
      <c r="GBJ48" s="129"/>
      <c r="GBK48" s="129"/>
      <c r="GBL48" s="129"/>
      <c r="GBM48" s="129"/>
      <c r="GBN48" s="129"/>
      <c r="GBO48" s="129"/>
      <c r="GBP48" s="129"/>
      <c r="GBQ48" s="129"/>
      <c r="GBR48" s="129"/>
      <c r="GBS48" s="129"/>
      <c r="GBT48" s="129"/>
      <c r="GBU48" s="129"/>
      <c r="GBV48" s="129"/>
      <c r="GBW48" s="129"/>
      <c r="GBX48" s="129"/>
      <c r="GBY48" s="129"/>
      <c r="GBZ48" s="129"/>
      <c r="GCA48" s="129"/>
      <c r="GCB48" s="129"/>
      <c r="GCC48" s="129"/>
      <c r="GCD48" s="129"/>
      <c r="GCE48" s="129"/>
      <c r="GCF48" s="129"/>
      <c r="GCG48" s="129"/>
      <c r="GCH48" s="129"/>
      <c r="GCI48" s="129"/>
      <c r="GCJ48" s="129"/>
      <c r="GCK48" s="129"/>
      <c r="GCL48" s="129"/>
      <c r="GCM48" s="129"/>
      <c r="GCN48" s="129"/>
      <c r="GCO48" s="129"/>
      <c r="GCP48" s="129"/>
      <c r="GCQ48" s="129"/>
      <c r="GCR48" s="129"/>
      <c r="GCS48" s="129"/>
      <c r="GCT48" s="129"/>
      <c r="GCU48" s="129"/>
      <c r="GCV48" s="129"/>
      <c r="GCW48" s="129"/>
      <c r="GCX48" s="129"/>
      <c r="GCY48" s="129"/>
      <c r="GCZ48" s="129"/>
      <c r="GDA48" s="129"/>
      <c r="GDB48" s="129"/>
      <c r="GDC48" s="129"/>
      <c r="GDD48" s="129"/>
      <c r="GDE48" s="129"/>
      <c r="GDF48" s="129"/>
      <c r="GDG48" s="129"/>
      <c r="GDH48" s="129"/>
      <c r="GDI48" s="129"/>
      <c r="GDJ48" s="129"/>
      <c r="GDK48" s="129"/>
      <c r="GDL48" s="129"/>
      <c r="GDM48" s="129"/>
      <c r="GDN48" s="129"/>
      <c r="GDO48" s="129"/>
      <c r="GDP48" s="129"/>
      <c r="GDQ48" s="129"/>
      <c r="GDR48" s="129"/>
      <c r="GDS48" s="129"/>
      <c r="GDT48" s="129"/>
      <c r="GDU48" s="129"/>
      <c r="GDV48" s="129"/>
      <c r="GDW48" s="129"/>
      <c r="GDX48" s="129"/>
      <c r="GDY48" s="129"/>
      <c r="GDZ48" s="129"/>
      <c r="GEA48" s="129"/>
      <c r="GEB48" s="129"/>
      <c r="GEC48" s="129"/>
      <c r="GED48" s="129"/>
      <c r="GEE48" s="129"/>
      <c r="GEF48" s="129"/>
      <c r="GEG48" s="129"/>
      <c r="GEH48" s="129"/>
      <c r="GEI48" s="129"/>
      <c r="GEJ48" s="129"/>
      <c r="GEK48" s="129"/>
      <c r="GEL48" s="129"/>
      <c r="GEM48" s="129"/>
      <c r="GEN48" s="129"/>
      <c r="GEO48" s="129"/>
      <c r="GEP48" s="129"/>
      <c r="GEQ48" s="129"/>
      <c r="GER48" s="129"/>
      <c r="GES48" s="129"/>
      <c r="GET48" s="129"/>
      <c r="GEU48" s="129"/>
      <c r="GEV48" s="129"/>
      <c r="GEW48" s="129"/>
      <c r="GEX48" s="129"/>
      <c r="GEY48" s="129"/>
      <c r="GEZ48" s="129"/>
      <c r="GFA48" s="129"/>
      <c r="GFB48" s="129"/>
      <c r="GFC48" s="129"/>
      <c r="GFD48" s="129"/>
      <c r="GFE48" s="129"/>
      <c r="GFF48" s="129"/>
      <c r="GFG48" s="129"/>
      <c r="GFH48" s="129"/>
      <c r="GFI48" s="129"/>
      <c r="GFJ48" s="129"/>
      <c r="GFK48" s="129"/>
      <c r="GFL48" s="129"/>
      <c r="GFM48" s="129"/>
      <c r="GFN48" s="129"/>
      <c r="GFO48" s="129"/>
      <c r="GFP48" s="129"/>
      <c r="GFQ48" s="129"/>
      <c r="GFR48" s="129"/>
      <c r="GFS48" s="129"/>
      <c r="GFT48" s="129"/>
      <c r="GFU48" s="129"/>
      <c r="GFV48" s="129"/>
      <c r="GFW48" s="129"/>
      <c r="GFX48" s="129"/>
      <c r="GFY48" s="129"/>
      <c r="GFZ48" s="129"/>
      <c r="GGA48" s="129"/>
      <c r="GGB48" s="129"/>
      <c r="GGC48" s="129"/>
      <c r="GGD48" s="129"/>
      <c r="GGE48" s="129"/>
      <c r="GGF48" s="129"/>
      <c r="GGG48" s="129"/>
      <c r="GGH48" s="129"/>
      <c r="GGI48" s="129"/>
      <c r="GGJ48" s="129"/>
      <c r="GGK48" s="129"/>
      <c r="GGL48" s="129"/>
      <c r="GGM48" s="129"/>
      <c r="GGN48" s="129"/>
      <c r="GGO48" s="129"/>
      <c r="GGP48" s="129"/>
      <c r="GGQ48" s="129"/>
      <c r="GGR48" s="129"/>
      <c r="GGS48" s="129"/>
      <c r="GGT48" s="129"/>
      <c r="GGU48" s="129"/>
      <c r="GGV48" s="129"/>
      <c r="GGW48" s="129"/>
      <c r="GGX48" s="129"/>
      <c r="GGY48" s="129"/>
      <c r="GGZ48" s="129"/>
      <c r="GHA48" s="129"/>
      <c r="GHB48" s="129"/>
      <c r="GHC48" s="129"/>
      <c r="GHD48" s="129"/>
      <c r="GHE48" s="129"/>
      <c r="GHF48" s="129"/>
      <c r="GHG48" s="129"/>
      <c r="GHH48" s="129"/>
      <c r="GHI48" s="129"/>
      <c r="GHJ48" s="129"/>
      <c r="GHK48" s="129"/>
      <c r="GHL48" s="129"/>
      <c r="GHM48" s="129"/>
      <c r="GHN48" s="129"/>
      <c r="GHO48" s="129"/>
      <c r="GHP48" s="129"/>
      <c r="GHQ48" s="129"/>
      <c r="GHR48" s="129"/>
      <c r="GHS48" s="129"/>
      <c r="GHT48" s="129"/>
      <c r="GHU48" s="129"/>
      <c r="GHV48" s="129"/>
      <c r="GHW48" s="129"/>
      <c r="GHX48" s="129"/>
      <c r="GHY48" s="129"/>
      <c r="GHZ48" s="129"/>
      <c r="GIA48" s="129"/>
      <c r="GIB48" s="129"/>
      <c r="GIC48" s="129"/>
      <c r="GID48" s="129"/>
      <c r="GIE48" s="129"/>
      <c r="GIF48" s="129"/>
      <c r="GIG48" s="129"/>
      <c r="GIH48" s="129"/>
      <c r="GII48" s="129"/>
      <c r="GIJ48" s="129"/>
      <c r="GIK48" s="129"/>
      <c r="GIL48" s="129"/>
      <c r="GIM48" s="129"/>
      <c r="GIN48" s="129"/>
      <c r="GIO48" s="129"/>
      <c r="GIP48" s="129"/>
      <c r="GIQ48" s="129"/>
      <c r="GIR48" s="129"/>
      <c r="GIS48" s="129"/>
      <c r="GIT48" s="129"/>
      <c r="GIU48" s="129"/>
      <c r="GIV48" s="129"/>
      <c r="GIW48" s="129"/>
      <c r="GIX48" s="129"/>
      <c r="GIY48" s="129"/>
      <c r="GIZ48" s="129"/>
      <c r="GJA48" s="129"/>
      <c r="GJB48" s="129"/>
      <c r="GJC48" s="129"/>
      <c r="GJD48" s="129"/>
      <c r="GJE48" s="129"/>
      <c r="GJF48" s="129"/>
      <c r="GJG48" s="129"/>
      <c r="GJH48" s="129"/>
      <c r="GJI48" s="129"/>
      <c r="GJJ48" s="129"/>
      <c r="GJK48" s="129"/>
      <c r="GJL48" s="129"/>
      <c r="GJM48" s="129"/>
      <c r="GJN48" s="129"/>
      <c r="GJO48" s="129"/>
      <c r="GJP48" s="129"/>
      <c r="GJQ48" s="129"/>
      <c r="GJR48" s="129"/>
      <c r="GJS48" s="129"/>
      <c r="GJT48" s="129"/>
      <c r="GJU48" s="129"/>
      <c r="GJV48" s="129"/>
      <c r="GJW48" s="129"/>
      <c r="GJX48" s="129"/>
      <c r="GJY48" s="129"/>
      <c r="GJZ48" s="129"/>
      <c r="GKA48" s="129"/>
      <c r="GKB48" s="129"/>
      <c r="GKC48" s="129"/>
      <c r="GKD48" s="129"/>
      <c r="GKE48" s="129"/>
      <c r="GKF48" s="129"/>
      <c r="GKG48" s="129"/>
      <c r="GKH48" s="129"/>
      <c r="GKI48" s="129"/>
      <c r="GKJ48" s="129"/>
      <c r="GKK48" s="129"/>
      <c r="GKL48" s="129"/>
      <c r="GKM48" s="129"/>
      <c r="GKN48" s="129"/>
      <c r="GKO48" s="129"/>
      <c r="GKP48" s="129"/>
      <c r="GKQ48" s="129"/>
      <c r="GKR48" s="129"/>
      <c r="GKS48" s="129"/>
      <c r="GKT48" s="129"/>
      <c r="GKU48" s="129"/>
      <c r="GKV48" s="129"/>
      <c r="GKW48" s="129"/>
      <c r="GKX48" s="129"/>
      <c r="GKY48" s="129"/>
      <c r="GKZ48" s="129"/>
      <c r="GLA48" s="129"/>
      <c r="GLB48" s="129"/>
      <c r="GLC48" s="129"/>
      <c r="GLD48" s="129"/>
      <c r="GLE48" s="129"/>
      <c r="GLF48" s="129"/>
      <c r="GLG48" s="129"/>
      <c r="GLH48" s="129"/>
      <c r="GLI48" s="129"/>
      <c r="GLJ48" s="129"/>
      <c r="GLK48" s="129"/>
      <c r="GLL48" s="129"/>
      <c r="GLM48" s="129"/>
      <c r="GLN48" s="129"/>
      <c r="GLO48" s="129"/>
      <c r="GLP48" s="129"/>
      <c r="GLQ48" s="129"/>
      <c r="GLR48" s="129"/>
      <c r="GLS48" s="129"/>
      <c r="GLT48" s="129"/>
      <c r="GLU48" s="129"/>
      <c r="GLV48" s="129"/>
      <c r="GLW48" s="129"/>
      <c r="GLX48" s="129"/>
      <c r="GLY48" s="129"/>
      <c r="GLZ48" s="129"/>
      <c r="GMA48" s="129"/>
      <c r="GMB48" s="129"/>
      <c r="GMC48" s="129"/>
      <c r="GMD48" s="129"/>
      <c r="GME48" s="129"/>
      <c r="GMF48" s="129"/>
      <c r="GMG48" s="129"/>
      <c r="GMH48" s="129"/>
      <c r="GMI48" s="129"/>
      <c r="GMJ48" s="129"/>
      <c r="GMK48" s="129"/>
      <c r="GML48" s="129"/>
      <c r="GMM48" s="129"/>
      <c r="GMN48" s="129"/>
      <c r="GMO48" s="129"/>
      <c r="GMP48" s="129"/>
      <c r="GMQ48" s="129"/>
      <c r="GMR48" s="129"/>
      <c r="GMS48" s="129"/>
      <c r="GMT48" s="129"/>
      <c r="GMU48" s="129"/>
      <c r="GMV48" s="129"/>
      <c r="GMW48" s="129"/>
      <c r="GMX48" s="129"/>
      <c r="GMY48" s="129"/>
      <c r="GMZ48" s="129"/>
      <c r="GNA48" s="129"/>
      <c r="GNB48" s="129"/>
      <c r="GNC48" s="129"/>
      <c r="GND48" s="129"/>
      <c r="GNE48" s="129"/>
      <c r="GNF48" s="129"/>
      <c r="GNG48" s="129"/>
      <c r="GNH48" s="129"/>
      <c r="GNI48" s="129"/>
      <c r="GNJ48" s="129"/>
      <c r="GNK48" s="129"/>
      <c r="GNL48" s="129"/>
      <c r="GNM48" s="129"/>
      <c r="GNN48" s="129"/>
      <c r="GNO48" s="129"/>
      <c r="GNP48" s="129"/>
      <c r="GNQ48" s="129"/>
      <c r="GNR48" s="129"/>
      <c r="GNS48" s="129"/>
      <c r="GNT48" s="129"/>
      <c r="GNU48" s="129"/>
      <c r="GNV48" s="129"/>
      <c r="GNW48" s="129"/>
      <c r="GNX48" s="129"/>
      <c r="GNY48" s="129"/>
      <c r="GNZ48" s="129"/>
      <c r="GOA48" s="129"/>
      <c r="GOB48" s="129"/>
      <c r="GOC48" s="129"/>
      <c r="GOD48" s="129"/>
      <c r="GOE48" s="129"/>
      <c r="GOF48" s="129"/>
      <c r="GOG48" s="129"/>
      <c r="GOH48" s="129"/>
      <c r="GOI48" s="129"/>
      <c r="GOJ48" s="129"/>
      <c r="GOK48" s="129"/>
      <c r="GOL48" s="129"/>
      <c r="GOM48" s="129"/>
      <c r="GON48" s="129"/>
      <c r="GOO48" s="129"/>
      <c r="GOP48" s="129"/>
      <c r="GOQ48" s="129"/>
      <c r="GOR48" s="129"/>
      <c r="GOS48" s="129"/>
      <c r="GOT48" s="129"/>
      <c r="GOU48" s="129"/>
      <c r="GOV48" s="129"/>
      <c r="GOW48" s="129"/>
      <c r="GOX48" s="129"/>
      <c r="GOY48" s="129"/>
      <c r="GOZ48" s="129"/>
      <c r="GPA48" s="129"/>
      <c r="GPB48" s="129"/>
      <c r="GPC48" s="129"/>
      <c r="GPD48" s="129"/>
      <c r="GPE48" s="129"/>
      <c r="GPF48" s="129"/>
      <c r="GPG48" s="129"/>
      <c r="GPH48" s="129"/>
      <c r="GPI48" s="129"/>
      <c r="GPJ48" s="129"/>
      <c r="GPK48" s="129"/>
      <c r="GPL48" s="129"/>
      <c r="GPM48" s="129"/>
      <c r="GPN48" s="129"/>
      <c r="GPO48" s="129"/>
      <c r="GPP48" s="129"/>
      <c r="GPQ48" s="129"/>
      <c r="GPR48" s="129"/>
      <c r="GPS48" s="129"/>
      <c r="GPT48" s="129"/>
      <c r="GPU48" s="129"/>
      <c r="GPV48" s="129"/>
      <c r="GPW48" s="129"/>
      <c r="GPX48" s="129"/>
      <c r="GPY48" s="129"/>
      <c r="GPZ48" s="129"/>
      <c r="GQA48" s="129"/>
      <c r="GQB48" s="129"/>
      <c r="GQC48" s="129"/>
      <c r="GQD48" s="129"/>
      <c r="GQE48" s="129"/>
      <c r="GQF48" s="129"/>
      <c r="GQG48" s="129"/>
      <c r="GQH48" s="129"/>
      <c r="GQI48" s="129"/>
      <c r="GQJ48" s="129"/>
      <c r="GQK48" s="129"/>
      <c r="GQL48" s="129"/>
      <c r="GQM48" s="129"/>
      <c r="GQN48" s="129"/>
      <c r="GQO48" s="129"/>
      <c r="GQP48" s="129"/>
      <c r="GQQ48" s="129"/>
      <c r="GQR48" s="129"/>
      <c r="GQS48" s="129"/>
      <c r="GQT48" s="129"/>
      <c r="GQU48" s="129"/>
      <c r="GQV48" s="129"/>
      <c r="GQW48" s="129"/>
      <c r="GQX48" s="129"/>
      <c r="GQY48" s="129"/>
      <c r="GQZ48" s="129"/>
      <c r="GRA48" s="129"/>
      <c r="GRB48" s="129"/>
      <c r="GRC48" s="129"/>
      <c r="GRD48" s="129"/>
      <c r="GRE48" s="129"/>
      <c r="GRF48" s="129"/>
      <c r="GRG48" s="129"/>
      <c r="GRH48" s="129"/>
      <c r="GRI48" s="129"/>
      <c r="GRJ48" s="129"/>
      <c r="GRK48" s="129"/>
      <c r="GRL48" s="129"/>
      <c r="GRM48" s="129"/>
      <c r="GRN48" s="129"/>
      <c r="GRO48" s="129"/>
      <c r="GRP48" s="129"/>
      <c r="GRQ48" s="129"/>
      <c r="GRR48" s="129"/>
      <c r="GRS48" s="129"/>
      <c r="GRT48" s="129"/>
      <c r="GRU48" s="129"/>
      <c r="GRV48" s="129"/>
      <c r="GRW48" s="129"/>
      <c r="GRX48" s="129"/>
      <c r="GRY48" s="129"/>
      <c r="GRZ48" s="129"/>
      <c r="GSA48" s="129"/>
      <c r="GSB48" s="129"/>
      <c r="GSC48" s="129"/>
      <c r="GSD48" s="129"/>
      <c r="GSE48" s="129"/>
      <c r="GSF48" s="129"/>
      <c r="GSG48" s="129"/>
      <c r="GSH48" s="129"/>
      <c r="GSI48" s="129"/>
      <c r="GSJ48" s="129"/>
      <c r="GSK48" s="129"/>
      <c r="GSL48" s="129"/>
      <c r="GSM48" s="129"/>
      <c r="GSN48" s="129"/>
      <c r="GSO48" s="129"/>
      <c r="GSP48" s="129"/>
      <c r="GSQ48" s="129"/>
      <c r="GSR48" s="129"/>
      <c r="GSS48" s="129"/>
      <c r="GST48" s="129"/>
      <c r="GSU48" s="129"/>
      <c r="GSV48" s="129"/>
      <c r="GSW48" s="129"/>
      <c r="GSX48" s="129"/>
      <c r="GSY48" s="129"/>
      <c r="GSZ48" s="129"/>
      <c r="GTA48" s="129"/>
      <c r="GTB48" s="129"/>
      <c r="GTC48" s="129"/>
      <c r="GTD48" s="129"/>
      <c r="GTE48" s="129"/>
      <c r="GTF48" s="129"/>
      <c r="GTG48" s="129"/>
      <c r="GTH48" s="129"/>
      <c r="GTI48" s="129"/>
      <c r="GTJ48" s="129"/>
      <c r="GTK48" s="129"/>
      <c r="GTL48" s="129"/>
      <c r="GTM48" s="129"/>
      <c r="GTN48" s="129"/>
      <c r="GTO48" s="129"/>
      <c r="GTP48" s="129"/>
      <c r="GTQ48" s="129"/>
      <c r="GTR48" s="129"/>
      <c r="GTS48" s="129"/>
      <c r="GTT48" s="129"/>
      <c r="GTU48" s="129"/>
      <c r="GTV48" s="129"/>
      <c r="GTW48" s="129"/>
      <c r="GTX48" s="129"/>
      <c r="GTY48" s="129"/>
      <c r="GTZ48" s="129"/>
      <c r="GUA48" s="129"/>
      <c r="GUB48" s="129"/>
      <c r="GUC48" s="129"/>
      <c r="GUD48" s="129"/>
      <c r="GUE48" s="129"/>
      <c r="GUF48" s="129"/>
      <c r="GUG48" s="129"/>
      <c r="GUH48" s="129"/>
      <c r="GUI48" s="129"/>
      <c r="GUJ48" s="129"/>
      <c r="GUK48" s="129"/>
      <c r="GUL48" s="129"/>
      <c r="GUM48" s="129"/>
      <c r="GUN48" s="129"/>
      <c r="GUO48" s="129"/>
      <c r="GUP48" s="129"/>
      <c r="GUQ48" s="129"/>
      <c r="GUR48" s="129"/>
      <c r="GUS48" s="129"/>
      <c r="GUT48" s="129"/>
      <c r="GUU48" s="129"/>
      <c r="GUV48" s="129"/>
      <c r="GUW48" s="129"/>
      <c r="GUX48" s="129"/>
      <c r="GUY48" s="129"/>
      <c r="GUZ48" s="129"/>
      <c r="GVA48" s="129"/>
      <c r="GVB48" s="129"/>
      <c r="GVC48" s="129"/>
      <c r="GVD48" s="129"/>
      <c r="GVE48" s="129"/>
      <c r="GVF48" s="129"/>
      <c r="GVG48" s="129"/>
      <c r="GVH48" s="129"/>
      <c r="GVI48" s="129"/>
      <c r="GVJ48" s="129"/>
      <c r="GVK48" s="129"/>
      <c r="GVL48" s="129"/>
      <c r="GVM48" s="129"/>
      <c r="GVN48" s="129"/>
      <c r="GVO48" s="129"/>
      <c r="GVP48" s="129"/>
      <c r="GVQ48" s="129"/>
      <c r="GVR48" s="129"/>
      <c r="GVS48" s="129"/>
      <c r="GVT48" s="129"/>
      <c r="GVU48" s="129"/>
      <c r="GVV48" s="129"/>
      <c r="GVW48" s="129"/>
      <c r="GVX48" s="129"/>
      <c r="GVY48" s="129"/>
      <c r="GVZ48" s="129"/>
      <c r="GWA48" s="129"/>
      <c r="GWB48" s="129"/>
      <c r="GWC48" s="129"/>
      <c r="GWD48" s="129"/>
      <c r="GWE48" s="129"/>
      <c r="GWF48" s="129"/>
      <c r="GWG48" s="129"/>
      <c r="GWH48" s="129"/>
      <c r="GWI48" s="129"/>
      <c r="GWJ48" s="129"/>
      <c r="GWK48" s="129"/>
      <c r="GWL48" s="129"/>
      <c r="GWM48" s="129"/>
      <c r="GWN48" s="129"/>
      <c r="GWO48" s="129"/>
      <c r="GWP48" s="129"/>
      <c r="GWQ48" s="129"/>
      <c r="GWR48" s="129"/>
      <c r="GWS48" s="129"/>
      <c r="GWT48" s="129"/>
      <c r="GWU48" s="129"/>
      <c r="GWV48" s="129"/>
      <c r="GWW48" s="129"/>
      <c r="GWX48" s="129"/>
      <c r="GWY48" s="129"/>
      <c r="GWZ48" s="129"/>
      <c r="GXA48" s="129"/>
      <c r="GXB48" s="129"/>
      <c r="GXC48" s="129"/>
      <c r="GXD48" s="129"/>
      <c r="GXE48" s="129"/>
      <c r="GXF48" s="129"/>
      <c r="GXG48" s="129"/>
      <c r="GXH48" s="129"/>
      <c r="GXI48" s="129"/>
      <c r="GXJ48" s="129"/>
      <c r="GXK48" s="129"/>
      <c r="GXL48" s="129"/>
      <c r="GXM48" s="129"/>
      <c r="GXN48" s="129"/>
      <c r="GXO48" s="129"/>
      <c r="GXP48" s="129"/>
      <c r="GXQ48" s="129"/>
      <c r="GXR48" s="129"/>
      <c r="GXS48" s="129"/>
      <c r="GXT48" s="129"/>
      <c r="GXU48" s="129"/>
      <c r="GXV48" s="129"/>
      <c r="GXW48" s="129"/>
      <c r="GXX48" s="129"/>
      <c r="GXY48" s="129"/>
      <c r="GXZ48" s="129"/>
      <c r="GYA48" s="129"/>
      <c r="GYB48" s="129"/>
      <c r="GYC48" s="129"/>
      <c r="GYD48" s="129"/>
      <c r="GYE48" s="129"/>
      <c r="GYF48" s="129"/>
      <c r="GYG48" s="129"/>
      <c r="GYH48" s="129"/>
      <c r="GYI48" s="129"/>
      <c r="GYJ48" s="129"/>
      <c r="GYK48" s="129"/>
      <c r="GYL48" s="129"/>
      <c r="GYM48" s="129"/>
      <c r="GYN48" s="129"/>
      <c r="GYO48" s="129"/>
      <c r="GYP48" s="129"/>
      <c r="GYQ48" s="129"/>
      <c r="GYR48" s="129"/>
      <c r="GYS48" s="129"/>
      <c r="GYT48" s="129"/>
      <c r="GYU48" s="129"/>
      <c r="GYV48" s="129"/>
      <c r="GYW48" s="129"/>
      <c r="GYX48" s="129"/>
      <c r="GYY48" s="129"/>
      <c r="GYZ48" s="129"/>
      <c r="GZA48" s="129"/>
      <c r="GZB48" s="129"/>
      <c r="GZC48" s="129"/>
      <c r="GZD48" s="129"/>
      <c r="GZE48" s="129"/>
      <c r="GZF48" s="129"/>
      <c r="GZG48" s="129"/>
      <c r="GZH48" s="129"/>
      <c r="GZI48" s="129"/>
      <c r="GZJ48" s="129"/>
      <c r="GZK48" s="129"/>
      <c r="GZL48" s="129"/>
      <c r="GZM48" s="129"/>
      <c r="GZN48" s="129"/>
      <c r="GZO48" s="129"/>
      <c r="GZP48" s="129"/>
      <c r="GZQ48" s="129"/>
      <c r="GZR48" s="129"/>
      <c r="GZS48" s="129"/>
      <c r="GZT48" s="129"/>
      <c r="GZU48" s="129"/>
      <c r="GZV48" s="129"/>
      <c r="GZW48" s="129"/>
      <c r="GZX48" s="129"/>
      <c r="GZY48" s="129"/>
      <c r="GZZ48" s="129"/>
      <c r="HAA48" s="129"/>
      <c r="HAB48" s="129"/>
      <c r="HAC48" s="129"/>
      <c r="HAD48" s="129"/>
      <c r="HAE48" s="129"/>
      <c r="HAF48" s="129"/>
      <c r="HAG48" s="129"/>
      <c r="HAH48" s="129"/>
      <c r="HAI48" s="129"/>
      <c r="HAJ48" s="129"/>
      <c r="HAK48" s="129"/>
      <c r="HAL48" s="129"/>
      <c r="HAM48" s="129"/>
      <c r="HAN48" s="129"/>
      <c r="HAO48" s="129"/>
      <c r="HAP48" s="129"/>
      <c r="HAQ48" s="129"/>
      <c r="HAR48" s="129"/>
      <c r="HAS48" s="129"/>
      <c r="HAT48" s="129"/>
      <c r="HAU48" s="129"/>
      <c r="HAV48" s="129"/>
      <c r="HAW48" s="129"/>
      <c r="HAX48" s="129"/>
      <c r="HAY48" s="129"/>
      <c r="HAZ48" s="129"/>
      <c r="HBA48" s="129"/>
      <c r="HBB48" s="129"/>
      <c r="HBC48" s="129"/>
      <c r="HBD48" s="129"/>
      <c r="HBE48" s="129"/>
      <c r="HBF48" s="129"/>
      <c r="HBG48" s="129"/>
      <c r="HBH48" s="129"/>
      <c r="HBI48" s="129"/>
      <c r="HBJ48" s="129"/>
      <c r="HBK48" s="129"/>
      <c r="HBL48" s="129"/>
      <c r="HBM48" s="129"/>
      <c r="HBN48" s="129"/>
      <c r="HBO48" s="129"/>
      <c r="HBP48" s="129"/>
      <c r="HBQ48" s="129"/>
      <c r="HBR48" s="129"/>
      <c r="HBS48" s="129"/>
      <c r="HBT48" s="129"/>
      <c r="HBU48" s="129"/>
      <c r="HBV48" s="129"/>
      <c r="HBW48" s="129"/>
      <c r="HBX48" s="129"/>
      <c r="HBY48" s="129"/>
      <c r="HBZ48" s="129"/>
      <c r="HCA48" s="129"/>
      <c r="HCB48" s="129"/>
      <c r="HCC48" s="129"/>
      <c r="HCD48" s="129"/>
      <c r="HCE48" s="129"/>
      <c r="HCF48" s="129"/>
      <c r="HCG48" s="129"/>
      <c r="HCH48" s="129"/>
      <c r="HCI48" s="129"/>
      <c r="HCJ48" s="129"/>
      <c r="HCK48" s="129"/>
      <c r="HCL48" s="129"/>
      <c r="HCM48" s="129"/>
      <c r="HCN48" s="129"/>
      <c r="HCO48" s="129"/>
      <c r="HCP48" s="129"/>
      <c r="HCQ48" s="129"/>
      <c r="HCR48" s="129"/>
      <c r="HCS48" s="129"/>
      <c r="HCT48" s="129"/>
      <c r="HCU48" s="129"/>
      <c r="HCV48" s="129"/>
      <c r="HCW48" s="129"/>
      <c r="HCX48" s="129"/>
      <c r="HCY48" s="129"/>
      <c r="HCZ48" s="129"/>
      <c r="HDA48" s="129"/>
      <c r="HDB48" s="129"/>
      <c r="HDC48" s="129"/>
      <c r="HDD48" s="129"/>
      <c r="HDE48" s="129"/>
      <c r="HDF48" s="129"/>
      <c r="HDG48" s="129"/>
      <c r="HDH48" s="129"/>
      <c r="HDI48" s="129"/>
      <c r="HDJ48" s="129"/>
      <c r="HDK48" s="129"/>
      <c r="HDL48" s="129"/>
      <c r="HDM48" s="129"/>
      <c r="HDN48" s="129"/>
      <c r="HDO48" s="129"/>
      <c r="HDP48" s="129"/>
      <c r="HDQ48" s="129"/>
      <c r="HDR48" s="129"/>
      <c r="HDS48" s="129"/>
      <c r="HDT48" s="129"/>
      <c r="HDU48" s="129"/>
      <c r="HDV48" s="129"/>
      <c r="HDW48" s="129"/>
      <c r="HDX48" s="129"/>
      <c r="HDY48" s="129"/>
      <c r="HDZ48" s="129"/>
      <c r="HEA48" s="129"/>
      <c r="HEB48" s="129"/>
      <c r="HEC48" s="129"/>
      <c r="HED48" s="129"/>
      <c r="HEE48" s="129"/>
      <c r="HEF48" s="129"/>
      <c r="HEG48" s="129"/>
      <c r="HEH48" s="129"/>
      <c r="HEI48" s="129"/>
      <c r="HEJ48" s="129"/>
      <c r="HEK48" s="129"/>
      <c r="HEL48" s="129"/>
      <c r="HEM48" s="129"/>
      <c r="HEN48" s="129"/>
      <c r="HEO48" s="129"/>
      <c r="HEP48" s="129"/>
      <c r="HEQ48" s="129"/>
      <c r="HER48" s="129"/>
      <c r="HES48" s="129"/>
      <c r="HET48" s="129"/>
      <c r="HEU48" s="129"/>
      <c r="HEV48" s="129"/>
      <c r="HEW48" s="129"/>
      <c r="HEX48" s="129"/>
      <c r="HEY48" s="129"/>
      <c r="HEZ48" s="129"/>
      <c r="HFA48" s="129"/>
      <c r="HFB48" s="129"/>
      <c r="HFC48" s="129"/>
      <c r="HFD48" s="129"/>
      <c r="HFE48" s="129"/>
      <c r="HFF48" s="129"/>
      <c r="HFG48" s="129"/>
      <c r="HFH48" s="129"/>
      <c r="HFI48" s="129"/>
      <c r="HFJ48" s="129"/>
      <c r="HFK48" s="129"/>
      <c r="HFL48" s="129"/>
      <c r="HFM48" s="129"/>
      <c r="HFN48" s="129"/>
      <c r="HFO48" s="129"/>
      <c r="HFP48" s="129"/>
      <c r="HFQ48" s="129"/>
      <c r="HFR48" s="129"/>
      <c r="HFS48" s="129"/>
      <c r="HFT48" s="129"/>
      <c r="HFU48" s="129"/>
      <c r="HFV48" s="129"/>
      <c r="HFW48" s="129"/>
      <c r="HFX48" s="129"/>
      <c r="HFY48" s="129"/>
      <c r="HFZ48" s="129"/>
      <c r="HGA48" s="129"/>
      <c r="HGB48" s="129"/>
      <c r="HGC48" s="129"/>
      <c r="HGD48" s="129"/>
      <c r="HGE48" s="129"/>
      <c r="HGF48" s="129"/>
      <c r="HGG48" s="129"/>
      <c r="HGH48" s="129"/>
      <c r="HGI48" s="129"/>
      <c r="HGJ48" s="129"/>
      <c r="HGK48" s="129"/>
      <c r="HGL48" s="129"/>
      <c r="HGM48" s="129"/>
      <c r="HGN48" s="129"/>
      <c r="HGO48" s="129"/>
      <c r="HGP48" s="129"/>
      <c r="HGQ48" s="129"/>
      <c r="HGR48" s="129"/>
      <c r="HGS48" s="129"/>
      <c r="HGT48" s="129"/>
      <c r="HGU48" s="129"/>
      <c r="HGV48" s="129"/>
      <c r="HGW48" s="129"/>
      <c r="HGX48" s="129"/>
      <c r="HGY48" s="129"/>
      <c r="HGZ48" s="129"/>
      <c r="HHA48" s="129"/>
      <c r="HHB48" s="129"/>
      <c r="HHC48" s="129"/>
      <c r="HHD48" s="129"/>
      <c r="HHE48" s="129"/>
      <c r="HHF48" s="129"/>
      <c r="HHG48" s="129"/>
      <c r="HHH48" s="129"/>
      <c r="HHI48" s="129"/>
      <c r="HHJ48" s="129"/>
      <c r="HHK48" s="129"/>
      <c r="HHL48" s="129"/>
      <c r="HHM48" s="129"/>
      <c r="HHN48" s="129"/>
      <c r="HHO48" s="129"/>
      <c r="HHP48" s="129"/>
      <c r="HHQ48" s="129"/>
      <c r="HHR48" s="129"/>
      <c r="HHS48" s="129"/>
      <c r="HHT48" s="129"/>
      <c r="HHU48" s="129"/>
      <c r="HHV48" s="129"/>
      <c r="HHW48" s="129"/>
      <c r="HHX48" s="129"/>
      <c r="HHY48" s="129"/>
      <c r="HHZ48" s="129"/>
      <c r="HIA48" s="129"/>
      <c r="HIB48" s="129"/>
      <c r="HIC48" s="129"/>
      <c r="HID48" s="129"/>
      <c r="HIE48" s="129"/>
      <c r="HIF48" s="129"/>
      <c r="HIG48" s="129"/>
      <c r="HIH48" s="129"/>
      <c r="HII48" s="129"/>
      <c r="HIJ48" s="129"/>
      <c r="HIK48" s="129"/>
      <c r="HIL48" s="129"/>
      <c r="HIM48" s="129"/>
      <c r="HIN48" s="129"/>
      <c r="HIO48" s="129"/>
      <c r="HIP48" s="129"/>
      <c r="HIQ48" s="129"/>
      <c r="HIR48" s="129"/>
      <c r="HIS48" s="129"/>
      <c r="HIT48" s="129"/>
      <c r="HIU48" s="129"/>
      <c r="HIV48" s="129"/>
      <c r="HIW48" s="129"/>
      <c r="HIX48" s="129"/>
      <c r="HIY48" s="129"/>
      <c r="HIZ48" s="129"/>
      <c r="HJA48" s="129"/>
      <c r="HJB48" s="129"/>
      <c r="HJC48" s="129"/>
      <c r="HJD48" s="129"/>
      <c r="HJE48" s="129"/>
      <c r="HJF48" s="129"/>
      <c r="HJG48" s="129"/>
      <c r="HJH48" s="129"/>
      <c r="HJI48" s="129"/>
      <c r="HJJ48" s="129"/>
      <c r="HJK48" s="129"/>
      <c r="HJL48" s="129"/>
      <c r="HJM48" s="129"/>
      <c r="HJN48" s="129"/>
      <c r="HJO48" s="129"/>
      <c r="HJP48" s="129"/>
      <c r="HJQ48" s="129"/>
      <c r="HJR48" s="129"/>
      <c r="HJS48" s="129"/>
      <c r="HJT48" s="129"/>
      <c r="HJU48" s="129"/>
      <c r="HJV48" s="129"/>
      <c r="HJW48" s="129"/>
      <c r="HJX48" s="129"/>
      <c r="HJY48" s="129"/>
      <c r="HJZ48" s="129"/>
      <c r="HKA48" s="129"/>
      <c r="HKB48" s="129"/>
      <c r="HKC48" s="129"/>
      <c r="HKD48" s="129"/>
      <c r="HKE48" s="129"/>
      <c r="HKF48" s="129"/>
      <c r="HKG48" s="129"/>
      <c r="HKH48" s="129"/>
      <c r="HKI48" s="129"/>
      <c r="HKJ48" s="129"/>
      <c r="HKK48" s="129"/>
      <c r="HKL48" s="129"/>
      <c r="HKM48" s="129"/>
      <c r="HKN48" s="129"/>
      <c r="HKO48" s="129"/>
      <c r="HKP48" s="129"/>
      <c r="HKQ48" s="129"/>
      <c r="HKR48" s="129"/>
      <c r="HKS48" s="129"/>
      <c r="HKT48" s="129"/>
      <c r="HKU48" s="129"/>
      <c r="HKV48" s="129"/>
      <c r="HKW48" s="129"/>
      <c r="HKX48" s="129"/>
      <c r="HKY48" s="129"/>
      <c r="HKZ48" s="129"/>
      <c r="HLA48" s="129"/>
      <c r="HLB48" s="129"/>
      <c r="HLC48" s="129"/>
      <c r="HLD48" s="129"/>
      <c r="HLE48" s="129"/>
      <c r="HLF48" s="129"/>
      <c r="HLG48" s="129"/>
      <c r="HLH48" s="129"/>
      <c r="HLI48" s="129"/>
      <c r="HLJ48" s="129"/>
      <c r="HLK48" s="129"/>
      <c r="HLL48" s="129"/>
      <c r="HLM48" s="129"/>
      <c r="HLN48" s="129"/>
      <c r="HLO48" s="129"/>
      <c r="HLP48" s="129"/>
      <c r="HLQ48" s="129"/>
      <c r="HLR48" s="129"/>
      <c r="HLS48" s="129"/>
      <c r="HLT48" s="129"/>
      <c r="HLU48" s="129"/>
      <c r="HLV48" s="129"/>
      <c r="HLW48" s="129"/>
      <c r="HLX48" s="129"/>
      <c r="HLY48" s="129"/>
      <c r="HLZ48" s="129"/>
      <c r="HMA48" s="129"/>
      <c r="HMB48" s="129"/>
      <c r="HMC48" s="129"/>
      <c r="HMD48" s="129"/>
      <c r="HME48" s="129"/>
      <c r="HMF48" s="129"/>
      <c r="HMG48" s="129"/>
      <c r="HMH48" s="129"/>
      <c r="HMI48" s="129"/>
      <c r="HMJ48" s="129"/>
      <c r="HMK48" s="129"/>
      <c r="HML48" s="129"/>
      <c r="HMM48" s="129"/>
      <c r="HMN48" s="129"/>
      <c r="HMO48" s="129"/>
      <c r="HMP48" s="129"/>
      <c r="HMQ48" s="129"/>
      <c r="HMR48" s="129"/>
      <c r="HMS48" s="129"/>
      <c r="HMT48" s="129"/>
      <c r="HMU48" s="129"/>
      <c r="HMV48" s="129"/>
      <c r="HMW48" s="129"/>
      <c r="HMX48" s="129"/>
      <c r="HMY48" s="129"/>
      <c r="HMZ48" s="129"/>
      <c r="HNA48" s="129"/>
      <c r="HNB48" s="129"/>
      <c r="HNC48" s="129"/>
      <c r="HND48" s="129"/>
      <c r="HNE48" s="129"/>
      <c r="HNF48" s="129"/>
      <c r="HNG48" s="129"/>
      <c r="HNH48" s="129"/>
      <c r="HNI48" s="129"/>
      <c r="HNJ48" s="129"/>
      <c r="HNK48" s="129"/>
      <c r="HNL48" s="129"/>
      <c r="HNM48" s="129"/>
      <c r="HNN48" s="129"/>
      <c r="HNO48" s="129"/>
      <c r="HNP48" s="129"/>
      <c r="HNQ48" s="129"/>
      <c r="HNR48" s="129"/>
      <c r="HNS48" s="129"/>
      <c r="HNT48" s="129"/>
      <c r="HNU48" s="129"/>
      <c r="HNV48" s="129"/>
      <c r="HNW48" s="129"/>
      <c r="HNX48" s="129"/>
      <c r="HNY48" s="129"/>
      <c r="HNZ48" s="129"/>
      <c r="HOA48" s="129"/>
      <c r="HOB48" s="129"/>
      <c r="HOC48" s="129"/>
      <c r="HOD48" s="129"/>
      <c r="HOE48" s="129"/>
      <c r="HOF48" s="129"/>
      <c r="HOG48" s="129"/>
      <c r="HOH48" s="129"/>
      <c r="HOI48" s="129"/>
      <c r="HOJ48" s="129"/>
      <c r="HOK48" s="129"/>
      <c r="HOL48" s="129"/>
      <c r="HOM48" s="129"/>
      <c r="HON48" s="129"/>
      <c r="HOO48" s="129"/>
      <c r="HOP48" s="129"/>
      <c r="HOQ48" s="129"/>
      <c r="HOR48" s="129"/>
      <c r="HOS48" s="129"/>
      <c r="HOT48" s="129"/>
      <c r="HOU48" s="129"/>
      <c r="HOV48" s="129"/>
      <c r="HOW48" s="129"/>
      <c r="HOX48" s="129"/>
      <c r="HOY48" s="129"/>
      <c r="HOZ48" s="129"/>
      <c r="HPA48" s="129"/>
      <c r="HPB48" s="129"/>
      <c r="HPC48" s="129"/>
      <c r="HPD48" s="129"/>
      <c r="HPE48" s="129"/>
      <c r="HPF48" s="129"/>
      <c r="HPG48" s="129"/>
      <c r="HPH48" s="129"/>
      <c r="HPI48" s="129"/>
      <c r="HPJ48" s="129"/>
      <c r="HPK48" s="129"/>
      <c r="HPL48" s="129"/>
      <c r="HPM48" s="129"/>
      <c r="HPN48" s="129"/>
      <c r="HPO48" s="129"/>
      <c r="HPP48" s="129"/>
      <c r="HPQ48" s="129"/>
      <c r="HPR48" s="129"/>
      <c r="HPS48" s="129"/>
      <c r="HPT48" s="129"/>
      <c r="HPU48" s="129"/>
      <c r="HPV48" s="129"/>
      <c r="HPW48" s="129"/>
      <c r="HPX48" s="129"/>
      <c r="HPY48" s="129"/>
      <c r="HPZ48" s="129"/>
      <c r="HQA48" s="129"/>
      <c r="HQB48" s="129"/>
      <c r="HQC48" s="129"/>
      <c r="HQD48" s="129"/>
      <c r="HQE48" s="129"/>
      <c r="HQF48" s="129"/>
      <c r="HQG48" s="129"/>
      <c r="HQH48" s="129"/>
      <c r="HQI48" s="129"/>
      <c r="HQJ48" s="129"/>
      <c r="HQK48" s="129"/>
      <c r="HQL48" s="129"/>
      <c r="HQM48" s="129"/>
      <c r="HQN48" s="129"/>
      <c r="HQO48" s="129"/>
      <c r="HQP48" s="129"/>
      <c r="HQQ48" s="129"/>
      <c r="HQR48" s="129"/>
      <c r="HQS48" s="129"/>
      <c r="HQT48" s="129"/>
      <c r="HQU48" s="129"/>
      <c r="HQV48" s="129"/>
      <c r="HQW48" s="129"/>
      <c r="HQX48" s="129"/>
      <c r="HQY48" s="129"/>
      <c r="HQZ48" s="129"/>
      <c r="HRA48" s="129"/>
      <c r="HRB48" s="129"/>
      <c r="HRC48" s="129"/>
      <c r="HRD48" s="129"/>
      <c r="HRE48" s="129"/>
      <c r="HRF48" s="129"/>
      <c r="HRG48" s="129"/>
      <c r="HRH48" s="129"/>
      <c r="HRI48" s="129"/>
      <c r="HRJ48" s="129"/>
      <c r="HRK48" s="129"/>
      <c r="HRL48" s="129"/>
      <c r="HRM48" s="129"/>
      <c r="HRN48" s="129"/>
      <c r="HRO48" s="129"/>
      <c r="HRP48" s="129"/>
      <c r="HRQ48" s="129"/>
      <c r="HRR48" s="129"/>
      <c r="HRS48" s="129"/>
      <c r="HRT48" s="129"/>
      <c r="HRU48" s="129"/>
      <c r="HRV48" s="129"/>
      <c r="HRW48" s="129"/>
      <c r="HRX48" s="129"/>
      <c r="HRY48" s="129"/>
      <c r="HRZ48" s="129"/>
      <c r="HSA48" s="129"/>
      <c r="HSB48" s="129"/>
      <c r="HSC48" s="129"/>
      <c r="HSD48" s="129"/>
      <c r="HSE48" s="129"/>
      <c r="HSF48" s="129"/>
      <c r="HSG48" s="129"/>
      <c r="HSH48" s="129"/>
      <c r="HSI48" s="129"/>
      <c r="HSJ48" s="129"/>
      <c r="HSK48" s="129"/>
      <c r="HSL48" s="129"/>
      <c r="HSM48" s="129"/>
      <c r="HSN48" s="129"/>
      <c r="HSO48" s="129"/>
      <c r="HSP48" s="129"/>
      <c r="HSQ48" s="129"/>
      <c r="HSR48" s="129"/>
      <c r="HSS48" s="129"/>
      <c r="HST48" s="129"/>
      <c r="HSU48" s="129"/>
      <c r="HSV48" s="129"/>
      <c r="HSW48" s="129"/>
      <c r="HSX48" s="129"/>
      <c r="HSY48" s="129"/>
      <c r="HSZ48" s="129"/>
      <c r="HTA48" s="129"/>
      <c r="HTB48" s="129"/>
      <c r="HTC48" s="129"/>
      <c r="HTD48" s="129"/>
      <c r="HTE48" s="129"/>
      <c r="HTF48" s="129"/>
      <c r="HTG48" s="129"/>
      <c r="HTH48" s="129"/>
      <c r="HTI48" s="129"/>
      <c r="HTJ48" s="129"/>
      <c r="HTK48" s="129"/>
      <c r="HTL48" s="129"/>
      <c r="HTM48" s="129"/>
      <c r="HTN48" s="129"/>
      <c r="HTO48" s="129"/>
      <c r="HTP48" s="129"/>
      <c r="HTQ48" s="129"/>
      <c r="HTR48" s="129"/>
      <c r="HTS48" s="129"/>
      <c r="HTT48" s="129"/>
      <c r="HTU48" s="129"/>
      <c r="HTV48" s="129"/>
      <c r="HTW48" s="129"/>
      <c r="HTX48" s="129"/>
      <c r="HTY48" s="129"/>
      <c r="HTZ48" s="129"/>
      <c r="HUA48" s="129"/>
      <c r="HUB48" s="129"/>
      <c r="HUC48" s="129"/>
      <c r="HUD48" s="129"/>
      <c r="HUE48" s="129"/>
      <c r="HUF48" s="129"/>
      <c r="HUG48" s="129"/>
      <c r="HUH48" s="129"/>
      <c r="HUI48" s="129"/>
      <c r="HUJ48" s="129"/>
      <c r="HUK48" s="129"/>
      <c r="HUL48" s="129"/>
      <c r="HUM48" s="129"/>
      <c r="HUN48" s="129"/>
      <c r="HUO48" s="129"/>
      <c r="HUP48" s="129"/>
      <c r="HUQ48" s="129"/>
      <c r="HUR48" s="129"/>
      <c r="HUS48" s="129"/>
      <c r="HUT48" s="129"/>
      <c r="HUU48" s="129"/>
      <c r="HUV48" s="129"/>
      <c r="HUW48" s="129"/>
      <c r="HUX48" s="129"/>
      <c r="HUY48" s="129"/>
      <c r="HUZ48" s="129"/>
      <c r="HVA48" s="129"/>
      <c r="HVB48" s="129"/>
      <c r="HVC48" s="129"/>
      <c r="HVD48" s="129"/>
      <c r="HVE48" s="129"/>
      <c r="HVF48" s="129"/>
      <c r="HVG48" s="129"/>
      <c r="HVH48" s="129"/>
      <c r="HVI48" s="129"/>
      <c r="HVJ48" s="129"/>
      <c r="HVK48" s="129"/>
      <c r="HVL48" s="129"/>
      <c r="HVM48" s="129"/>
      <c r="HVN48" s="129"/>
      <c r="HVO48" s="129"/>
      <c r="HVP48" s="129"/>
      <c r="HVQ48" s="129"/>
      <c r="HVR48" s="129"/>
      <c r="HVS48" s="129"/>
      <c r="HVT48" s="129"/>
      <c r="HVU48" s="129"/>
      <c r="HVV48" s="129"/>
      <c r="HVW48" s="129"/>
      <c r="HVX48" s="129"/>
      <c r="HVY48" s="129"/>
      <c r="HVZ48" s="129"/>
      <c r="HWA48" s="129"/>
      <c r="HWB48" s="129"/>
      <c r="HWC48" s="129"/>
      <c r="HWD48" s="129"/>
      <c r="HWE48" s="129"/>
      <c r="HWF48" s="129"/>
      <c r="HWG48" s="129"/>
      <c r="HWH48" s="129"/>
      <c r="HWI48" s="129"/>
      <c r="HWJ48" s="129"/>
      <c r="HWK48" s="129"/>
      <c r="HWL48" s="129"/>
      <c r="HWM48" s="129"/>
      <c r="HWN48" s="129"/>
      <c r="HWO48" s="129"/>
      <c r="HWP48" s="129"/>
      <c r="HWQ48" s="129"/>
      <c r="HWR48" s="129"/>
      <c r="HWS48" s="129"/>
      <c r="HWT48" s="129"/>
      <c r="HWU48" s="129"/>
      <c r="HWV48" s="129"/>
      <c r="HWW48" s="129"/>
      <c r="HWX48" s="129"/>
      <c r="HWY48" s="129"/>
      <c r="HWZ48" s="129"/>
      <c r="HXA48" s="129"/>
      <c r="HXB48" s="129"/>
      <c r="HXC48" s="129"/>
      <c r="HXD48" s="129"/>
      <c r="HXE48" s="129"/>
      <c r="HXF48" s="129"/>
      <c r="HXG48" s="129"/>
      <c r="HXH48" s="129"/>
      <c r="HXI48" s="129"/>
      <c r="HXJ48" s="129"/>
      <c r="HXK48" s="129"/>
      <c r="HXL48" s="129"/>
      <c r="HXM48" s="129"/>
      <c r="HXN48" s="129"/>
      <c r="HXO48" s="129"/>
      <c r="HXP48" s="129"/>
      <c r="HXQ48" s="129"/>
      <c r="HXR48" s="129"/>
      <c r="HXS48" s="129"/>
      <c r="HXT48" s="129"/>
      <c r="HXU48" s="129"/>
      <c r="HXV48" s="129"/>
      <c r="HXW48" s="129"/>
      <c r="HXX48" s="129"/>
      <c r="HXY48" s="129"/>
      <c r="HXZ48" s="129"/>
      <c r="HYA48" s="129"/>
      <c r="HYB48" s="129"/>
      <c r="HYC48" s="129"/>
      <c r="HYD48" s="129"/>
      <c r="HYE48" s="129"/>
      <c r="HYF48" s="129"/>
      <c r="HYG48" s="129"/>
      <c r="HYH48" s="129"/>
      <c r="HYI48" s="129"/>
      <c r="HYJ48" s="129"/>
      <c r="HYK48" s="129"/>
      <c r="HYL48" s="129"/>
      <c r="HYM48" s="129"/>
      <c r="HYN48" s="129"/>
      <c r="HYO48" s="129"/>
      <c r="HYP48" s="129"/>
      <c r="HYQ48" s="129"/>
      <c r="HYR48" s="129"/>
      <c r="HYS48" s="129"/>
      <c r="HYT48" s="129"/>
      <c r="HYU48" s="129"/>
      <c r="HYV48" s="129"/>
      <c r="HYW48" s="129"/>
      <c r="HYX48" s="129"/>
      <c r="HYY48" s="129"/>
      <c r="HYZ48" s="129"/>
      <c r="HZA48" s="129"/>
      <c r="HZB48" s="129"/>
      <c r="HZC48" s="129"/>
      <c r="HZD48" s="129"/>
      <c r="HZE48" s="129"/>
      <c r="HZF48" s="129"/>
      <c r="HZG48" s="129"/>
      <c r="HZH48" s="129"/>
      <c r="HZI48" s="129"/>
      <c r="HZJ48" s="129"/>
      <c r="HZK48" s="129"/>
      <c r="HZL48" s="129"/>
      <c r="HZM48" s="129"/>
      <c r="HZN48" s="129"/>
      <c r="HZO48" s="129"/>
      <c r="HZP48" s="129"/>
      <c r="HZQ48" s="129"/>
      <c r="HZR48" s="129"/>
      <c r="HZS48" s="129"/>
      <c r="HZT48" s="129"/>
      <c r="HZU48" s="129"/>
      <c r="HZV48" s="129"/>
      <c r="HZW48" s="129"/>
      <c r="HZX48" s="129"/>
      <c r="HZY48" s="129"/>
      <c r="HZZ48" s="129"/>
      <c r="IAA48" s="129"/>
      <c r="IAB48" s="129"/>
      <c r="IAC48" s="129"/>
      <c r="IAD48" s="129"/>
      <c r="IAE48" s="129"/>
      <c r="IAF48" s="129"/>
      <c r="IAG48" s="129"/>
      <c r="IAH48" s="129"/>
      <c r="IAI48" s="129"/>
      <c r="IAJ48" s="129"/>
      <c r="IAK48" s="129"/>
      <c r="IAL48" s="129"/>
      <c r="IAM48" s="129"/>
      <c r="IAN48" s="129"/>
      <c r="IAO48" s="129"/>
      <c r="IAP48" s="129"/>
      <c r="IAQ48" s="129"/>
      <c r="IAR48" s="129"/>
      <c r="IAS48" s="129"/>
      <c r="IAT48" s="129"/>
      <c r="IAU48" s="129"/>
      <c r="IAV48" s="129"/>
      <c r="IAW48" s="129"/>
      <c r="IAX48" s="129"/>
      <c r="IAY48" s="129"/>
      <c r="IAZ48" s="129"/>
      <c r="IBA48" s="129"/>
      <c r="IBB48" s="129"/>
      <c r="IBC48" s="129"/>
      <c r="IBD48" s="129"/>
      <c r="IBE48" s="129"/>
      <c r="IBF48" s="129"/>
      <c r="IBG48" s="129"/>
      <c r="IBH48" s="129"/>
      <c r="IBI48" s="129"/>
      <c r="IBJ48" s="129"/>
      <c r="IBK48" s="129"/>
      <c r="IBL48" s="129"/>
      <c r="IBM48" s="129"/>
      <c r="IBN48" s="129"/>
      <c r="IBO48" s="129"/>
      <c r="IBP48" s="129"/>
      <c r="IBQ48" s="129"/>
      <c r="IBR48" s="129"/>
      <c r="IBS48" s="129"/>
      <c r="IBT48" s="129"/>
      <c r="IBU48" s="129"/>
      <c r="IBV48" s="129"/>
      <c r="IBW48" s="129"/>
      <c r="IBX48" s="129"/>
      <c r="IBY48" s="129"/>
      <c r="IBZ48" s="129"/>
      <c r="ICA48" s="129"/>
      <c r="ICB48" s="129"/>
      <c r="ICC48" s="129"/>
      <c r="ICD48" s="129"/>
      <c r="ICE48" s="129"/>
      <c r="ICF48" s="129"/>
      <c r="ICG48" s="129"/>
      <c r="ICH48" s="129"/>
      <c r="ICI48" s="129"/>
      <c r="ICJ48" s="129"/>
      <c r="ICK48" s="129"/>
      <c r="ICL48" s="129"/>
      <c r="ICM48" s="129"/>
      <c r="ICN48" s="129"/>
      <c r="ICO48" s="129"/>
      <c r="ICP48" s="129"/>
      <c r="ICQ48" s="129"/>
      <c r="ICR48" s="129"/>
      <c r="ICS48" s="129"/>
      <c r="ICT48" s="129"/>
      <c r="ICU48" s="129"/>
      <c r="ICV48" s="129"/>
      <c r="ICW48" s="129"/>
      <c r="ICX48" s="129"/>
      <c r="ICY48" s="129"/>
      <c r="ICZ48" s="129"/>
      <c r="IDA48" s="129"/>
      <c r="IDB48" s="129"/>
      <c r="IDC48" s="129"/>
      <c r="IDD48" s="129"/>
      <c r="IDE48" s="129"/>
      <c r="IDF48" s="129"/>
      <c r="IDG48" s="129"/>
      <c r="IDH48" s="129"/>
      <c r="IDI48" s="129"/>
      <c r="IDJ48" s="129"/>
      <c r="IDK48" s="129"/>
      <c r="IDL48" s="129"/>
      <c r="IDM48" s="129"/>
      <c r="IDN48" s="129"/>
      <c r="IDO48" s="129"/>
      <c r="IDP48" s="129"/>
      <c r="IDQ48" s="129"/>
      <c r="IDR48" s="129"/>
      <c r="IDS48" s="129"/>
      <c r="IDT48" s="129"/>
      <c r="IDU48" s="129"/>
      <c r="IDV48" s="129"/>
      <c r="IDW48" s="129"/>
      <c r="IDX48" s="129"/>
      <c r="IDY48" s="129"/>
      <c r="IDZ48" s="129"/>
      <c r="IEA48" s="129"/>
      <c r="IEB48" s="129"/>
      <c r="IEC48" s="129"/>
      <c r="IED48" s="129"/>
      <c r="IEE48" s="129"/>
      <c r="IEF48" s="129"/>
      <c r="IEG48" s="129"/>
      <c r="IEH48" s="129"/>
      <c r="IEI48" s="129"/>
      <c r="IEJ48" s="129"/>
      <c r="IEK48" s="129"/>
      <c r="IEL48" s="129"/>
      <c r="IEM48" s="129"/>
      <c r="IEN48" s="129"/>
      <c r="IEO48" s="129"/>
      <c r="IEP48" s="129"/>
      <c r="IEQ48" s="129"/>
      <c r="IER48" s="129"/>
      <c r="IES48" s="129"/>
      <c r="IET48" s="129"/>
      <c r="IEU48" s="129"/>
      <c r="IEV48" s="129"/>
      <c r="IEW48" s="129"/>
      <c r="IEX48" s="129"/>
      <c r="IEY48" s="129"/>
      <c r="IEZ48" s="129"/>
      <c r="IFA48" s="129"/>
      <c r="IFB48" s="129"/>
      <c r="IFC48" s="129"/>
      <c r="IFD48" s="129"/>
      <c r="IFE48" s="129"/>
      <c r="IFF48" s="129"/>
      <c r="IFG48" s="129"/>
      <c r="IFH48" s="129"/>
      <c r="IFI48" s="129"/>
      <c r="IFJ48" s="129"/>
      <c r="IFK48" s="129"/>
      <c r="IFL48" s="129"/>
      <c r="IFM48" s="129"/>
      <c r="IFN48" s="129"/>
      <c r="IFO48" s="129"/>
      <c r="IFP48" s="129"/>
      <c r="IFQ48" s="129"/>
      <c r="IFR48" s="129"/>
      <c r="IFS48" s="129"/>
      <c r="IFT48" s="129"/>
      <c r="IFU48" s="129"/>
      <c r="IFV48" s="129"/>
      <c r="IFW48" s="129"/>
      <c r="IFX48" s="129"/>
      <c r="IFY48" s="129"/>
      <c r="IFZ48" s="129"/>
      <c r="IGA48" s="129"/>
      <c r="IGB48" s="129"/>
      <c r="IGC48" s="129"/>
      <c r="IGD48" s="129"/>
      <c r="IGE48" s="129"/>
      <c r="IGF48" s="129"/>
      <c r="IGG48" s="129"/>
      <c r="IGH48" s="129"/>
      <c r="IGI48" s="129"/>
      <c r="IGJ48" s="129"/>
      <c r="IGK48" s="129"/>
      <c r="IGL48" s="129"/>
      <c r="IGM48" s="129"/>
      <c r="IGN48" s="129"/>
      <c r="IGO48" s="129"/>
      <c r="IGP48" s="129"/>
      <c r="IGQ48" s="129"/>
      <c r="IGR48" s="129"/>
      <c r="IGS48" s="129"/>
      <c r="IGT48" s="129"/>
      <c r="IGU48" s="129"/>
      <c r="IGV48" s="129"/>
      <c r="IGW48" s="129"/>
      <c r="IGX48" s="129"/>
      <c r="IGY48" s="129"/>
      <c r="IGZ48" s="129"/>
      <c r="IHA48" s="129"/>
      <c r="IHB48" s="129"/>
      <c r="IHC48" s="129"/>
      <c r="IHD48" s="129"/>
      <c r="IHE48" s="129"/>
      <c r="IHF48" s="129"/>
      <c r="IHG48" s="129"/>
      <c r="IHH48" s="129"/>
      <c r="IHI48" s="129"/>
      <c r="IHJ48" s="129"/>
      <c r="IHK48" s="129"/>
      <c r="IHL48" s="129"/>
      <c r="IHM48" s="129"/>
      <c r="IHN48" s="129"/>
      <c r="IHO48" s="129"/>
      <c r="IHP48" s="129"/>
      <c r="IHQ48" s="129"/>
      <c r="IHR48" s="129"/>
      <c r="IHS48" s="129"/>
      <c r="IHT48" s="129"/>
      <c r="IHU48" s="129"/>
      <c r="IHV48" s="129"/>
      <c r="IHW48" s="129"/>
      <c r="IHX48" s="129"/>
      <c r="IHY48" s="129"/>
      <c r="IHZ48" s="129"/>
      <c r="IIA48" s="129"/>
      <c r="IIB48" s="129"/>
      <c r="IIC48" s="129"/>
      <c r="IID48" s="129"/>
      <c r="IIE48" s="129"/>
      <c r="IIF48" s="129"/>
      <c r="IIG48" s="129"/>
      <c r="IIH48" s="129"/>
      <c r="III48" s="129"/>
      <c r="IIJ48" s="129"/>
      <c r="IIK48" s="129"/>
      <c r="IIL48" s="129"/>
      <c r="IIM48" s="129"/>
      <c r="IIN48" s="129"/>
      <c r="IIO48" s="129"/>
      <c r="IIP48" s="129"/>
      <c r="IIQ48" s="129"/>
      <c r="IIR48" s="129"/>
      <c r="IIS48" s="129"/>
      <c r="IIT48" s="129"/>
      <c r="IIU48" s="129"/>
      <c r="IIV48" s="129"/>
      <c r="IIW48" s="129"/>
      <c r="IIX48" s="129"/>
      <c r="IIY48" s="129"/>
      <c r="IIZ48" s="129"/>
      <c r="IJA48" s="129"/>
      <c r="IJB48" s="129"/>
      <c r="IJC48" s="129"/>
      <c r="IJD48" s="129"/>
      <c r="IJE48" s="129"/>
      <c r="IJF48" s="129"/>
      <c r="IJG48" s="129"/>
      <c r="IJH48" s="129"/>
      <c r="IJI48" s="129"/>
      <c r="IJJ48" s="129"/>
      <c r="IJK48" s="129"/>
      <c r="IJL48" s="129"/>
      <c r="IJM48" s="129"/>
      <c r="IJN48" s="129"/>
      <c r="IJO48" s="129"/>
      <c r="IJP48" s="129"/>
      <c r="IJQ48" s="129"/>
      <c r="IJR48" s="129"/>
      <c r="IJS48" s="129"/>
      <c r="IJT48" s="129"/>
      <c r="IJU48" s="129"/>
      <c r="IJV48" s="129"/>
      <c r="IJW48" s="129"/>
      <c r="IJX48" s="129"/>
      <c r="IJY48" s="129"/>
      <c r="IJZ48" s="129"/>
      <c r="IKA48" s="129"/>
      <c r="IKB48" s="129"/>
      <c r="IKC48" s="129"/>
      <c r="IKD48" s="129"/>
      <c r="IKE48" s="129"/>
      <c r="IKF48" s="129"/>
      <c r="IKG48" s="129"/>
      <c r="IKH48" s="129"/>
      <c r="IKI48" s="129"/>
      <c r="IKJ48" s="129"/>
      <c r="IKK48" s="129"/>
      <c r="IKL48" s="129"/>
      <c r="IKM48" s="129"/>
      <c r="IKN48" s="129"/>
      <c r="IKO48" s="129"/>
      <c r="IKP48" s="129"/>
      <c r="IKQ48" s="129"/>
      <c r="IKR48" s="129"/>
      <c r="IKS48" s="129"/>
      <c r="IKT48" s="129"/>
      <c r="IKU48" s="129"/>
      <c r="IKV48" s="129"/>
      <c r="IKW48" s="129"/>
      <c r="IKX48" s="129"/>
      <c r="IKY48" s="129"/>
      <c r="IKZ48" s="129"/>
      <c r="ILA48" s="129"/>
      <c r="ILB48" s="129"/>
      <c r="ILC48" s="129"/>
      <c r="ILD48" s="129"/>
      <c r="ILE48" s="129"/>
      <c r="ILF48" s="129"/>
      <c r="ILG48" s="129"/>
      <c r="ILH48" s="129"/>
      <c r="ILI48" s="129"/>
      <c r="ILJ48" s="129"/>
      <c r="ILK48" s="129"/>
      <c r="ILL48" s="129"/>
      <c r="ILM48" s="129"/>
      <c r="ILN48" s="129"/>
      <c r="ILO48" s="129"/>
      <c r="ILP48" s="129"/>
      <c r="ILQ48" s="129"/>
      <c r="ILR48" s="129"/>
      <c r="ILS48" s="129"/>
      <c r="ILT48" s="129"/>
      <c r="ILU48" s="129"/>
      <c r="ILV48" s="129"/>
      <c r="ILW48" s="129"/>
      <c r="ILX48" s="129"/>
      <c r="ILY48" s="129"/>
      <c r="ILZ48" s="129"/>
      <c r="IMA48" s="129"/>
      <c r="IMB48" s="129"/>
      <c r="IMC48" s="129"/>
      <c r="IMD48" s="129"/>
      <c r="IME48" s="129"/>
      <c r="IMF48" s="129"/>
      <c r="IMG48" s="129"/>
      <c r="IMH48" s="129"/>
      <c r="IMI48" s="129"/>
      <c r="IMJ48" s="129"/>
      <c r="IMK48" s="129"/>
      <c r="IML48" s="129"/>
      <c r="IMM48" s="129"/>
      <c r="IMN48" s="129"/>
      <c r="IMO48" s="129"/>
      <c r="IMP48" s="129"/>
      <c r="IMQ48" s="129"/>
      <c r="IMR48" s="129"/>
      <c r="IMS48" s="129"/>
      <c r="IMT48" s="129"/>
      <c r="IMU48" s="129"/>
      <c r="IMV48" s="129"/>
      <c r="IMW48" s="129"/>
      <c r="IMX48" s="129"/>
      <c r="IMY48" s="129"/>
      <c r="IMZ48" s="129"/>
      <c r="INA48" s="129"/>
      <c r="INB48" s="129"/>
      <c r="INC48" s="129"/>
      <c r="IND48" s="129"/>
      <c r="INE48" s="129"/>
      <c r="INF48" s="129"/>
      <c r="ING48" s="129"/>
      <c r="INH48" s="129"/>
      <c r="INI48" s="129"/>
      <c r="INJ48" s="129"/>
      <c r="INK48" s="129"/>
      <c r="INL48" s="129"/>
      <c r="INM48" s="129"/>
      <c r="INN48" s="129"/>
      <c r="INO48" s="129"/>
      <c r="INP48" s="129"/>
      <c r="INQ48" s="129"/>
      <c r="INR48" s="129"/>
      <c r="INS48" s="129"/>
      <c r="INT48" s="129"/>
      <c r="INU48" s="129"/>
      <c r="INV48" s="129"/>
      <c r="INW48" s="129"/>
      <c r="INX48" s="129"/>
      <c r="INY48" s="129"/>
      <c r="INZ48" s="129"/>
      <c r="IOA48" s="129"/>
      <c r="IOB48" s="129"/>
      <c r="IOC48" s="129"/>
      <c r="IOD48" s="129"/>
      <c r="IOE48" s="129"/>
      <c r="IOF48" s="129"/>
      <c r="IOG48" s="129"/>
      <c r="IOH48" s="129"/>
      <c r="IOI48" s="129"/>
      <c r="IOJ48" s="129"/>
      <c r="IOK48" s="129"/>
      <c r="IOL48" s="129"/>
      <c r="IOM48" s="129"/>
      <c r="ION48" s="129"/>
      <c r="IOO48" s="129"/>
      <c r="IOP48" s="129"/>
      <c r="IOQ48" s="129"/>
      <c r="IOR48" s="129"/>
      <c r="IOS48" s="129"/>
      <c r="IOT48" s="129"/>
      <c r="IOU48" s="129"/>
      <c r="IOV48" s="129"/>
      <c r="IOW48" s="129"/>
      <c r="IOX48" s="129"/>
      <c r="IOY48" s="129"/>
      <c r="IOZ48" s="129"/>
      <c r="IPA48" s="129"/>
      <c r="IPB48" s="129"/>
      <c r="IPC48" s="129"/>
      <c r="IPD48" s="129"/>
      <c r="IPE48" s="129"/>
      <c r="IPF48" s="129"/>
      <c r="IPG48" s="129"/>
      <c r="IPH48" s="129"/>
      <c r="IPI48" s="129"/>
      <c r="IPJ48" s="129"/>
      <c r="IPK48" s="129"/>
      <c r="IPL48" s="129"/>
      <c r="IPM48" s="129"/>
      <c r="IPN48" s="129"/>
      <c r="IPO48" s="129"/>
      <c r="IPP48" s="129"/>
      <c r="IPQ48" s="129"/>
      <c r="IPR48" s="129"/>
      <c r="IPS48" s="129"/>
      <c r="IPT48" s="129"/>
      <c r="IPU48" s="129"/>
      <c r="IPV48" s="129"/>
      <c r="IPW48" s="129"/>
      <c r="IPX48" s="129"/>
      <c r="IPY48" s="129"/>
      <c r="IPZ48" s="129"/>
      <c r="IQA48" s="129"/>
      <c r="IQB48" s="129"/>
      <c r="IQC48" s="129"/>
      <c r="IQD48" s="129"/>
      <c r="IQE48" s="129"/>
      <c r="IQF48" s="129"/>
      <c r="IQG48" s="129"/>
      <c r="IQH48" s="129"/>
      <c r="IQI48" s="129"/>
      <c r="IQJ48" s="129"/>
      <c r="IQK48" s="129"/>
      <c r="IQL48" s="129"/>
      <c r="IQM48" s="129"/>
      <c r="IQN48" s="129"/>
      <c r="IQO48" s="129"/>
      <c r="IQP48" s="129"/>
      <c r="IQQ48" s="129"/>
      <c r="IQR48" s="129"/>
      <c r="IQS48" s="129"/>
      <c r="IQT48" s="129"/>
      <c r="IQU48" s="129"/>
      <c r="IQV48" s="129"/>
      <c r="IQW48" s="129"/>
      <c r="IQX48" s="129"/>
      <c r="IQY48" s="129"/>
      <c r="IQZ48" s="129"/>
      <c r="IRA48" s="129"/>
      <c r="IRB48" s="129"/>
      <c r="IRC48" s="129"/>
      <c r="IRD48" s="129"/>
      <c r="IRE48" s="129"/>
      <c r="IRF48" s="129"/>
      <c r="IRG48" s="129"/>
      <c r="IRH48" s="129"/>
      <c r="IRI48" s="129"/>
      <c r="IRJ48" s="129"/>
      <c r="IRK48" s="129"/>
      <c r="IRL48" s="129"/>
      <c r="IRM48" s="129"/>
      <c r="IRN48" s="129"/>
      <c r="IRO48" s="129"/>
      <c r="IRP48" s="129"/>
      <c r="IRQ48" s="129"/>
      <c r="IRR48" s="129"/>
      <c r="IRS48" s="129"/>
      <c r="IRT48" s="129"/>
      <c r="IRU48" s="129"/>
      <c r="IRV48" s="129"/>
      <c r="IRW48" s="129"/>
      <c r="IRX48" s="129"/>
      <c r="IRY48" s="129"/>
      <c r="IRZ48" s="129"/>
      <c r="ISA48" s="129"/>
      <c r="ISB48" s="129"/>
      <c r="ISC48" s="129"/>
      <c r="ISD48" s="129"/>
      <c r="ISE48" s="129"/>
      <c r="ISF48" s="129"/>
      <c r="ISG48" s="129"/>
      <c r="ISH48" s="129"/>
      <c r="ISI48" s="129"/>
      <c r="ISJ48" s="129"/>
      <c r="ISK48" s="129"/>
      <c r="ISL48" s="129"/>
      <c r="ISM48" s="129"/>
      <c r="ISN48" s="129"/>
      <c r="ISO48" s="129"/>
      <c r="ISP48" s="129"/>
      <c r="ISQ48" s="129"/>
      <c r="ISR48" s="129"/>
      <c r="ISS48" s="129"/>
      <c r="IST48" s="129"/>
      <c r="ISU48" s="129"/>
      <c r="ISV48" s="129"/>
      <c r="ISW48" s="129"/>
      <c r="ISX48" s="129"/>
      <c r="ISY48" s="129"/>
      <c r="ISZ48" s="129"/>
      <c r="ITA48" s="129"/>
      <c r="ITB48" s="129"/>
      <c r="ITC48" s="129"/>
      <c r="ITD48" s="129"/>
      <c r="ITE48" s="129"/>
      <c r="ITF48" s="129"/>
      <c r="ITG48" s="129"/>
      <c r="ITH48" s="129"/>
      <c r="ITI48" s="129"/>
      <c r="ITJ48" s="129"/>
      <c r="ITK48" s="129"/>
      <c r="ITL48" s="129"/>
      <c r="ITM48" s="129"/>
      <c r="ITN48" s="129"/>
      <c r="ITO48" s="129"/>
      <c r="ITP48" s="129"/>
      <c r="ITQ48" s="129"/>
      <c r="ITR48" s="129"/>
      <c r="ITS48" s="129"/>
      <c r="ITT48" s="129"/>
      <c r="ITU48" s="129"/>
      <c r="ITV48" s="129"/>
      <c r="ITW48" s="129"/>
      <c r="ITX48" s="129"/>
      <c r="ITY48" s="129"/>
      <c r="ITZ48" s="129"/>
      <c r="IUA48" s="129"/>
      <c r="IUB48" s="129"/>
      <c r="IUC48" s="129"/>
      <c r="IUD48" s="129"/>
      <c r="IUE48" s="129"/>
      <c r="IUF48" s="129"/>
      <c r="IUG48" s="129"/>
      <c r="IUH48" s="129"/>
      <c r="IUI48" s="129"/>
      <c r="IUJ48" s="129"/>
      <c r="IUK48" s="129"/>
      <c r="IUL48" s="129"/>
      <c r="IUM48" s="129"/>
      <c r="IUN48" s="129"/>
      <c r="IUO48" s="129"/>
      <c r="IUP48" s="129"/>
      <c r="IUQ48" s="129"/>
      <c r="IUR48" s="129"/>
      <c r="IUS48" s="129"/>
      <c r="IUT48" s="129"/>
      <c r="IUU48" s="129"/>
      <c r="IUV48" s="129"/>
      <c r="IUW48" s="129"/>
      <c r="IUX48" s="129"/>
      <c r="IUY48" s="129"/>
      <c r="IUZ48" s="129"/>
      <c r="IVA48" s="129"/>
      <c r="IVB48" s="129"/>
      <c r="IVC48" s="129"/>
      <c r="IVD48" s="129"/>
      <c r="IVE48" s="129"/>
      <c r="IVF48" s="129"/>
      <c r="IVG48" s="129"/>
      <c r="IVH48" s="129"/>
      <c r="IVI48" s="129"/>
      <c r="IVJ48" s="129"/>
      <c r="IVK48" s="129"/>
      <c r="IVL48" s="129"/>
      <c r="IVM48" s="129"/>
      <c r="IVN48" s="129"/>
      <c r="IVO48" s="129"/>
      <c r="IVP48" s="129"/>
      <c r="IVQ48" s="129"/>
      <c r="IVR48" s="129"/>
      <c r="IVS48" s="129"/>
      <c r="IVT48" s="129"/>
      <c r="IVU48" s="129"/>
      <c r="IVV48" s="129"/>
      <c r="IVW48" s="129"/>
      <c r="IVX48" s="129"/>
      <c r="IVY48" s="129"/>
      <c r="IVZ48" s="129"/>
      <c r="IWA48" s="129"/>
      <c r="IWB48" s="129"/>
      <c r="IWC48" s="129"/>
      <c r="IWD48" s="129"/>
      <c r="IWE48" s="129"/>
      <c r="IWF48" s="129"/>
      <c r="IWG48" s="129"/>
      <c r="IWH48" s="129"/>
      <c r="IWI48" s="129"/>
      <c r="IWJ48" s="129"/>
      <c r="IWK48" s="129"/>
      <c r="IWL48" s="129"/>
      <c r="IWM48" s="129"/>
      <c r="IWN48" s="129"/>
      <c r="IWO48" s="129"/>
      <c r="IWP48" s="129"/>
      <c r="IWQ48" s="129"/>
      <c r="IWR48" s="129"/>
      <c r="IWS48" s="129"/>
      <c r="IWT48" s="129"/>
      <c r="IWU48" s="129"/>
      <c r="IWV48" s="129"/>
      <c r="IWW48" s="129"/>
      <c r="IWX48" s="129"/>
      <c r="IWY48" s="129"/>
      <c r="IWZ48" s="129"/>
      <c r="IXA48" s="129"/>
      <c r="IXB48" s="129"/>
      <c r="IXC48" s="129"/>
      <c r="IXD48" s="129"/>
      <c r="IXE48" s="129"/>
      <c r="IXF48" s="129"/>
      <c r="IXG48" s="129"/>
      <c r="IXH48" s="129"/>
      <c r="IXI48" s="129"/>
      <c r="IXJ48" s="129"/>
      <c r="IXK48" s="129"/>
      <c r="IXL48" s="129"/>
      <c r="IXM48" s="129"/>
      <c r="IXN48" s="129"/>
      <c r="IXO48" s="129"/>
      <c r="IXP48" s="129"/>
      <c r="IXQ48" s="129"/>
      <c r="IXR48" s="129"/>
      <c r="IXS48" s="129"/>
      <c r="IXT48" s="129"/>
      <c r="IXU48" s="129"/>
      <c r="IXV48" s="129"/>
      <c r="IXW48" s="129"/>
      <c r="IXX48" s="129"/>
      <c r="IXY48" s="129"/>
      <c r="IXZ48" s="129"/>
      <c r="IYA48" s="129"/>
      <c r="IYB48" s="129"/>
      <c r="IYC48" s="129"/>
      <c r="IYD48" s="129"/>
      <c r="IYE48" s="129"/>
      <c r="IYF48" s="129"/>
      <c r="IYG48" s="129"/>
      <c r="IYH48" s="129"/>
      <c r="IYI48" s="129"/>
      <c r="IYJ48" s="129"/>
      <c r="IYK48" s="129"/>
      <c r="IYL48" s="129"/>
      <c r="IYM48" s="129"/>
      <c r="IYN48" s="129"/>
      <c r="IYO48" s="129"/>
      <c r="IYP48" s="129"/>
      <c r="IYQ48" s="129"/>
      <c r="IYR48" s="129"/>
      <c r="IYS48" s="129"/>
      <c r="IYT48" s="129"/>
      <c r="IYU48" s="129"/>
      <c r="IYV48" s="129"/>
      <c r="IYW48" s="129"/>
      <c r="IYX48" s="129"/>
      <c r="IYY48" s="129"/>
      <c r="IYZ48" s="129"/>
      <c r="IZA48" s="129"/>
      <c r="IZB48" s="129"/>
      <c r="IZC48" s="129"/>
      <c r="IZD48" s="129"/>
      <c r="IZE48" s="129"/>
      <c r="IZF48" s="129"/>
      <c r="IZG48" s="129"/>
      <c r="IZH48" s="129"/>
      <c r="IZI48" s="129"/>
      <c r="IZJ48" s="129"/>
      <c r="IZK48" s="129"/>
      <c r="IZL48" s="129"/>
      <c r="IZM48" s="129"/>
      <c r="IZN48" s="129"/>
      <c r="IZO48" s="129"/>
      <c r="IZP48" s="129"/>
      <c r="IZQ48" s="129"/>
      <c r="IZR48" s="129"/>
      <c r="IZS48" s="129"/>
      <c r="IZT48" s="129"/>
      <c r="IZU48" s="129"/>
      <c r="IZV48" s="129"/>
      <c r="IZW48" s="129"/>
      <c r="IZX48" s="129"/>
      <c r="IZY48" s="129"/>
      <c r="IZZ48" s="129"/>
      <c r="JAA48" s="129"/>
      <c r="JAB48" s="129"/>
      <c r="JAC48" s="129"/>
      <c r="JAD48" s="129"/>
      <c r="JAE48" s="129"/>
      <c r="JAF48" s="129"/>
      <c r="JAG48" s="129"/>
      <c r="JAH48" s="129"/>
      <c r="JAI48" s="129"/>
      <c r="JAJ48" s="129"/>
      <c r="JAK48" s="129"/>
      <c r="JAL48" s="129"/>
      <c r="JAM48" s="129"/>
      <c r="JAN48" s="129"/>
      <c r="JAO48" s="129"/>
      <c r="JAP48" s="129"/>
      <c r="JAQ48" s="129"/>
      <c r="JAR48" s="129"/>
      <c r="JAS48" s="129"/>
      <c r="JAT48" s="129"/>
      <c r="JAU48" s="129"/>
      <c r="JAV48" s="129"/>
      <c r="JAW48" s="129"/>
      <c r="JAX48" s="129"/>
      <c r="JAY48" s="129"/>
      <c r="JAZ48" s="129"/>
      <c r="JBA48" s="129"/>
      <c r="JBB48" s="129"/>
      <c r="JBC48" s="129"/>
      <c r="JBD48" s="129"/>
      <c r="JBE48" s="129"/>
      <c r="JBF48" s="129"/>
      <c r="JBG48" s="129"/>
      <c r="JBH48" s="129"/>
      <c r="JBI48" s="129"/>
      <c r="JBJ48" s="129"/>
      <c r="JBK48" s="129"/>
      <c r="JBL48" s="129"/>
      <c r="JBM48" s="129"/>
      <c r="JBN48" s="129"/>
      <c r="JBO48" s="129"/>
      <c r="JBP48" s="129"/>
      <c r="JBQ48" s="129"/>
      <c r="JBR48" s="129"/>
      <c r="JBS48" s="129"/>
      <c r="JBT48" s="129"/>
      <c r="JBU48" s="129"/>
      <c r="JBV48" s="129"/>
      <c r="JBW48" s="129"/>
      <c r="JBX48" s="129"/>
      <c r="JBY48" s="129"/>
      <c r="JBZ48" s="129"/>
      <c r="JCA48" s="129"/>
      <c r="JCB48" s="129"/>
      <c r="JCC48" s="129"/>
      <c r="JCD48" s="129"/>
      <c r="JCE48" s="129"/>
      <c r="JCF48" s="129"/>
      <c r="JCG48" s="129"/>
      <c r="JCH48" s="129"/>
      <c r="JCI48" s="129"/>
      <c r="JCJ48" s="129"/>
      <c r="JCK48" s="129"/>
      <c r="JCL48" s="129"/>
      <c r="JCM48" s="129"/>
      <c r="JCN48" s="129"/>
      <c r="JCO48" s="129"/>
      <c r="JCP48" s="129"/>
      <c r="JCQ48" s="129"/>
      <c r="JCR48" s="129"/>
      <c r="JCS48" s="129"/>
      <c r="JCT48" s="129"/>
      <c r="JCU48" s="129"/>
      <c r="JCV48" s="129"/>
      <c r="JCW48" s="129"/>
      <c r="JCX48" s="129"/>
      <c r="JCY48" s="129"/>
      <c r="JCZ48" s="129"/>
      <c r="JDA48" s="129"/>
      <c r="JDB48" s="129"/>
      <c r="JDC48" s="129"/>
      <c r="JDD48" s="129"/>
      <c r="JDE48" s="129"/>
      <c r="JDF48" s="129"/>
      <c r="JDG48" s="129"/>
      <c r="JDH48" s="129"/>
      <c r="JDI48" s="129"/>
      <c r="JDJ48" s="129"/>
      <c r="JDK48" s="129"/>
      <c r="JDL48" s="129"/>
      <c r="JDM48" s="129"/>
      <c r="JDN48" s="129"/>
      <c r="JDO48" s="129"/>
      <c r="JDP48" s="129"/>
      <c r="JDQ48" s="129"/>
      <c r="JDR48" s="129"/>
      <c r="JDS48" s="129"/>
      <c r="JDT48" s="129"/>
      <c r="JDU48" s="129"/>
      <c r="JDV48" s="129"/>
      <c r="JDW48" s="129"/>
      <c r="JDX48" s="129"/>
      <c r="JDY48" s="129"/>
      <c r="JDZ48" s="129"/>
      <c r="JEA48" s="129"/>
      <c r="JEB48" s="129"/>
      <c r="JEC48" s="129"/>
      <c r="JED48" s="129"/>
      <c r="JEE48" s="129"/>
      <c r="JEF48" s="129"/>
      <c r="JEG48" s="129"/>
      <c r="JEH48" s="129"/>
      <c r="JEI48" s="129"/>
      <c r="JEJ48" s="129"/>
      <c r="JEK48" s="129"/>
      <c r="JEL48" s="129"/>
      <c r="JEM48" s="129"/>
      <c r="JEN48" s="129"/>
      <c r="JEO48" s="129"/>
      <c r="JEP48" s="129"/>
      <c r="JEQ48" s="129"/>
      <c r="JER48" s="129"/>
      <c r="JES48" s="129"/>
      <c r="JET48" s="129"/>
      <c r="JEU48" s="129"/>
      <c r="JEV48" s="129"/>
      <c r="JEW48" s="129"/>
      <c r="JEX48" s="129"/>
      <c r="JEY48" s="129"/>
      <c r="JEZ48" s="129"/>
      <c r="JFA48" s="129"/>
      <c r="JFB48" s="129"/>
      <c r="JFC48" s="129"/>
      <c r="JFD48" s="129"/>
      <c r="JFE48" s="129"/>
      <c r="JFF48" s="129"/>
      <c r="JFG48" s="129"/>
      <c r="JFH48" s="129"/>
      <c r="JFI48" s="129"/>
      <c r="JFJ48" s="129"/>
      <c r="JFK48" s="129"/>
      <c r="JFL48" s="129"/>
      <c r="JFM48" s="129"/>
      <c r="JFN48" s="129"/>
      <c r="JFO48" s="129"/>
      <c r="JFP48" s="129"/>
      <c r="JFQ48" s="129"/>
      <c r="JFR48" s="129"/>
      <c r="JFS48" s="129"/>
      <c r="JFT48" s="129"/>
      <c r="JFU48" s="129"/>
      <c r="JFV48" s="129"/>
      <c r="JFW48" s="129"/>
      <c r="JFX48" s="129"/>
      <c r="JFY48" s="129"/>
      <c r="JFZ48" s="129"/>
      <c r="JGA48" s="129"/>
      <c r="JGB48" s="129"/>
      <c r="JGC48" s="129"/>
      <c r="JGD48" s="129"/>
      <c r="JGE48" s="129"/>
      <c r="JGF48" s="129"/>
      <c r="JGG48" s="129"/>
      <c r="JGH48" s="129"/>
      <c r="JGI48" s="129"/>
      <c r="JGJ48" s="129"/>
      <c r="JGK48" s="129"/>
      <c r="JGL48" s="129"/>
      <c r="JGM48" s="129"/>
      <c r="JGN48" s="129"/>
      <c r="JGO48" s="129"/>
      <c r="JGP48" s="129"/>
      <c r="JGQ48" s="129"/>
      <c r="JGR48" s="129"/>
      <c r="JGS48" s="129"/>
      <c r="JGT48" s="129"/>
      <c r="JGU48" s="129"/>
      <c r="JGV48" s="129"/>
      <c r="JGW48" s="129"/>
      <c r="JGX48" s="129"/>
      <c r="JGY48" s="129"/>
      <c r="JGZ48" s="129"/>
      <c r="JHA48" s="129"/>
      <c r="JHB48" s="129"/>
      <c r="JHC48" s="129"/>
      <c r="JHD48" s="129"/>
      <c r="JHE48" s="129"/>
      <c r="JHF48" s="129"/>
      <c r="JHG48" s="129"/>
      <c r="JHH48" s="129"/>
      <c r="JHI48" s="129"/>
      <c r="JHJ48" s="129"/>
      <c r="JHK48" s="129"/>
      <c r="JHL48" s="129"/>
      <c r="JHM48" s="129"/>
      <c r="JHN48" s="129"/>
      <c r="JHO48" s="129"/>
      <c r="JHP48" s="129"/>
      <c r="JHQ48" s="129"/>
      <c r="JHR48" s="129"/>
      <c r="JHS48" s="129"/>
      <c r="JHT48" s="129"/>
      <c r="JHU48" s="129"/>
      <c r="JHV48" s="129"/>
      <c r="JHW48" s="129"/>
      <c r="JHX48" s="129"/>
      <c r="JHY48" s="129"/>
      <c r="JHZ48" s="129"/>
      <c r="JIA48" s="129"/>
      <c r="JIB48" s="129"/>
      <c r="JIC48" s="129"/>
      <c r="JID48" s="129"/>
      <c r="JIE48" s="129"/>
      <c r="JIF48" s="129"/>
      <c r="JIG48" s="129"/>
      <c r="JIH48" s="129"/>
      <c r="JII48" s="129"/>
      <c r="JIJ48" s="129"/>
      <c r="JIK48" s="129"/>
      <c r="JIL48" s="129"/>
      <c r="JIM48" s="129"/>
      <c r="JIN48" s="129"/>
      <c r="JIO48" s="129"/>
      <c r="JIP48" s="129"/>
      <c r="JIQ48" s="129"/>
      <c r="JIR48" s="129"/>
      <c r="JIS48" s="129"/>
      <c r="JIT48" s="129"/>
      <c r="JIU48" s="129"/>
      <c r="JIV48" s="129"/>
      <c r="JIW48" s="129"/>
      <c r="JIX48" s="129"/>
      <c r="JIY48" s="129"/>
      <c r="JIZ48" s="129"/>
      <c r="JJA48" s="129"/>
      <c r="JJB48" s="129"/>
      <c r="JJC48" s="129"/>
      <c r="JJD48" s="129"/>
      <c r="JJE48" s="129"/>
      <c r="JJF48" s="129"/>
      <c r="JJG48" s="129"/>
      <c r="JJH48" s="129"/>
      <c r="JJI48" s="129"/>
      <c r="JJJ48" s="129"/>
      <c r="JJK48" s="129"/>
      <c r="JJL48" s="129"/>
      <c r="JJM48" s="129"/>
      <c r="JJN48" s="129"/>
      <c r="JJO48" s="129"/>
      <c r="JJP48" s="129"/>
      <c r="JJQ48" s="129"/>
      <c r="JJR48" s="129"/>
      <c r="JJS48" s="129"/>
      <c r="JJT48" s="129"/>
      <c r="JJU48" s="129"/>
      <c r="JJV48" s="129"/>
      <c r="JJW48" s="129"/>
      <c r="JJX48" s="129"/>
      <c r="JJY48" s="129"/>
      <c r="JJZ48" s="129"/>
      <c r="JKA48" s="129"/>
      <c r="JKB48" s="129"/>
      <c r="JKC48" s="129"/>
      <c r="JKD48" s="129"/>
      <c r="JKE48" s="129"/>
      <c r="JKF48" s="129"/>
      <c r="JKG48" s="129"/>
      <c r="JKH48" s="129"/>
      <c r="JKI48" s="129"/>
      <c r="JKJ48" s="129"/>
      <c r="JKK48" s="129"/>
      <c r="JKL48" s="129"/>
      <c r="JKM48" s="129"/>
      <c r="JKN48" s="129"/>
      <c r="JKO48" s="129"/>
      <c r="JKP48" s="129"/>
      <c r="JKQ48" s="129"/>
      <c r="JKR48" s="129"/>
      <c r="JKS48" s="129"/>
      <c r="JKT48" s="129"/>
      <c r="JKU48" s="129"/>
      <c r="JKV48" s="129"/>
      <c r="JKW48" s="129"/>
      <c r="JKX48" s="129"/>
      <c r="JKY48" s="129"/>
      <c r="JKZ48" s="129"/>
      <c r="JLA48" s="129"/>
      <c r="JLB48" s="129"/>
      <c r="JLC48" s="129"/>
      <c r="JLD48" s="129"/>
      <c r="JLE48" s="129"/>
      <c r="JLF48" s="129"/>
      <c r="JLG48" s="129"/>
      <c r="JLH48" s="129"/>
      <c r="JLI48" s="129"/>
      <c r="JLJ48" s="129"/>
      <c r="JLK48" s="129"/>
      <c r="JLL48" s="129"/>
      <c r="JLM48" s="129"/>
      <c r="JLN48" s="129"/>
      <c r="JLO48" s="129"/>
      <c r="JLP48" s="129"/>
      <c r="JLQ48" s="129"/>
      <c r="JLR48" s="129"/>
      <c r="JLS48" s="129"/>
      <c r="JLT48" s="129"/>
      <c r="JLU48" s="129"/>
      <c r="JLV48" s="129"/>
      <c r="JLW48" s="129"/>
      <c r="JLX48" s="129"/>
      <c r="JLY48" s="129"/>
      <c r="JLZ48" s="129"/>
      <c r="JMA48" s="129"/>
      <c r="JMB48" s="129"/>
      <c r="JMC48" s="129"/>
      <c r="JMD48" s="129"/>
      <c r="JME48" s="129"/>
      <c r="JMF48" s="129"/>
      <c r="JMG48" s="129"/>
      <c r="JMH48" s="129"/>
      <c r="JMI48" s="129"/>
      <c r="JMJ48" s="129"/>
      <c r="JMK48" s="129"/>
      <c r="JML48" s="129"/>
      <c r="JMM48" s="129"/>
      <c r="JMN48" s="129"/>
      <c r="JMO48" s="129"/>
      <c r="JMP48" s="129"/>
      <c r="JMQ48" s="129"/>
      <c r="JMR48" s="129"/>
      <c r="JMS48" s="129"/>
      <c r="JMT48" s="129"/>
      <c r="JMU48" s="129"/>
      <c r="JMV48" s="129"/>
      <c r="JMW48" s="129"/>
      <c r="JMX48" s="129"/>
      <c r="JMY48" s="129"/>
      <c r="JMZ48" s="129"/>
      <c r="JNA48" s="129"/>
      <c r="JNB48" s="129"/>
      <c r="JNC48" s="129"/>
      <c r="JND48" s="129"/>
      <c r="JNE48" s="129"/>
      <c r="JNF48" s="129"/>
      <c r="JNG48" s="129"/>
      <c r="JNH48" s="129"/>
      <c r="JNI48" s="129"/>
      <c r="JNJ48" s="129"/>
      <c r="JNK48" s="129"/>
      <c r="JNL48" s="129"/>
      <c r="JNM48" s="129"/>
      <c r="JNN48" s="129"/>
      <c r="JNO48" s="129"/>
      <c r="JNP48" s="129"/>
      <c r="JNQ48" s="129"/>
      <c r="JNR48" s="129"/>
      <c r="JNS48" s="129"/>
      <c r="JNT48" s="129"/>
      <c r="JNU48" s="129"/>
      <c r="JNV48" s="129"/>
      <c r="JNW48" s="129"/>
      <c r="JNX48" s="129"/>
      <c r="JNY48" s="129"/>
      <c r="JNZ48" s="129"/>
      <c r="JOA48" s="129"/>
      <c r="JOB48" s="129"/>
      <c r="JOC48" s="129"/>
      <c r="JOD48" s="129"/>
      <c r="JOE48" s="129"/>
      <c r="JOF48" s="129"/>
      <c r="JOG48" s="129"/>
      <c r="JOH48" s="129"/>
      <c r="JOI48" s="129"/>
      <c r="JOJ48" s="129"/>
      <c r="JOK48" s="129"/>
      <c r="JOL48" s="129"/>
      <c r="JOM48" s="129"/>
      <c r="JON48" s="129"/>
      <c r="JOO48" s="129"/>
      <c r="JOP48" s="129"/>
      <c r="JOQ48" s="129"/>
      <c r="JOR48" s="129"/>
      <c r="JOS48" s="129"/>
      <c r="JOT48" s="129"/>
      <c r="JOU48" s="129"/>
      <c r="JOV48" s="129"/>
      <c r="JOW48" s="129"/>
      <c r="JOX48" s="129"/>
      <c r="JOY48" s="129"/>
      <c r="JOZ48" s="129"/>
      <c r="JPA48" s="129"/>
      <c r="JPB48" s="129"/>
      <c r="JPC48" s="129"/>
      <c r="JPD48" s="129"/>
      <c r="JPE48" s="129"/>
      <c r="JPF48" s="129"/>
      <c r="JPG48" s="129"/>
      <c r="JPH48" s="129"/>
      <c r="JPI48" s="129"/>
      <c r="JPJ48" s="129"/>
      <c r="JPK48" s="129"/>
      <c r="JPL48" s="129"/>
      <c r="JPM48" s="129"/>
      <c r="JPN48" s="129"/>
      <c r="JPO48" s="129"/>
      <c r="JPP48" s="129"/>
      <c r="JPQ48" s="129"/>
      <c r="JPR48" s="129"/>
      <c r="JPS48" s="129"/>
      <c r="JPT48" s="129"/>
      <c r="JPU48" s="129"/>
      <c r="JPV48" s="129"/>
      <c r="JPW48" s="129"/>
      <c r="JPX48" s="129"/>
      <c r="JPY48" s="129"/>
      <c r="JPZ48" s="129"/>
      <c r="JQA48" s="129"/>
      <c r="JQB48" s="129"/>
      <c r="JQC48" s="129"/>
      <c r="JQD48" s="129"/>
      <c r="JQE48" s="129"/>
      <c r="JQF48" s="129"/>
      <c r="JQG48" s="129"/>
      <c r="JQH48" s="129"/>
      <c r="JQI48" s="129"/>
      <c r="JQJ48" s="129"/>
      <c r="JQK48" s="129"/>
      <c r="JQL48" s="129"/>
      <c r="JQM48" s="129"/>
      <c r="JQN48" s="129"/>
      <c r="JQO48" s="129"/>
      <c r="JQP48" s="129"/>
      <c r="JQQ48" s="129"/>
      <c r="JQR48" s="129"/>
      <c r="JQS48" s="129"/>
      <c r="JQT48" s="129"/>
      <c r="JQU48" s="129"/>
      <c r="JQV48" s="129"/>
      <c r="JQW48" s="129"/>
      <c r="JQX48" s="129"/>
      <c r="JQY48" s="129"/>
      <c r="JQZ48" s="129"/>
      <c r="JRA48" s="129"/>
      <c r="JRB48" s="129"/>
      <c r="JRC48" s="129"/>
      <c r="JRD48" s="129"/>
      <c r="JRE48" s="129"/>
      <c r="JRF48" s="129"/>
      <c r="JRG48" s="129"/>
      <c r="JRH48" s="129"/>
      <c r="JRI48" s="129"/>
      <c r="JRJ48" s="129"/>
      <c r="JRK48" s="129"/>
      <c r="JRL48" s="129"/>
      <c r="JRM48" s="129"/>
      <c r="JRN48" s="129"/>
      <c r="JRO48" s="129"/>
      <c r="JRP48" s="129"/>
      <c r="JRQ48" s="129"/>
      <c r="JRR48" s="129"/>
      <c r="JRS48" s="129"/>
      <c r="JRT48" s="129"/>
      <c r="JRU48" s="129"/>
      <c r="JRV48" s="129"/>
      <c r="JRW48" s="129"/>
      <c r="JRX48" s="129"/>
      <c r="JRY48" s="129"/>
      <c r="JRZ48" s="129"/>
      <c r="JSA48" s="129"/>
      <c r="JSB48" s="129"/>
      <c r="JSC48" s="129"/>
      <c r="JSD48" s="129"/>
      <c r="JSE48" s="129"/>
      <c r="JSF48" s="129"/>
      <c r="JSG48" s="129"/>
      <c r="JSH48" s="129"/>
      <c r="JSI48" s="129"/>
      <c r="JSJ48" s="129"/>
      <c r="JSK48" s="129"/>
      <c r="JSL48" s="129"/>
      <c r="JSM48" s="129"/>
      <c r="JSN48" s="129"/>
      <c r="JSO48" s="129"/>
      <c r="JSP48" s="129"/>
      <c r="JSQ48" s="129"/>
      <c r="JSR48" s="129"/>
      <c r="JSS48" s="129"/>
      <c r="JST48" s="129"/>
      <c r="JSU48" s="129"/>
      <c r="JSV48" s="129"/>
      <c r="JSW48" s="129"/>
      <c r="JSX48" s="129"/>
      <c r="JSY48" s="129"/>
      <c r="JSZ48" s="129"/>
      <c r="JTA48" s="129"/>
      <c r="JTB48" s="129"/>
      <c r="JTC48" s="129"/>
      <c r="JTD48" s="129"/>
      <c r="JTE48" s="129"/>
      <c r="JTF48" s="129"/>
      <c r="JTG48" s="129"/>
      <c r="JTH48" s="129"/>
      <c r="JTI48" s="129"/>
      <c r="JTJ48" s="129"/>
      <c r="JTK48" s="129"/>
      <c r="JTL48" s="129"/>
      <c r="JTM48" s="129"/>
      <c r="JTN48" s="129"/>
      <c r="JTO48" s="129"/>
      <c r="JTP48" s="129"/>
      <c r="JTQ48" s="129"/>
      <c r="JTR48" s="129"/>
      <c r="JTS48" s="129"/>
      <c r="JTT48" s="129"/>
      <c r="JTU48" s="129"/>
      <c r="JTV48" s="129"/>
      <c r="JTW48" s="129"/>
      <c r="JTX48" s="129"/>
      <c r="JTY48" s="129"/>
      <c r="JTZ48" s="129"/>
      <c r="JUA48" s="129"/>
      <c r="JUB48" s="129"/>
      <c r="JUC48" s="129"/>
      <c r="JUD48" s="129"/>
      <c r="JUE48" s="129"/>
      <c r="JUF48" s="129"/>
      <c r="JUG48" s="129"/>
      <c r="JUH48" s="129"/>
      <c r="JUI48" s="129"/>
      <c r="JUJ48" s="129"/>
      <c r="JUK48" s="129"/>
      <c r="JUL48" s="129"/>
      <c r="JUM48" s="129"/>
      <c r="JUN48" s="129"/>
      <c r="JUO48" s="129"/>
      <c r="JUP48" s="129"/>
      <c r="JUQ48" s="129"/>
      <c r="JUR48" s="129"/>
      <c r="JUS48" s="129"/>
      <c r="JUT48" s="129"/>
      <c r="JUU48" s="129"/>
      <c r="JUV48" s="129"/>
      <c r="JUW48" s="129"/>
      <c r="JUX48" s="129"/>
      <c r="JUY48" s="129"/>
      <c r="JUZ48" s="129"/>
      <c r="JVA48" s="129"/>
      <c r="JVB48" s="129"/>
      <c r="JVC48" s="129"/>
      <c r="JVD48" s="129"/>
      <c r="JVE48" s="129"/>
      <c r="JVF48" s="129"/>
      <c r="JVG48" s="129"/>
      <c r="JVH48" s="129"/>
      <c r="JVI48" s="129"/>
      <c r="JVJ48" s="129"/>
      <c r="JVK48" s="129"/>
      <c r="JVL48" s="129"/>
      <c r="JVM48" s="129"/>
      <c r="JVN48" s="129"/>
      <c r="JVO48" s="129"/>
      <c r="JVP48" s="129"/>
      <c r="JVQ48" s="129"/>
      <c r="JVR48" s="129"/>
      <c r="JVS48" s="129"/>
      <c r="JVT48" s="129"/>
      <c r="JVU48" s="129"/>
      <c r="JVV48" s="129"/>
      <c r="JVW48" s="129"/>
      <c r="JVX48" s="129"/>
      <c r="JVY48" s="129"/>
      <c r="JVZ48" s="129"/>
      <c r="JWA48" s="129"/>
      <c r="JWB48" s="129"/>
      <c r="JWC48" s="129"/>
      <c r="JWD48" s="129"/>
      <c r="JWE48" s="129"/>
      <c r="JWF48" s="129"/>
      <c r="JWG48" s="129"/>
      <c r="JWH48" s="129"/>
      <c r="JWI48" s="129"/>
      <c r="JWJ48" s="129"/>
      <c r="JWK48" s="129"/>
      <c r="JWL48" s="129"/>
      <c r="JWM48" s="129"/>
      <c r="JWN48" s="129"/>
      <c r="JWO48" s="129"/>
      <c r="JWP48" s="129"/>
      <c r="JWQ48" s="129"/>
      <c r="JWR48" s="129"/>
      <c r="JWS48" s="129"/>
      <c r="JWT48" s="129"/>
      <c r="JWU48" s="129"/>
      <c r="JWV48" s="129"/>
      <c r="JWW48" s="129"/>
      <c r="JWX48" s="129"/>
      <c r="JWY48" s="129"/>
      <c r="JWZ48" s="129"/>
      <c r="JXA48" s="129"/>
      <c r="JXB48" s="129"/>
      <c r="JXC48" s="129"/>
      <c r="JXD48" s="129"/>
      <c r="JXE48" s="129"/>
      <c r="JXF48" s="129"/>
      <c r="JXG48" s="129"/>
      <c r="JXH48" s="129"/>
      <c r="JXI48" s="129"/>
      <c r="JXJ48" s="129"/>
      <c r="JXK48" s="129"/>
      <c r="JXL48" s="129"/>
      <c r="JXM48" s="129"/>
      <c r="JXN48" s="129"/>
      <c r="JXO48" s="129"/>
      <c r="JXP48" s="129"/>
      <c r="JXQ48" s="129"/>
      <c r="JXR48" s="129"/>
      <c r="JXS48" s="129"/>
      <c r="JXT48" s="129"/>
      <c r="JXU48" s="129"/>
      <c r="JXV48" s="129"/>
      <c r="JXW48" s="129"/>
      <c r="JXX48" s="129"/>
      <c r="JXY48" s="129"/>
      <c r="JXZ48" s="129"/>
      <c r="JYA48" s="129"/>
      <c r="JYB48" s="129"/>
      <c r="JYC48" s="129"/>
      <c r="JYD48" s="129"/>
      <c r="JYE48" s="129"/>
      <c r="JYF48" s="129"/>
      <c r="JYG48" s="129"/>
      <c r="JYH48" s="129"/>
      <c r="JYI48" s="129"/>
      <c r="JYJ48" s="129"/>
      <c r="JYK48" s="129"/>
      <c r="JYL48" s="129"/>
      <c r="JYM48" s="129"/>
      <c r="JYN48" s="129"/>
      <c r="JYO48" s="129"/>
      <c r="JYP48" s="129"/>
      <c r="JYQ48" s="129"/>
      <c r="JYR48" s="129"/>
      <c r="JYS48" s="129"/>
      <c r="JYT48" s="129"/>
      <c r="JYU48" s="129"/>
      <c r="JYV48" s="129"/>
      <c r="JYW48" s="129"/>
      <c r="JYX48" s="129"/>
      <c r="JYY48" s="129"/>
      <c r="JYZ48" s="129"/>
      <c r="JZA48" s="129"/>
      <c r="JZB48" s="129"/>
      <c r="JZC48" s="129"/>
      <c r="JZD48" s="129"/>
      <c r="JZE48" s="129"/>
      <c r="JZF48" s="129"/>
      <c r="JZG48" s="129"/>
      <c r="JZH48" s="129"/>
      <c r="JZI48" s="129"/>
      <c r="JZJ48" s="129"/>
      <c r="JZK48" s="129"/>
      <c r="JZL48" s="129"/>
      <c r="JZM48" s="129"/>
      <c r="JZN48" s="129"/>
      <c r="JZO48" s="129"/>
      <c r="JZP48" s="129"/>
      <c r="JZQ48" s="129"/>
      <c r="JZR48" s="129"/>
      <c r="JZS48" s="129"/>
      <c r="JZT48" s="129"/>
      <c r="JZU48" s="129"/>
      <c r="JZV48" s="129"/>
      <c r="JZW48" s="129"/>
      <c r="JZX48" s="129"/>
      <c r="JZY48" s="129"/>
      <c r="JZZ48" s="129"/>
      <c r="KAA48" s="129"/>
      <c r="KAB48" s="129"/>
      <c r="KAC48" s="129"/>
      <c r="KAD48" s="129"/>
      <c r="KAE48" s="129"/>
      <c r="KAF48" s="129"/>
      <c r="KAG48" s="129"/>
      <c r="KAH48" s="129"/>
      <c r="KAI48" s="129"/>
      <c r="KAJ48" s="129"/>
      <c r="KAK48" s="129"/>
      <c r="KAL48" s="129"/>
      <c r="KAM48" s="129"/>
      <c r="KAN48" s="129"/>
      <c r="KAO48" s="129"/>
      <c r="KAP48" s="129"/>
      <c r="KAQ48" s="129"/>
      <c r="KAR48" s="129"/>
      <c r="KAS48" s="129"/>
      <c r="KAT48" s="129"/>
      <c r="KAU48" s="129"/>
      <c r="KAV48" s="129"/>
      <c r="KAW48" s="129"/>
      <c r="KAX48" s="129"/>
      <c r="KAY48" s="129"/>
      <c r="KAZ48" s="129"/>
      <c r="KBA48" s="129"/>
      <c r="KBB48" s="129"/>
      <c r="KBC48" s="129"/>
      <c r="KBD48" s="129"/>
      <c r="KBE48" s="129"/>
      <c r="KBF48" s="129"/>
      <c r="KBG48" s="129"/>
      <c r="KBH48" s="129"/>
      <c r="KBI48" s="129"/>
      <c r="KBJ48" s="129"/>
      <c r="KBK48" s="129"/>
      <c r="KBL48" s="129"/>
      <c r="KBM48" s="129"/>
      <c r="KBN48" s="129"/>
      <c r="KBO48" s="129"/>
      <c r="KBP48" s="129"/>
      <c r="KBQ48" s="129"/>
      <c r="KBR48" s="129"/>
      <c r="KBS48" s="129"/>
      <c r="KBT48" s="129"/>
      <c r="KBU48" s="129"/>
      <c r="KBV48" s="129"/>
      <c r="KBW48" s="129"/>
      <c r="KBX48" s="129"/>
      <c r="KBY48" s="129"/>
      <c r="KBZ48" s="129"/>
      <c r="KCA48" s="129"/>
      <c r="KCB48" s="129"/>
      <c r="KCC48" s="129"/>
      <c r="KCD48" s="129"/>
      <c r="KCE48" s="129"/>
      <c r="KCF48" s="129"/>
      <c r="KCG48" s="129"/>
      <c r="KCH48" s="129"/>
      <c r="KCI48" s="129"/>
      <c r="KCJ48" s="129"/>
      <c r="KCK48" s="129"/>
      <c r="KCL48" s="129"/>
      <c r="KCM48" s="129"/>
      <c r="KCN48" s="129"/>
      <c r="KCO48" s="129"/>
      <c r="KCP48" s="129"/>
      <c r="KCQ48" s="129"/>
      <c r="KCR48" s="129"/>
      <c r="KCS48" s="129"/>
      <c r="KCT48" s="129"/>
      <c r="KCU48" s="129"/>
      <c r="KCV48" s="129"/>
      <c r="KCW48" s="129"/>
      <c r="KCX48" s="129"/>
      <c r="KCY48" s="129"/>
      <c r="KCZ48" s="129"/>
      <c r="KDA48" s="129"/>
      <c r="KDB48" s="129"/>
      <c r="KDC48" s="129"/>
      <c r="KDD48" s="129"/>
      <c r="KDE48" s="129"/>
      <c r="KDF48" s="129"/>
      <c r="KDG48" s="129"/>
      <c r="KDH48" s="129"/>
      <c r="KDI48" s="129"/>
      <c r="KDJ48" s="129"/>
      <c r="KDK48" s="129"/>
      <c r="KDL48" s="129"/>
      <c r="KDM48" s="129"/>
      <c r="KDN48" s="129"/>
      <c r="KDO48" s="129"/>
      <c r="KDP48" s="129"/>
      <c r="KDQ48" s="129"/>
      <c r="KDR48" s="129"/>
      <c r="KDS48" s="129"/>
      <c r="KDT48" s="129"/>
      <c r="KDU48" s="129"/>
      <c r="KDV48" s="129"/>
      <c r="KDW48" s="129"/>
      <c r="KDX48" s="129"/>
      <c r="KDY48" s="129"/>
      <c r="KDZ48" s="129"/>
      <c r="KEA48" s="129"/>
      <c r="KEB48" s="129"/>
      <c r="KEC48" s="129"/>
      <c r="KED48" s="129"/>
      <c r="KEE48" s="129"/>
      <c r="KEF48" s="129"/>
      <c r="KEG48" s="129"/>
      <c r="KEH48" s="129"/>
      <c r="KEI48" s="129"/>
      <c r="KEJ48" s="129"/>
      <c r="KEK48" s="129"/>
      <c r="KEL48" s="129"/>
      <c r="KEM48" s="129"/>
      <c r="KEN48" s="129"/>
      <c r="KEO48" s="129"/>
      <c r="KEP48" s="129"/>
      <c r="KEQ48" s="129"/>
      <c r="KER48" s="129"/>
      <c r="KES48" s="129"/>
      <c r="KET48" s="129"/>
      <c r="KEU48" s="129"/>
      <c r="KEV48" s="129"/>
      <c r="KEW48" s="129"/>
      <c r="KEX48" s="129"/>
      <c r="KEY48" s="129"/>
      <c r="KEZ48" s="129"/>
      <c r="KFA48" s="129"/>
      <c r="KFB48" s="129"/>
      <c r="KFC48" s="129"/>
      <c r="KFD48" s="129"/>
      <c r="KFE48" s="129"/>
      <c r="KFF48" s="129"/>
      <c r="KFG48" s="129"/>
      <c r="KFH48" s="129"/>
      <c r="KFI48" s="129"/>
      <c r="KFJ48" s="129"/>
      <c r="KFK48" s="129"/>
      <c r="KFL48" s="129"/>
      <c r="KFM48" s="129"/>
      <c r="KFN48" s="129"/>
      <c r="KFO48" s="129"/>
      <c r="KFP48" s="129"/>
      <c r="KFQ48" s="129"/>
      <c r="KFR48" s="129"/>
      <c r="KFS48" s="129"/>
      <c r="KFT48" s="129"/>
      <c r="KFU48" s="129"/>
      <c r="KFV48" s="129"/>
      <c r="KFW48" s="129"/>
      <c r="KFX48" s="129"/>
      <c r="KFY48" s="129"/>
      <c r="KFZ48" s="129"/>
      <c r="KGA48" s="129"/>
      <c r="KGB48" s="129"/>
      <c r="KGC48" s="129"/>
      <c r="KGD48" s="129"/>
      <c r="KGE48" s="129"/>
      <c r="KGF48" s="129"/>
      <c r="KGG48" s="129"/>
      <c r="KGH48" s="129"/>
      <c r="KGI48" s="129"/>
      <c r="KGJ48" s="129"/>
      <c r="KGK48" s="129"/>
      <c r="KGL48" s="129"/>
      <c r="KGM48" s="129"/>
      <c r="KGN48" s="129"/>
      <c r="KGO48" s="129"/>
      <c r="KGP48" s="129"/>
      <c r="KGQ48" s="129"/>
      <c r="KGR48" s="129"/>
      <c r="KGS48" s="129"/>
      <c r="KGT48" s="129"/>
      <c r="KGU48" s="129"/>
      <c r="KGV48" s="129"/>
      <c r="KGW48" s="129"/>
      <c r="KGX48" s="129"/>
      <c r="KGY48" s="129"/>
      <c r="KGZ48" s="129"/>
      <c r="KHA48" s="129"/>
      <c r="KHB48" s="129"/>
      <c r="KHC48" s="129"/>
      <c r="KHD48" s="129"/>
      <c r="KHE48" s="129"/>
      <c r="KHF48" s="129"/>
      <c r="KHG48" s="129"/>
      <c r="KHH48" s="129"/>
      <c r="KHI48" s="129"/>
      <c r="KHJ48" s="129"/>
      <c r="KHK48" s="129"/>
      <c r="KHL48" s="129"/>
      <c r="KHM48" s="129"/>
      <c r="KHN48" s="129"/>
      <c r="KHO48" s="129"/>
      <c r="KHP48" s="129"/>
      <c r="KHQ48" s="129"/>
      <c r="KHR48" s="129"/>
      <c r="KHS48" s="129"/>
      <c r="KHT48" s="129"/>
      <c r="KHU48" s="129"/>
      <c r="KHV48" s="129"/>
      <c r="KHW48" s="129"/>
      <c r="KHX48" s="129"/>
      <c r="KHY48" s="129"/>
      <c r="KHZ48" s="129"/>
      <c r="KIA48" s="129"/>
      <c r="KIB48" s="129"/>
      <c r="KIC48" s="129"/>
      <c r="KID48" s="129"/>
      <c r="KIE48" s="129"/>
      <c r="KIF48" s="129"/>
      <c r="KIG48" s="129"/>
      <c r="KIH48" s="129"/>
      <c r="KII48" s="129"/>
      <c r="KIJ48" s="129"/>
      <c r="KIK48" s="129"/>
      <c r="KIL48" s="129"/>
      <c r="KIM48" s="129"/>
      <c r="KIN48" s="129"/>
      <c r="KIO48" s="129"/>
      <c r="KIP48" s="129"/>
      <c r="KIQ48" s="129"/>
      <c r="KIR48" s="129"/>
      <c r="KIS48" s="129"/>
      <c r="KIT48" s="129"/>
      <c r="KIU48" s="129"/>
      <c r="KIV48" s="129"/>
      <c r="KIW48" s="129"/>
      <c r="KIX48" s="129"/>
      <c r="KIY48" s="129"/>
      <c r="KIZ48" s="129"/>
      <c r="KJA48" s="129"/>
      <c r="KJB48" s="129"/>
      <c r="KJC48" s="129"/>
      <c r="KJD48" s="129"/>
      <c r="KJE48" s="129"/>
      <c r="KJF48" s="129"/>
      <c r="KJG48" s="129"/>
      <c r="KJH48" s="129"/>
      <c r="KJI48" s="129"/>
      <c r="KJJ48" s="129"/>
      <c r="KJK48" s="129"/>
      <c r="KJL48" s="129"/>
      <c r="KJM48" s="129"/>
      <c r="KJN48" s="129"/>
      <c r="KJO48" s="129"/>
      <c r="KJP48" s="129"/>
      <c r="KJQ48" s="129"/>
      <c r="KJR48" s="129"/>
      <c r="KJS48" s="129"/>
      <c r="KJT48" s="129"/>
      <c r="KJU48" s="129"/>
      <c r="KJV48" s="129"/>
      <c r="KJW48" s="129"/>
      <c r="KJX48" s="129"/>
      <c r="KJY48" s="129"/>
      <c r="KJZ48" s="129"/>
      <c r="KKA48" s="129"/>
      <c r="KKB48" s="129"/>
      <c r="KKC48" s="129"/>
      <c r="KKD48" s="129"/>
      <c r="KKE48" s="129"/>
      <c r="KKF48" s="129"/>
      <c r="KKG48" s="129"/>
      <c r="KKH48" s="129"/>
      <c r="KKI48" s="129"/>
      <c r="KKJ48" s="129"/>
      <c r="KKK48" s="129"/>
      <c r="KKL48" s="129"/>
      <c r="KKM48" s="129"/>
      <c r="KKN48" s="129"/>
      <c r="KKO48" s="129"/>
      <c r="KKP48" s="129"/>
      <c r="KKQ48" s="129"/>
      <c r="KKR48" s="129"/>
      <c r="KKS48" s="129"/>
      <c r="KKT48" s="129"/>
      <c r="KKU48" s="129"/>
      <c r="KKV48" s="129"/>
      <c r="KKW48" s="129"/>
      <c r="KKX48" s="129"/>
      <c r="KKY48" s="129"/>
      <c r="KKZ48" s="129"/>
      <c r="KLA48" s="129"/>
      <c r="KLB48" s="129"/>
      <c r="KLC48" s="129"/>
      <c r="KLD48" s="129"/>
      <c r="KLE48" s="129"/>
      <c r="KLF48" s="129"/>
      <c r="KLG48" s="129"/>
      <c r="KLH48" s="129"/>
      <c r="KLI48" s="129"/>
      <c r="KLJ48" s="129"/>
      <c r="KLK48" s="129"/>
      <c r="KLL48" s="129"/>
      <c r="KLM48" s="129"/>
      <c r="KLN48" s="129"/>
      <c r="KLO48" s="129"/>
      <c r="KLP48" s="129"/>
      <c r="KLQ48" s="129"/>
      <c r="KLR48" s="129"/>
      <c r="KLS48" s="129"/>
      <c r="KLT48" s="129"/>
      <c r="KLU48" s="129"/>
      <c r="KLV48" s="129"/>
      <c r="KLW48" s="129"/>
      <c r="KLX48" s="129"/>
      <c r="KLY48" s="129"/>
      <c r="KLZ48" s="129"/>
      <c r="KMA48" s="129"/>
      <c r="KMB48" s="129"/>
      <c r="KMC48" s="129"/>
      <c r="KMD48" s="129"/>
      <c r="KME48" s="129"/>
      <c r="KMF48" s="129"/>
      <c r="KMG48" s="129"/>
      <c r="KMH48" s="129"/>
      <c r="KMI48" s="129"/>
      <c r="KMJ48" s="129"/>
      <c r="KMK48" s="129"/>
      <c r="KML48" s="129"/>
      <c r="KMM48" s="129"/>
      <c r="KMN48" s="129"/>
      <c r="KMO48" s="129"/>
      <c r="KMP48" s="129"/>
      <c r="KMQ48" s="129"/>
      <c r="KMR48" s="129"/>
      <c r="KMS48" s="129"/>
      <c r="KMT48" s="129"/>
      <c r="KMU48" s="129"/>
      <c r="KMV48" s="129"/>
      <c r="KMW48" s="129"/>
      <c r="KMX48" s="129"/>
      <c r="KMY48" s="129"/>
      <c r="KMZ48" s="129"/>
      <c r="KNA48" s="129"/>
      <c r="KNB48" s="129"/>
      <c r="KNC48" s="129"/>
      <c r="KND48" s="129"/>
      <c r="KNE48" s="129"/>
      <c r="KNF48" s="129"/>
      <c r="KNG48" s="129"/>
      <c r="KNH48" s="129"/>
      <c r="KNI48" s="129"/>
      <c r="KNJ48" s="129"/>
      <c r="KNK48" s="129"/>
      <c r="KNL48" s="129"/>
      <c r="KNM48" s="129"/>
      <c r="KNN48" s="129"/>
      <c r="KNO48" s="129"/>
      <c r="KNP48" s="129"/>
      <c r="KNQ48" s="129"/>
      <c r="KNR48" s="129"/>
      <c r="KNS48" s="129"/>
      <c r="KNT48" s="129"/>
      <c r="KNU48" s="129"/>
      <c r="KNV48" s="129"/>
      <c r="KNW48" s="129"/>
      <c r="KNX48" s="129"/>
      <c r="KNY48" s="129"/>
      <c r="KNZ48" s="129"/>
      <c r="KOA48" s="129"/>
      <c r="KOB48" s="129"/>
      <c r="KOC48" s="129"/>
      <c r="KOD48" s="129"/>
      <c r="KOE48" s="129"/>
      <c r="KOF48" s="129"/>
      <c r="KOG48" s="129"/>
      <c r="KOH48" s="129"/>
      <c r="KOI48" s="129"/>
      <c r="KOJ48" s="129"/>
      <c r="KOK48" s="129"/>
      <c r="KOL48" s="129"/>
      <c r="KOM48" s="129"/>
      <c r="KON48" s="129"/>
      <c r="KOO48" s="129"/>
      <c r="KOP48" s="129"/>
      <c r="KOQ48" s="129"/>
      <c r="KOR48" s="129"/>
      <c r="KOS48" s="129"/>
      <c r="KOT48" s="129"/>
      <c r="KOU48" s="129"/>
      <c r="KOV48" s="129"/>
      <c r="KOW48" s="129"/>
      <c r="KOX48" s="129"/>
      <c r="KOY48" s="129"/>
      <c r="KOZ48" s="129"/>
      <c r="KPA48" s="129"/>
      <c r="KPB48" s="129"/>
      <c r="KPC48" s="129"/>
      <c r="KPD48" s="129"/>
      <c r="KPE48" s="129"/>
      <c r="KPF48" s="129"/>
      <c r="KPG48" s="129"/>
      <c r="KPH48" s="129"/>
      <c r="KPI48" s="129"/>
      <c r="KPJ48" s="129"/>
      <c r="KPK48" s="129"/>
      <c r="KPL48" s="129"/>
      <c r="KPM48" s="129"/>
      <c r="KPN48" s="129"/>
      <c r="KPO48" s="129"/>
      <c r="KPP48" s="129"/>
      <c r="KPQ48" s="129"/>
      <c r="KPR48" s="129"/>
      <c r="KPS48" s="129"/>
      <c r="KPT48" s="129"/>
      <c r="KPU48" s="129"/>
      <c r="KPV48" s="129"/>
      <c r="KPW48" s="129"/>
      <c r="KPX48" s="129"/>
      <c r="KPY48" s="129"/>
      <c r="KPZ48" s="129"/>
      <c r="KQA48" s="129"/>
      <c r="KQB48" s="129"/>
      <c r="KQC48" s="129"/>
      <c r="KQD48" s="129"/>
      <c r="KQE48" s="129"/>
      <c r="KQF48" s="129"/>
      <c r="KQG48" s="129"/>
      <c r="KQH48" s="129"/>
      <c r="KQI48" s="129"/>
      <c r="KQJ48" s="129"/>
      <c r="KQK48" s="129"/>
      <c r="KQL48" s="129"/>
      <c r="KQM48" s="129"/>
      <c r="KQN48" s="129"/>
      <c r="KQO48" s="129"/>
      <c r="KQP48" s="129"/>
      <c r="KQQ48" s="129"/>
      <c r="KQR48" s="129"/>
      <c r="KQS48" s="129"/>
      <c r="KQT48" s="129"/>
      <c r="KQU48" s="129"/>
      <c r="KQV48" s="129"/>
      <c r="KQW48" s="129"/>
      <c r="KQX48" s="129"/>
      <c r="KQY48" s="129"/>
      <c r="KQZ48" s="129"/>
      <c r="KRA48" s="129"/>
      <c r="KRB48" s="129"/>
      <c r="KRC48" s="129"/>
      <c r="KRD48" s="129"/>
      <c r="KRE48" s="129"/>
      <c r="KRF48" s="129"/>
      <c r="KRG48" s="129"/>
      <c r="KRH48" s="129"/>
      <c r="KRI48" s="129"/>
      <c r="KRJ48" s="129"/>
      <c r="KRK48" s="129"/>
      <c r="KRL48" s="129"/>
      <c r="KRM48" s="129"/>
      <c r="KRN48" s="129"/>
      <c r="KRO48" s="129"/>
      <c r="KRP48" s="129"/>
      <c r="KRQ48" s="129"/>
      <c r="KRR48" s="129"/>
      <c r="KRS48" s="129"/>
      <c r="KRT48" s="129"/>
      <c r="KRU48" s="129"/>
      <c r="KRV48" s="129"/>
      <c r="KRW48" s="129"/>
      <c r="KRX48" s="129"/>
      <c r="KRY48" s="129"/>
      <c r="KRZ48" s="129"/>
      <c r="KSA48" s="129"/>
      <c r="KSB48" s="129"/>
      <c r="KSC48" s="129"/>
      <c r="KSD48" s="129"/>
      <c r="KSE48" s="129"/>
      <c r="KSF48" s="129"/>
      <c r="KSG48" s="129"/>
      <c r="KSH48" s="129"/>
      <c r="KSI48" s="129"/>
      <c r="KSJ48" s="129"/>
      <c r="KSK48" s="129"/>
      <c r="KSL48" s="129"/>
      <c r="KSM48" s="129"/>
      <c r="KSN48" s="129"/>
      <c r="KSO48" s="129"/>
      <c r="KSP48" s="129"/>
      <c r="KSQ48" s="129"/>
      <c r="KSR48" s="129"/>
      <c r="KSS48" s="129"/>
      <c r="KST48" s="129"/>
      <c r="KSU48" s="129"/>
      <c r="KSV48" s="129"/>
      <c r="KSW48" s="129"/>
      <c r="KSX48" s="129"/>
      <c r="KSY48" s="129"/>
      <c r="KSZ48" s="129"/>
      <c r="KTA48" s="129"/>
      <c r="KTB48" s="129"/>
      <c r="KTC48" s="129"/>
      <c r="KTD48" s="129"/>
      <c r="KTE48" s="129"/>
      <c r="KTF48" s="129"/>
      <c r="KTG48" s="129"/>
      <c r="KTH48" s="129"/>
      <c r="KTI48" s="129"/>
      <c r="KTJ48" s="129"/>
      <c r="KTK48" s="129"/>
      <c r="KTL48" s="129"/>
      <c r="KTM48" s="129"/>
      <c r="KTN48" s="129"/>
      <c r="KTO48" s="129"/>
      <c r="KTP48" s="129"/>
      <c r="KTQ48" s="129"/>
      <c r="KTR48" s="129"/>
      <c r="KTS48" s="129"/>
      <c r="KTT48" s="129"/>
      <c r="KTU48" s="129"/>
      <c r="KTV48" s="129"/>
      <c r="KTW48" s="129"/>
      <c r="KTX48" s="129"/>
      <c r="KTY48" s="129"/>
      <c r="KTZ48" s="129"/>
      <c r="KUA48" s="129"/>
      <c r="KUB48" s="129"/>
      <c r="KUC48" s="129"/>
      <c r="KUD48" s="129"/>
      <c r="KUE48" s="129"/>
      <c r="KUF48" s="129"/>
      <c r="KUG48" s="129"/>
      <c r="KUH48" s="129"/>
      <c r="KUI48" s="129"/>
      <c r="KUJ48" s="129"/>
      <c r="KUK48" s="129"/>
      <c r="KUL48" s="129"/>
      <c r="KUM48" s="129"/>
      <c r="KUN48" s="129"/>
      <c r="KUO48" s="129"/>
      <c r="KUP48" s="129"/>
      <c r="KUQ48" s="129"/>
      <c r="KUR48" s="129"/>
      <c r="KUS48" s="129"/>
      <c r="KUT48" s="129"/>
      <c r="KUU48" s="129"/>
      <c r="KUV48" s="129"/>
      <c r="KUW48" s="129"/>
      <c r="KUX48" s="129"/>
      <c r="KUY48" s="129"/>
      <c r="KUZ48" s="129"/>
      <c r="KVA48" s="129"/>
      <c r="KVB48" s="129"/>
      <c r="KVC48" s="129"/>
      <c r="KVD48" s="129"/>
      <c r="KVE48" s="129"/>
      <c r="KVF48" s="129"/>
      <c r="KVG48" s="129"/>
      <c r="KVH48" s="129"/>
      <c r="KVI48" s="129"/>
      <c r="KVJ48" s="129"/>
      <c r="KVK48" s="129"/>
      <c r="KVL48" s="129"/>
      <c r="KVM48" s="129"/>
      <c r="KVN48" s="129"/>
      <c r="KVO48" s="129"/>
      <c r="KVP48" s="129"/>
      <c r="KVQ48" s="129"/>
      <c r="KVR48" s="129"/>
      <c r="KVS48" s="129"/>
      <c r="KVT48" s="129"/>
      <c r="KVU48" s="129"/>
      <c r="KVV48" s="129"/>
      <c r="KVW48" s="129"/>
      <c r="KVX48" s="129"/>
      <c r="KVY48" s="129"/>
      <c r="KVZ48" s="129"/>
      <c r="KWA48" s="129"/>
      <c r="KWB48" s="129"/>
      <c r="KWC48" s="129"/>
      <c r="KWD48" s="129"/>
      <c r="KWE48" s="129"/>
      <c r="KWF48" s="129"/>
      <c r="KWG48" s="129"/>
      <c r="KWH48" s="129"/>
      <c r="KWI48" s="129"/>
      <c r="KWJ48" s="129"/>
      <c r="KWK48" s="129"/>
      <c r="KWL48" s="129"/>
      <c r="KWM48" s="129"/>
      <c r="KWN48" s="129"/>
      <c r="KWO48" s="129"/>
      <c r="KWP48" s="129"/>
      <c r="KWQ48" s="129"/>
      <c r="KWR48" s="129"/>
      <c r="KWS48" s="129"/>
      <c r="KWT48" s="129"/>
      <c r="KWU48" s="129"/>
      <c r="KWV48" s="129"/>
      <c r="KWW48" s="129"/>
      <c r="KWX48" s="129"/>
      <c r="KWY48" s="129"/>
      <c r="KWZ48" s="129"/>
      <c r="KXA48" s="129"/>
      <c r="KXB48" s="129"/>
      <c r="KXC48" s="129"/>
      <c r="KXD48" s="129"/>
      <c r="KXE48" s="129"/>
      <c r="KXF48" s="129"/>
      <c r="KXG48" s="129"/>
      <c r="KXH48" s="129"/>
      <c r="KXI48" s="129"/>
      <c r="KXJ48" s="129"/>
      <c r="KXK48" s="129"/>
      <c r="KXL48" s="129"/>
      <c r="KXM48" s="129"/>
      <c r="KXN48" s="129"/>
      <c r="KXO48" s="129"/>
      <c r="KXP48" s="129"/>
      <c r="KXQ48" s="129"/>
      <c r="KXR48" s="129"/>
      <c r="KXS48" s="129"/>
      <c r="KXT48" s="129"/>
      <c r="KXU48" s="129"/>
      <c r="KXV48" s="129"/>
      <c r="KXW48" s="129"/>
      <c r="KXX48" s="129"/>
      <c r="KXY48" s="129"/>
      <c r="KXZ48" s="129"/>
      <c r="KYA48" s="129"/>
      <c r="KYB48" s="129"/>
      <c r="KYC48" s="129"/>
      <c r="KYD48" s="129"/>
      <c r="KYE48" s="129"/>
      <c r="KYF48" s="129"/>
      <c r="KYG48" s="129"/>
      <c r="KYH48" s="129"/>
      <c r="KYI48" s="129"/>
      <c r="KYJ48" s="129"/>
      <c r="KYK48" s="129"/>
      <c r="KYL48" s="129"/>
      <c r="KYM48" s="129"/>
      <c r="KYN48" s="129"/>
      <c r="KYO48" s="129"/>
      <c r="KYP48" s="129"/>
      <c r="KYQ48" s="129"/>
      <c r="KYR48" s="129"/>
      <c r="KYS48" s="129"/>
      <c r="KYT48" s="129"/>
      <c r="KYU48" s="129"/>
      <c r="KYV48" s="129"/>
      <c r="KYW48" s="129"/>
      <c r="KYX48" s="129"/>
      <c r="KYY48" s="129"/>
      <c r="KYZ48" s="129"/>
      <c r="KZA48" s="129"/>
      <c r="KZB48" s="129"/>
      <c r="KZC48" s="129"/>
      <c r="KZD48" s="129"/>
      <c r="KZE48" s="129"/>
      <c r="KZF48" s="129"/>
      <c r="KZG48" s="129"/>
      <c r="KZH48" s="129"/>
      <c r="KZI48" s="129"/>
      <c r="KZJ48" s="129"/>
      <c r="KZK48" s="129"/>
      <c r="KZL48" s="129"/>
      <c r="KZM48" s="129"/>
      <c r="KZN48" s="129"/>
      <c r="KZO48" s="129"/>
      <c r="KZP48" s="129"/>
      <c r="KZQ48" s="129"/>
      <c r="KZR48" s="129"/>
      <c r="KZS48" s="129"/>
      <c r="KZT48" s="129"/>
      <c r="KZU48" s="129"/>
      <c r="KZV48" s="129"/>
      <c r="KZW48" s="129"/>
      <c r="KZX48" s="129"/>
      <c r="KZY48" s="129"/>
      <c r="KZZ48" s="129"/>
      <c r="LAA48" s="129"/>
      <c r="LAB48" s="129"/>
      <c r="LAC48" s="129"/>
      <c r="LAD48" s="129"/>
      <c r="LAE48" s="129"/>
      <c r="LAF48" s="129"/>
      <c r="LAG48" s="129"/>
      <c r="LAH48" s="129"/>
      <c r="LAI48" s="129"/>
      <c r="LAJ48" s="129"/>
      <c r="LAK48" s="129"/>
      <c r="LAL48" s="129"/>
      <c r="LAM48" s="129"/>
      <c r="LAN48" s="129"/>
      <c r="LAO48" s="129"/>
      <c r="LAP48" s="129"/>
      <c r="LAQ48" s="129"/>
      <c r="LAR48" s="129"/>
      <c r="LAS48" s="129"/>
      <c r="LAT48" s="129"/>
      <c r="LAU48" s="129"/>
      <c r="LAV48" s="129"/>
      <c r="LAW48" s="129"/>
      <c r="LAX48" s="129"/>
      <c r="LAY48" s="129"/>
      <c r="LAZ48" s="129"/>
      <c r="LBA48" s="129"/>
      <c r="LBB48" s="129"/>
      <c r="LBC48" s="129"/>
      <c r="LBD48" s="129"/>
      <c r="LBE48" s="129"/>
      <c r="LBF48" s="129"/>
      <c r="LBG48" s="129"/>
      <c r="LBH48" s="129"/>
      <c r="LBI48" s="129"/>
      <c r="LBJ48" s="129"/>
      <c r="LBK48" s="129"/>
      <c r="LBL48" s="129"/>
      <c r="LBM48" s="129"/>
      <c r="LBN48" s="129"/>
      <c r="LBO48" s="129"/>
      <c r="LBP48" s="129"/>
      <c r="LBQ48" s="129"/>
      <c r="LBR48" s="129"/>
      <c r="LBS48" s="129"/>
      <c r="LBT48" s="129"/>
      <c r="LBU48" s="129"/>
      <c r="LBV48" s="129"/>
      <c r="LBW48" s="129"/>
      <c r="LBX48" s="129"/>
      <c r="LBY48" s="129"/>
      <c r="LBZ48" s="129"/>
      <c r="LCA48" s="129"/>
      <c r="LCB48" s="129"/>
      <c r="LCC48" s="129"/>
      <c r="LCD48" s="129"/>
      <c r="LCE48" s="129"/>
      <c r="LCF48" s="129"/>
      <c r="LCG48" s="129"/>
      <c r="LCH48" s="129"/>
      <c r="LCI48" s="129"/>
      <c r="LCJ48" s="129"/>
      <c r="LCK48" s="129"/>
      <c r="LCL48" s="129"/>
      <c r="LCM48" s="129"/>
      <c r="LCN48" s="129"/>
      <c r="LCO48" s="129"/>
      <c r="LCP48" s="129"/>
      <c r="LCQ48" s="129"/>
      <c r="LCR48" s="129"/>
      <c r="LCS48" s="129"/>
      <c r="LCT48" s="129"/>
      <c r="LCU48" s="129"/>
      <c r="LCV48" s="129"/>
      <c r="LCW48" s="129"/>
      <c r="LCX48" s="129"/>
      <c r="LCY48" s="129"/>
      <c r="LCZ48" s="129"/>
      <c r="LDA48" s="129"/>
      <c r="LDB48" s="129"/>
      <c r="LDC48" s="129"/>
      <c r="LDD48" s="129"/>
      <c r="LDE48" s="129"/>
      <c r="LDF48" s="129"/>
      <c r="LDG48" s="129"/>
      <c r="LDH48" s="129"/>
      <c r="LDI48" s="129"/>
      <c r="LDJ48" s="129"/>
      <c r="LDK48" s="129"/>
      <c r="LDL48" s="129"/>
      <c r="LDM48" s="129"/>
      <c r="LDN48" s="129"/>
      <c r="LDO48" s="129"/>
      <c r="LDP48" s="129"/>
      <c r="LDQ48" s="129"/>
      <c r="LDR48" s="129"/>
      <c r="LDS48" s="129"/>
      <c r="LDT48" s="129"/>
      <c r="LDU48" s="129"/>
      <c r="LDV48" s="129"/>
      <c r="LDW48" s="129"/>
      <c r="LDX48" s="129"/>
      <c r="LDY48" s="129"/>
      <c r="LDZ48" s="129"/>
      <c r="LEA48" s="129"/>
      <c r="LEB48" s="129"/>
      <c r="LEC48" s="129"/>
      <c r="LED48" s="129"/>
      <c r="LEE48" s="129"/>
      <c r="LEF48" s="129"/>
      <c r="LEG48" s="129"/>
      <c r="LEH48" s="129"/>
      <c r="LEI48" s="129"/>
      <c r="LEJ48" s="129"/>
      <c r="LEK48" s="129"/>
      <c r="LEL48" s="129"/>
      <c r="LEM48" s="129"/>
      <c r="LEN48" s="129"/>
      <c r="LEO48" s="129"/>
      <c r="LEP48" s="129"/>
      <c r="LEQ48" s="129"/>
      <c r="LER48" s="129"/>
      <c r="LES48" s="129"/>
      <c r="LET48" s="129"/>
      <c r="LEU48" s="129"/>
      <c r="LEV48" s="129"/>
      <c r="LEW48" s="129"/>
      <c r="LEX48" s="129"/>
      <c r="LEY48" s="129"/>
      <c r="LEZ48" s="129"/>
      <c r="LFA48" s="129"/>
      <c r="LFB48" s="129"/>
      <c r="LFC48" s="129"/>
      <c r="LFD48" s="129"/>
      <c r="LFE48" s="129"/>
      <c r="LFF48" s="129"/>
      <c r="LFG48" s="129"/>
      <c r="LFH48" s="129"/>
      <c r="LFI48" s="129"/>
      <c r="LFJ48" s="129"/>
      <c r="LFK48" s="129"/>
      <c r="LFL48" s="129"/>
      <c r="LFM48" s="129"/>
      <c r="LFN48" s="129"/>
      <c r="LFO48" s="129"/>
      <c r="LFP48" s="129"/>
      <c r="LFQ48" s="129"/>
      <c r="LFR48" s="129"/>
      <c r="LFS48" s="129"/>
      <c r="LFT48" s="129"/>
      <c r="LFU48" s="129"/>
      <c r="LFV48" s="129"/>
      <c r="LFW48" s="129"/>
      <c r="LFX48" s="129"/>
      <c r="LFY48" s="129"/>
      <c r="LFZ48" s="129"/>
      <c r="LGA48" s="129"/>
      <c r="LGB48" s="129"/>
      <c r="LGC48" s="129"/>
      <c r="LGD48" s="129"/>
      <c r="LGE48" s="129"/>
      <c r="LGF48" s="129"/>
      <c r="LGG48" s="129"/>
      <c r="LGH48" s="129"/>
      <c r="LGI48" s="129"/>
      <c r="LGJ48" s="129"/>
      <c r="LGK48" s="129"/>
      <c r="LGL48" s="129"/>
      <c r="LGM48" s="129"/>
      <c r="LGN48" s="129"/>
      <c r="LGO48" s="129"/>
      <c r="LGP48" s="129"/>
      <c r="LGQ48" s="129"/>
      <c r="LGR48" s="129"/>
      <c r="LGS48" s="129"/>
      <c r="LGT48" s="129"/>
      <c r="LGU48" s="129"/>
      <c r="LGV48" s="129"/>
      <c r="LGW48" s="129"/>
      <c r="LGX48" s="129"/>
      <c r="LGY48" s="129"/>
      <c r="LGZ48" s="129"/>
      <c r="LHA48" s="129"/>
      <c r="LHB48" s="129"/>
      <c r="LHC48" s="129"/>
      <c r="LHD48" s="129"/>
      <c r="LHE48" s="129"/>
      <c r="LHF48" s="129"/>
      <c r="LHG48" s="129"/>
      <c r="LHH48" s="129"/>
      <c r="LHI48" s="129"/>
      <c r="LHJ48" s="129"/>
      <c r="LHK48" s="129"/>
      <c r="LHL48" s="129"/>
      <c r="LHM48" s="129"/>
      <c r="LHN48" s="129"/>
      <c r="LHO48" s="129"/>
      <c r="LHP48" s="129"/>
      <c r="LHQ48" s="129"/>
      <c r="LHR48" s="129"/>
      <c r="LHS48" s="129"/>
      <c r="LHT48" s="129"/>
      <c r="LHU48" s="129"/>
      <c r="LHV48" s="129"/>
      <c r="LHW48" s="129"/>
      <c r="LHX48" s="129"/>
      <c r="LHY48" s="129"/>
      <c r="LHZ48" s="129"/>
      <c r="LIA48" s="129"/>
      <c r="LIB48" s="129"/>
      <c r="LIC48" s="129"/>
      <c r="LID48" s="129"/>
      <c r="LIE48" s="129"/>
      <c r="LIF48" s="129"/>
      <c r="LIG48" s="129"/>
      <c r="LIH48" s="129"/>
      <c r="LII48" s="129"/>
      <c r="LIJ48" s="129"/>
      <c r="LIK48" s="129"/>
      <c r="LIL48" s="129"/>
      <c r="LIM48" s="129"/>
      <c r="LIN48" s="129"/>
      <c r="LIO48" s="129"/>
      <c r="LIP48" s="129"/>
      <c r="LIQ48" s="129"/>
      <c r="LIR48" s="129"/>
      <c r="LIS48" s="129"/>
      <c r="LIT48" s="129"/>
      <c r="LIU48" s="129"/>
      <c r="LIV48" s="129"/>
      <c r="LIW48" s="129"/>
      <c r="LIX48" s="129"/>
      <c r="LIY48" s="129"/>
      <c r="LIZ48" s="129"/>
      <c r="LJA48" s="129"/>
      <c r="LJB48" s="129"/>
      <c r="LJC48" s="129"/>
      <c r="LJD48" s="129"/>
      <c r="LJE48" s="129"/>
      <c r="LJF48" s="129"/>
      <c r="LJG48" s="129"/>
      <c r="LJH48" s="129"/>
      <c r="LJI48" s="129"/>
      <c r="LJJ48" s="129"/>
      <c r="LJK48" s="129"/>
      <c r="LJL48" s="129"/>
      <c r="LJM48" s="129"/>
      <c r="LJN48" s="129"/>
      <c r="LJO48" s="129"/>
      <c r="LJP48" s="129"/>
      <c r="LJQ48" s="129"/>
      <c r="LJR48" s="129"/>
      <c r="LJS48" s="129"/>
      <c r="LJT48" s="129"/>
      <c r="LJU48" s="129"/>
      <c r="LJV48" s="129"/>
      <c r="LJW48" s="129"/>
      <c r="LJX48" s="129"/>
      <c r="LJY48" s="129"/>
      <c r="LJZ48" s="129"/>
      <c r="LKA48" s="129"/>
      <c r="LKB48" s="129"/>
      <c r="LKC48" s="129"/>
      <c r="LKD48" s="129"/>
      <c r="LKE48" s="129"/>
      <c r="LKF48" s="129"/>
      <c r="LKG48" s="129"/>
      <c r="LKH48" s="129"/>
      <c r="LKI48" s="129"/>
      <c r="LKJ48" s="129"/>
      <c r="LKK48" s="129"/>
      <c r="LKL48" s="129"/>
      <c r="LKM48" s="129"/>
      <c r="LKN48" s="129"/>
      <c r="LKO48" s="129"/>
      <c r="LKP48" s="129"/>
      <c r="LKQ48" s="129"/>
      <c r="LKR48" s="129"/>
      <c r="LKS48" s="129"/>
      <c r="LKT48" s="129"/>
      <c r="LKU48" s="129"/>
      <c r="LKV48" s="129"/>
      <c r="LKW48" s="129"/>
      <c r="LKX48" s="129"/>
      <c r="LKY48" s="129"/>
      <c r="LKZ48" s="129"/>
      <c r="LLA48" s="129"/>
      <c r="LLB48" s="129"/>
      <c r="LLC48" s="129"/>
      <c r="LLD48" s="129"/>
      <c r="LLE48" s="129"/>
      <c r="LLF48" s="129"/>
      <c r="LLG48" s="129"/>
      <c r="LLH48" s="129"/>
      <c r="LLI48" s="129"/>
      <c r="LLJ48" s="129"/>
      <c r="LLK48" s="129"/>
      <c r="LLL48" s="129"/>
      <c r="LLM48" s="129"/>
      <c r="LLN48" s="129"/>
      <c r="LLO48" s="129"/>
      <c r="LLP48" s="129"/>
      <c r="LLQ48" s="129"/>
      <c r="LLR48" s="129"/>
      <c r="LLS48" s="129"/>
      <c r="LLT48" s="129"/>
      <c r="LLU48" s="129"/>
      <c r="LLV48" s="129"/>
      <c r="LLW48" s="129"/>
      <c r="LLX48" s="129"/>
      <c r="LLY48" s="129"/>
      <c r="LLZ48" s="129"/>
      <c r="LMA48" s="129"/>
      <c r="LMB48" s="129"/>
      <c r="LMC48" s="129"/>
      <c r="LMD48" s="129"/>
      <c r="LME48" s="129"/>
      <c r="LMF48" s="129"/>
      <c r="LMG48" s="129"/>
      <c r="LMH48" s="129"/>
      <c r="LMI48" s="129"/>
      <c r="LMJ48" s="129"/>
      <c r="LMK48" s="129"/>
      <c r="LML48" s="129"/>
      <c r="LMM48" s="129"/>
      <c r="LMN48" s="129"/>
      <c r="LMO48" s="129"/>
      <c r="LMP48" s="129"/>
      <c r="LMQ48" s="129"/>
      <c r="LMR48" s="129"/>
      <c r="LMS48" s="129"/>
      <c r="LMT48" s="129"/>
      <c r="LMU48" s="129"/>
      <c r="LMV48" s="129"/>
      <c r="LMW48" s="129"/>
      <c r="LMX48" s="129"/>
      <c r="LMY48" s="129"/>
      <c r="LMZ48" s="129"/>
      <c r="LNA48" s="129"/>
      <c r="LNB48" s="129"/>
      <c r="LNC48" s="129"/>
      <c r="LND48" s="129"/>
      <c r="LNE48" s="129"/>
      <c r="LNF48" s="129"/>
      <c r="LNG48" s="129"/>
      <c r="LNH48" s="129"/>
      <c r="LNI48" s="129"/>
      <c r="LNJ48" s="129"/>
      <c r="LNK48" s="129"/>
      <c r="LNL48" s="129"/>
      <c r="LNM48" s="129"/>
      <c r="LNN48" s="129"/>
      <c r="LNO48" s="129"/>
      <c r="LNP48" s="129"/>
      <c r="LNQ48" s="129"/>
      <c r="LNR48" s="129"/>
      <c r="LNS48" s="129"/>
      <c r="LNT48" s="129"/>
      <c r="LNU48" s="129"/>
      <c r="LNV48" s="129"/>
      <c r="LNW48" s="129"/>
      <c r="LNX48" s="129"/>
      <c r="LNY48" s="129"/>
      <c r="LNZ48" s="129"/>
      <c r="LOA48" s="129"/>
      <c r="LOB48" s="129"/>
      <c r="LOC48" s="129"/>
      <c r="LOD48" s="129"/>
      <c r="LOE48" s="129"/>
      <c r="LOF48" s="129"/>
      <c r="LOG48" s="129"/>
      <c r="LOH48" s="129"/>
      <c r="LOI48" s="129"/>
      <c r="LOJ48" s="129"/>
      <c r="LOK48" s="129"/>
      <c r="LOL48" s="129"/>
      <c r="LOM48" s="129"/>
      <c r="LON48" s="129"/>
      <c r="LOO48" s="129"/>
      <c r="LOP48" s="129"/>
      <c r="LOQ48" s="129"/>
      <c r="LOR48" s="129"/>
      <c r="LOS48" s="129"/>
      <c r="LOT48" s="129"/>
      <c r="LOU48" s="129"/>
      <c r="LOV48" s="129"/>
      <c r="LOW48" s="129"/>
      <c r="LOX48" s="129"/>
      <c r="LOY48" s="129"/>
      <c r="LOZ48" s="129"/>
      <c r="LPA48" s="129"/>
      <c r="LPB48" s="129"/>
      <c r="LPC48" s="129"/>
      <c r="LPD48" s="129"/>
      <c r="LPE48" s="129"/>
      <c r="LPF48" s="129"/>
      <c r="LPG48" s="129"/>
      <c r="LPH48" s="129"/>
      <c r="LPI48" s="129"/>
      <c r="LPJ48" s="129"/>
      <c r="LPK48" s="129"/>
      <c r="LPL48" s="129"/>
      <c r="LPM48" s="129"/>
      <c r="LPN48" s="129"/>
      <c r="LPO48" s="129"/>
      <c r="LPP48" s="129"/>
      <c r="LPQ48" s="129"/>
      <c r="LPR48" s="129"/>
      <c r="LPS48" s="129"/>
      <c r="LPT48" s="129"/>
      <c r="LPU48" s="129"/>
      <c r="LPV48" s="129"/>
      <c r="LPW48" s="129"/>
      <c r="LPX48" s="129"/>
      <c r="LPY48" s="129"/>
      <c r="LPZ48" s="129"/>
      <c r="LQA48" s="129"/>
      <c r="LQB48" s="129"/>
      <c r="LQC48" s="129"/>
      <c r="LQD48" s="129"/>
      <c r="LQE48" s="129"/>
      <c r="LQF48" s="129"/>
      <c r="LQG48" s="129"/>
      <c r="LQH48" s="129"/>
      <c r="LQI48" s="129"/>
      <c r="LQJ48" s="129"/>
      <c r="LQK48" s="129"/>
      <c r="LQL48" s="129"/>
      <c r="LQM48" s="129"/>
      <c r="LQN48" s="129"/>
      <c r="LQO48" s="129"/>
      <c r="LQP48" s="129"/>
      <c r="LQQ48" s="129"/>
      <c r="LQR48" s="129"/>
      <c r="LQS48" s="129"/>
      <c r="LQT48" s="129"/>
      <c r="LQU48" s="129"/>
      <c r="LQV48" s="129"/>
      <c r="LQW48" s="129"/>
      <c r="LQX48" s="129"/>
      <c r="LQY48" s="129"/>
      <c r="LQZ48" s="129"/>
      <c r="LRA48" s="129"/>
      <c r="LRB48" s="129"/>
      <c r="LRC48" s="129"/>
      <c r="LRD48" s="129"/>
      <c r="LRE48" s="129"/>
      <c r="LRF48" s="129"/>
      <c r="LRG48" s="129"/>
      <c r="LRH48" s="129"/>
      <c r="LRI48" s="129"/>
      <c r="LRJ48" s="129"/>
      <c r="LRK48" s="129"/>
      <c r="LRL48" s="129"/>
      <c r="LRM48" s="129"/>
      <c r="LRN48" s="129"/>
      <c r="LRO48" s="129"/>
      <c r="LRP48" s="129"/>
      <c r="LRQ48" s="129"/>
      <c r="LRR48" s="129"/>
      <c r="LRS48" s="129"/>
      <c r="LRT48" s="129"/>
      <c r="LRU48" s="129"/>
      <c r="LRV48" s="129"/>
      <c r="LRW48" s="129"/>
      <c r="LRX48" s="129"/>
      <c r="LRY48" s="129"/>
      <c r="LRZ48" s="129"/>
      <c r="LSA48" s="129"/>
      <c r="LSB48" s="129"/>
      <c r="LSC48" s="129"/>
      <c r="LSD48" s="129"/>
      <c r="LSE48" s="129"/>
      <c r="LSF48" s="129"/>
      <c r="LSG48" s="129"/>
      <c r="LSH48" s="129"/>
      <c r="LSI48" s="129"/>
      <c r="LSJ48" s="129"/>
      <c r="LSK48" s="129"/>
      <c r="LSL48" s="129"/>
      <c r="LSM48" s="129"/>
      <c r="LSN48" s="129"/>
      <c r="LSO48" s="129"/>
      <c r="LSP48" s="129"/>
      <c r="LSQ48" s="129"/>
      <c r="LSR48" s="129"/>
      <c r="LSS48" s="129"/>
      <c r="LST48" s="129"/>
      <c r="LSU48" s="129"/>
      <c r="LSV48" s="129"/>
      <c r="LSW48" s="129"/>
      <c r="LSX48" s="129"/>
      <c r="LSY48" s="129"/>
      <c r="LSZ48" s="129"/>
      <c r="LTA48" s="129"/>
      <c r="LTB48" s="129"/>
      <c r="LTC48" s="129"/>
      <c r="LTD48" s="129"/>
      <c r="LTE48" s="129"/>
      <c r="LTF48" s="129"/>
      <c r="LTG48" s="129"/>
      <c r="LTH48" s="129"/>
      <c r="LTI48" s="129"/>
      <c r="LTJ48" s="129"/>
      <c r="LTK48" s="129"/>
      <c r="LTL48" s="129"/>
      <c r="LTM48" s="129"/>
      <c r="LTN48" s="129"/>
      <c r="LTO48" s="129"/>
      <c r="LTP48" s="129"/>
      <c r="LTQ48" s="129"/>
      <c r="LTR48" s="129"/>
      <c r="LTS48" s="129"/>
      <c r="LTT48" s="129"/>
      <c r="LTU48" s="129"/>
      <c r="LTV48" s="129"/>
      <c r="LTW48" s="129"/>
      <c r="LTX48" s="129"/>
      <c r="LTY48" s="129"/>
      <c r="LTZ48" s="129"/>
      <c r="LUA48" s="129"/>
      <c r="LUB48" s="129"/>
      <c r="LUC48" s="129"/>
      <c r="LUD48" s="129"/>
      <c r="LUE48" s="129"/>
      <c r="LUF48" s="129"/>
      <c r="LUG48" s="129"/>
      <c r="LUH48" s="129"/>
      <c r="LUI48" s="129"/>
      <c r="LUJ48" s="129"/>
      <c r="LUK48" s="129"/>
      <c r="LUL48" s="129"/>
      <c r="LUM48" s="129"/>
      <c r="LUN48" s="129"/>
      <c r="LUO48" s="129"/>
      <c r="LUP48" s="129"/>
      <c r="LUQ48" s="129"/>
      <c r="LUR48" s="129"/>
      <c r="LUS48" s="129"/>
      <c r="LUT48" s="129"/>
      <c r="LUU48" s="129"/>
      <c r="LUV48" s="129"/>
      <c r="LUW48" s="129"/>
      <c r="LUX48" s="129"/>
      <c r="LUY48" s="129"/>
      <c r="LUZ48" s="129"/>
      <c r="LVA48" s="129"/>
      <c r="LVB48" s="129"/>
      <c r="LVC48" s="129"/>
      <c r="LVD48" s="129"/>
      <c r="LVE48" s="129"/>
      <c r="LVF48" s="129"/>
      <c r="LVG48" s="129"/>
      <c r="LVH48" s="129"/>
      <c r="LVI48" s="129"/>
      <c r="LVJ48" s="129"/>
      <c r="LVK48" s="129"/>
      <c r="LVL48" s="129"/>
      <c r="LVM48" s="129"/>
      <c r="LVN48" s="129"/>
      <c r="LVO48" s="129"/>
      <c r="LVP48" s="129"/>
      <c r="LVQ48" s="129"/>
      <c r="LVR48" s="129"/>
      <c r="LVS48" s="129"/>
      <c r="LVT48" s="129"/>
      <c r="LVU48" s="129"/>
      <c r="LVV48" s="129"/>
      <c r="LVW48" s="129"/>
      <c r="LVX48" s="129"/>
      <c r="LVY48" s="129"/>
      <c r="LVZ48" s="129"/>
      <c r="LWA48" s="129"/>
      <c r="LWB48" s="129"/>
      <c r="LWC48" s="129"/>
      <c r="LWD48" s="129"/>
      <c r="LWE48" s="129"/>
      <c r="LWF48" s="129"/>
      <c r="LWG48" s="129"/>
      <c r="LWH48" s="129"/>
      <c r="LWI48" s="129"/>
      <c r="LWJ48" s="129"/>
      <c r="LWK48" s="129"/>
      <c r="LWL48" s="129"/>
      <c r="LWM48" s="129"/>
      <c r="LWN48" s="129"/>
      <c r="LWO48" s="129"/>
      <c r="LWP48" s="129"/>
      <c r="LWQ48" s="129"/>
      <c r="LWR48" s="129"/>
      <c r="LWS48" s="129"/>
      <c r="LWT48" s="129"/>
      <c r="LWU48" s="129"/>
      <c r="LWV48" s="129"/>
      <c r="LWW48" s="129"/>
      <c r="LWX48" s="129"/>
      <c r="LWY48" s="129"/>
      <c r="LWZ48" s="129"/>
      <c r="LXA48" s="129"/>
      <c r="LXB48" s="129"/>
      <c r="LXC48" s="129"/>
      <c r="LXD48" s="129"/>
      <c r="LXE48" s="129"/>
      <c r="LXF48" s="129"/>
      <c r="LXG48" s="129"/>
      <c r="LXH48" s="129"/>
      <c r="LXI48" s="129"/>
      <c r="LXJ48" s="129"/>
      <c r="LXK48" s="129"/>
      <c r="LXL48" s="129"/>
      <c r="LXM48" s="129"/>
      <c r="LXN48" s="129"/>
      <c r="LXO48" s="129"/>
      <c r="LXP48" s="129"/>
      <c r="LXQ48" s="129"/>
      <c r="LXR48" s="129"/>
      <c r="LXS48" s="129"/>
      <c r="LXT48" s="129"/>
      <c r="LXU48" s="129"/>
      <c r="LXV48" s="129"/>
      <c r="LXW48" s="129"/>
      <c r="LXX48" s="129"/>
      <c r="LXY48" s="129"/>
      <c r="LXZ48" s="129"/>
      <c r="LYA48" s="129"/>
      <c r="LYB48" s="129"/>
      <c r="LYC48" s="129"/>
      <c r="LYD48" s="129"/>
      <c r="LYE48" s="129"/>
      <c r="LYF48" s="129"/>
      <c r="LYG48" s="129"/>
      <c r="LYH48" s="129"/>
      <c r="LYI48" s="129"/>
      <c r="LYJ48" s="129"/>
      <c r="LYK48" s="129"/>
      <c r="LYL48" s="129"/>
      <c r="LYM48" s="129"/>
      <c r="LYN48" s="129"/>
      <c r="LYO48" s="129"/>
      <c r="LYP48" s="129"/>
      <c r="LYQ48" s="129"/>
      <c r="LYR48" s="129"/>
      <c r="LYS48" s="129"/>
      <c r="LYT48" s="129"/>
      <c r="LYU48" s="129"/>
      <c r="LYV48" s="129"/>
      <c r="LYW48" s="129"/>
      <c r="LYX48" s="129"/>
      <c r="LYY48" s="129"/>
      <c r="LYZ48" s="129"/>
      <c r="LZA48" s="129"/>
      <c r="LZB48" s="129"/>
      <c r="LZC48" s="129"/>
      <c r="LZD48" s="129"/>
      <c r="LZE48" s="129"/>
      <c r="LZF48" s="129"/>
      <c r="LZG48" s="129"/>
      <c r="LZH48" s="129"/>
      <c r="LZI48" s="129"/>
      <c r="LZJ48" s="129"/>
      <c r="LZK48" s="129"/>
      <c r="LZL48" s="129"/>
      <c r="LZM48" s="129"/>
      <c r="LZN48" s="129"/>
      <c r="LZO48" s="129"/>
      <c r="LZP48" s="129"/>
      <c r="LZQ48" s="129"/>
      <c r="LZR48" s="129"/>
      <c r="LZS48" s="129"/>
      <c r="LZT48" s="129"/>
      <c r="LZU48" s="129"/>
      <c r="LZV48" s="129"/>
      <c r="LZW48" s="129"/>
      <c r="LZX48" s="129"/>
      <c r="LZY48" s="129"/>
      <c r="LZZ48" s="129"/>
      <c r="MAA48" s="129"/>
      <c r="MAB48" s="129"/>
      <c r="MAC48" s="129"/>
      <c r="MAD48" s="129"/>
      <c r="MAE48" s="129"/>
      <c r="MAF48" s="129"/>
      <c r="MAG48" s="129"/>
      <c r="MAH48" s="129"/>
      <c r="MAI48" s="129"/>
      <c r="MAJ48" s="129"/>
      <c r="MAK48" s="129"/>
      <c r="MAL48" s="129"/>
      <c r="MAM48" s="129"/>
      <c r="MAN48" s="129"/>
      <c r="MAO48" s="129"/>
      <c r="MAP48" s="129"/>
      <c r="MAQ48" s="129"/>
      <c r="MAR48" s="129"/>
      <c r="MAS48" s="129"/>
      <c r="MAT48" s="129"/>
      <c r="MAU48" s="129"/>
      <c r="MAV48" s="129"/>
      <c r="MAW48" s="129"/>
      <c r="MAX48" s="129"/>
      <c r="MAY48" s="129"/>
      <c r="MAZ48" s="129"/>
      <c r="MBA48" s="129"/>
      <c r="MBB48" s="129"/>
      <c r="MBC48" s="129"/>
      <c r="MBD48" s="129"/>
      <c r="MBE48" s="129"/>
      <c r="MBF48" s="129"/>
      <c r="MBG48" s="129"/>
      <c r="MBH48" s="129"/>
      <c r="MBI48" s="129"/>
      <c r="MBJ48" s="129"/>
      <c r="MBK48" s="129"/>
      <c r="MBL48" s="129"/>
      <c r="MBM48" s="129"/>
      <c r="MBN48" s="129"/>
      <c r="MBO48" s="129"/>
      <c r="MBP48" s="129"/>
      <c r="MBQ48" s="129"/>
      <c r="MBR48" s="129"/>
      <c r="MBS48" s="129"/>
      <c r="MBT48" s="129"/>
      <c r="MBU48" s="129"/>
      <c r="MBV48" s="129"/>
      <c r="MBW48" s="129"/>
      <c r="MBX48" s="129"/>
      <c r="MBY48" s="129"/>
      <c r="MBZ48" s="129"/>
      <c r="MCA48" s="129"/>
      <c r="MCB48" s="129"/>
      <c r="MCC48" s="129"/>
      <c r="MCD48" s="129"/>
      <c r="MCE48" s="129"/>
      <c r="MCF48" s="129"/>
      <c r="MCG48" s="129"/>
      <c r="MCH48" s="129"/>
      <c r="MCI48" s="129"/>
      <c r="MCJ48" s="129"/>
      <c r="MCK48" s="129"/>
      <c r="MCL48" s="129"/>
      <c r="MCM48" s="129"/>
      <c r="MCN48" s="129"/>
      <c r="MCO48" s="129"/>
      <c r="MCP48" s="129"/>
      <c r="MCQ48" s="129"/>
      <c r="MCR48" s="129"/>
      <c r="MCS48" s="129"/>
      <c r="MCT48" s="129"/>
      <c r="MCU48" s="129"/>
      <c r="MCV48" s="129"/>
      <c r="MCW48" s="129"/>
      <c r="MCX48" s="129"/>
      <c r="MCY48" s="129"/>
      <c r="MCZ48" s="129"/>
      <c r="MDA48" s="129"/>
      <c r="MDB48" s="129"/>
      <c r="MDC48" s="129"/>
      <c r="MDD48" s="129"/>
      <c r="MDE48" s="129"/>
      <c r="MDF48" s="129"/>
      <c r="MDG48" s="129"/>
      <c r="MDH48" s="129"/>
      <c r="MDI48" s="129"/>
      <c r="MDJ48" s="129"/>
      <c r="MDK48" s="129"/>
      <c r="MDL48" s="129"/>
      <c r="MDM48" s="129"/>
      <c r="MDN48" s="129"/>
      <c r="MDO48" s="129"/>
      <c r="MDP48" s="129"/>
      <c r="MDQ48" s="129"/>
      <c r="MDR48" s="129"/>
      <c r="MDS48" s="129"/>
      <c r="MDT48" s="129"/>
      <c r="MDU48" s="129"/>
      <c r="MDV48" s="129"/>
      <c r="MDW48" s="129"/>
      <c r="MDX48" s="129"/>
      <c r="MDY48" s="129"/>
      <c r="MDZ48" s="129"/>
      <c r="MEA48" s="129"/>
      <c r="MEB48" s="129"/>
      <c r="MEC48" s="129"/>
      <c r="MED48" s="129"/>
      <c r="MEE48" s="129"/>
      <c r="MEF48" s="129"/>
      <c r="MEG48" s="129"/>
      <c r="MEH48" s="129"/>
      <c r="MEI48" s="129"/>
      <c r="MEJ48" s="129"/>
      <c r="MEK48" s="129"/>
      <c r="MEL48" s="129"/>
      <c r="MEM48" s="129"/>
      <c r="MEN48" s="129"/>
      <c r="MEO48" s="129"/>
      <c r="MEP48" s="129"/>
      <c r="MEQ48" s="129"/>
      <c r="MER48" s="129"/>
      <c r="MES48" s="129"/>
      <c r="MET48" s="129"/>
      <c r="MEU48" s="129"/>
      <c r="MEV48" s="129"/>
      <c r="MEW48" s="129"/>
      <c r="MEX48" s="129"/>
      <c r="MEY48" s="129"/>
      <c r="MEZ48" s="129"/>
      <c r="MFA48" s="129"/>
      <c r="MFB48" s="129"/>
      <c r="MFC48" s="129"/>
      <c r="MFD48" s="129"/>
      <c r="MFE48" s="129"/>
      <c r="MFF48" s="129"/>
      <c r="MFG48" s="129"/>
      <c r="MFH48" s="129"/>
      <c r="MFI48" s="129"/>
      <c r="MFJ48" s="129"/>
      <c r="MFK48" s="129"/>
      <c r="MFL48" s="129"/>
      <c r="MFM48" s="129"/>
      <c r="MFN48" s="129"/>
      <c r="MFO48" s="129"/>
      <c r="MFP48" s="129"/>
      <c r="MFQ48" s="129"/>
      <c r="MFR48" s="129"/>
      <c r="MFS48" s="129"/>
      <c r="MFT48" s="129"/>
      <c r="MFU48" s="129"/>
      <c r="MFV48" s="129"/>
      <c r="MFW48" s="129"/>
      <c r="MFX48" s="129"/>
      <c r="MFY48" s="129"/>
      <c r="MFZ48" s="129"/>
      <c r="MGA48" s="129"/>
      <c r="MGB48" s="129"/>
      <c r="MGC48" s="129"/>
      <c r="MGD48" s="129"/>
      <c r="MGE48" s="129"/>
      <c r="MGF48" s="129"/>
      <c r="MGG48" s="129"/>
      <c r="MGH48" s="129"/>
      <c r="MGI48" s="129"/>
      <c r="MGJ48" s="129"/>
      <c r="MGK48" s="129"/>
      <c r="MGL48" s="129"/>
      <c r="MGM48" s="129"/>
      <c r="MGN48" s="129"/>
      <c r="MGO48" s="129"/>
      <c r="MGP48" s="129"/>
      <c r="MGQ48" s="129"/>
      <c r="MGR48" s="129"/>
      <c r="MGS48" s="129"/>
      <c r="MGT48" s="129"/>
      <c r="MGU48" s="129"/>
      <c r="MGV48" s="129"/>
      <c r="MGW48" s="129"/>
      <c r="MGX48" s="129"/>
      <c r="MGY48" s="129"/>
      <c r="MGZ48" s="129"/>
      <c r="MHA48" s="129"/>
      <c r="MHB48" s="129"/>
      <c r="MHC48" s="129"/>
      <c r="MHD48" s="129"/>
      <c r="MHE48" s="129"/>
      <c r="MHF48" s="129"/>
      <c r="MHG48" s="129"/>
      <c r="MHH48" s="129"/>
      <c r="MHI48" s="129"/>
      <c r="MHJ48" s="129"/>
      <c r="MHK48" s="129"/>
      <c r="MHL48" s="129"/>
      <c r="MHM48" s="129"/>
      <c r="MHN48" s="129"/>
      <c r="MHO48" s="129"/>
      <c r="MHP48" s="129"/>
      <c r="MHQ48" s="129"/>
      <c r="MHR48" s="129"/>
      <c r="MHS48" s="129"/>
      <c r="MHT48" s="129"/>
      <c r="MHU48" s="129"/>
      <c r="MHV48" s="129"/>
      <c r="MHW48" s="129"/>
      <c r="MHX48" s="129"/>
      <c r="MHY48" s="129"/>
      <c r="MHZ48" s="129"/>
      <c r="MIA48" s="129"/>
      <c r="MIB48" s="129"/>
      <c r="MIC48" s="129"/>
      <c r="MID48" s="129"/>
      <c r="MIE48" s="129"/>
      <c r="MIF48" s="129"/>
      <c r="MIG48" s="129"/>
      <c r="MIH48" s="129"/>
      <c r="MII48" s="129"/>
      <c r="MIJ48" s="129"/>
      <c r="MIK48" s="129"/>
      <c r="MIL48" s="129"/>
      <c r="MIM48" s="129"/>
      <c r="MIN48" s="129"/>
      <c r="MIO48" s="129"/>
      <c r="MIP48" s="129"/>
      <c r="MIQ48" s="129"/>
      <c r="MIR48" s="129"/>
      <c r="MIS48" s="129"/>
      <c r="MIT48" s="129"/>
      <c r="MIU48" s="129"/>
      <c r="MIV48" s="129"/>
      <c r="MIW48" s="129"/>
      <c r="MIX48" s="129"/>
      <c r="MIY48" s="129"/>
      <c r="MIZ48" s="129"/>
      <c r="MJA48" s="129"/>
      <c r="MJB48" s="129"/>
      <c r="MJC48" s="129"/>
      <c r="MJD48" s="129"/>
      <c r="MJE48" s="129"/>
      <c r="MJF48" s="129"/>
      <c r="MJG48" s="129"/>
      <c r="MJH48" s="129"/>
      <c r="MJI48" s="129"/>
      <c r="MJJ48" s="129"/>
      <c r="MJK48" s="129"/>
      <c r="MJL48" s="129"/>
      <c r="MJM48" s="129"/>
      <c r="MJN48" s="129"/>
      <c r="MJO48" s="129"/>
      <c r="MJP48" s="129"/>
      <c r="MJQ48" s="129"/>
      <c r="MJR48" s="129"/>
      <c r="MJS48" s="129"/>
      <c r="MJT48" s="129"/>
      <c r="MJU48" s="129"/>
      <c r="MJV48" s="129"/>
      <c r="MJW48" s="129"/>
      <c r="MJX48" s="129"/>
      <c r="MJY48" s="129"/>
      <c r="MJZ48" s="129"/>
      <c r="MKA48" s="129"/>
      <c r="MKB48" s="129"/>
      <c r="MKC48" s="129"/>
      <c r="MKD48" s="129"/>
      <c r="MKE48" s="129"/>
      <c r="MKF48" s="129"/>
      <c r="MKG48" s="129"/>
      <c r="MKH48" s="129"/>
      <c r="MKI48" s="129"/>
      <c r="MKJ48" s="129"/>
      <c r="MKK48" s="129"/>
      <c r="MKL48" s="129"/>
      <c r="MKM48" s="129"/>
      <c r="MKN48" s="129"/>
      <c r="MKO48" s="129"/>
      <c r="MKP48" s="129"/>
      <c r="MKQ48" s="129"/>
      <c r="MKR48" s="129"/>
      <c r="MKS48" s="129"/>
      <c r="MKT48" s="129"/>
      <c r="MKU48" s="129"/>
      <c r="MKV48" s="129"/>
      <c r="MKW48" s="129"/>
      <c r="MKX48" s="129"/>
      <c r="MKY48" s="129"/>
      <c r="MKZ48" s="129"/>
      <c r="MLA48" s="129"/>
      <c r="MLB48" s="129"/>
      <c r="MLC48" s="129"/>
      <c r="MLD48" s="129"/>
      <c r="MLE48" s="129"/>
      <c r="MLF48" s="129"/>
      <c r="MLG48" s="129"/>
      <c r="MLH48" s="129"/>
      <c r="MLI48" s="129"/>
      <c r="MLJ48" s="129"/>
      <c r="MLK48" s="129"/>
      <c r="MLL48" s="129"/>
      <c r="MLM48" s="129"/>
      <c r="MLN48" s="129"/>
      <c r="MLO48" s="129"/>
      <c r="MLP48" s="129"/>
      <c r="MLQ48" s="129"/>
      <c r="MLR48" s="129"/>
      <c r="MLS48" s="129"/>
      <c r="MLT48" s="129"/>
      <c r="MLU48" s="129"/>
      <c r="MLV48" s="129"/>
      <c r="MLW48" s="129"/>
      <c r="MLX48" s="129"/>
      <c r="MLY48" s="129"/>
      <c r="MLZ48" s="129"/>
      <c r="MMA48" s="129"/>
      <c r="MMB48" s="129"/>
      <c r="MMC48" s="129"/>
      <c r="MMD48" s="129"/>
      <c r="MME48" s="129"/>
      <c r="MMF48" s="129"/>
      <c r="MMG48" s="129"/>
      <c r="MMH48" s="129"/>
      <c r="MMI48" s="129"/>
      <c r="MMJ48" s="129"/>
      <c r="MMK48" s="129"/>
      <c r="MML48" s="129"/>
      <c r="MMM48" s="129"/>
      <c r="MMN48" s="129"/>
      <c r="MMO48" s="129"/>
      <c r="MMP48" s="129"/>
      <c r="MMQ48" s="129"/>
      <c r="MMR48" s="129"/>
      <c r="MMS48" s="129"/>
      <c r="MMT48" s="129"/>
      <c r="MMU48" s="129"/>
      <c r="MMV48" s="129"/>
      <c r="MMW48" s="129"/>
      <c r="MMX48" s="129"/>
      <c r="MMY48" s="129"/>
      <c r="MMZ48" s="129"/>
      <c r="MNA48" s="129"/>
      <c r="MNB48" s="129"/>
      <c r="MNC48" s="129"/>
      <c r="MND48" s="129"/>
      <c r="MNE48" s="129"/>
      <c r="MNF48" s="129"/>
      <c r="MNG48" s="129"/>
      <c r="MNH48" s="129"/>
      <c r="MNI48" s="129"/>
      <c r="MNJ48" s="129"/>
      <c r="MNK48" s="129"/>
      <c r="MNL48" s="129"/>
      <c r="MNM48" s="129"/>
      <c r="MNN48" s="129"/>
      <c r="MNO48" s="129"/>
      <c r="MNP48" s="129"/>
      <c r="MNQ48" s="129"/>
      <c r="MNR48" s="129"/>
      <c r="MNS48" s="129"/>
      <c r="MNT48" s="129"/>
      <c r="MNU48" s="129"/>
      <c r="MNV48" s="129"/>
      <c r="MNW48" s="129"/>
      <c r="MNX48" s="129"/>
      <c r="MNY48" s="129"/>
      <c r="MNZ48" s="129"/>
      <c r="MOA48" s="129"/>
      <c r="MOB48" s="129"/>
      <c r="MOC48" s="129"/>
      <c r="MOD48" s="129"/>
      <c r="MOE48" s="129"/>
      <c r="MOF48" s="129"/>
      <c r="MOG48" s="129"/>
      <c r="MOH48" s="129"/>
      <c r="MOI48" s="129"/>
      <c r="MOJ48" s="129"/>
      <c r="MOK48" s="129"/>
      <c r="MOL48" s="129"/>
      <c r="MOM48" s="129"/>
      <c r="MON48" s="129"/>
      <c r="MOO48" s="129"/>
      <c r="MOP48" s="129"/>
      <c r="MOQ48" s="129"/>
      <c r="MOR48" s="129"/>
      <c r="MOS48" s="129"/>
      <c r="MOT48" s="129"/>
      <c r="MOU48" s="129"/>
      <c r="MOV48" s="129"/>
      <c r="MOW48" s="129"/>
      <c r="MOX48" s="129"/>
      <c r="MOY48" s="129"/>
      <c r="MOZ48" s="129"/>
      <c r="MPA48" s="129"/>
      <c r="MPB48" s="129"/>
      <c r="MPC48" s="129"/>
      <c r="MPD48" s="129"/>
      <c r="MPE48" s="129"/>
      <c r="MPF48" s="129"/>
      <c r="MPG48" s="129"/>
      <c r="MPH48" s="129"/>
      <c r="MPI48" s="129"/>
      <c r="MPJ48" s="129"/>
      <c r="MPK48" s="129"/>
      <c r="MPL48" s="129"/>
      <c r="MPM48" s="129"/>
      <c r="MPN48" s="129"/>
      <c r="MPO48" s="129"/>
      <c r="MPP48" s="129"/>
      <c r="MPQ48" s="129"/>
      <c r="MPR48" s="129"/>
      <c r="MPS48" s="129"/>
      <c r="MPT48" s="129"/>
      <c r="MPU48" s="129"/>
      <c r="MPV48" s="129"/>
      <c r="MPW48" s="129"/>
      <c r="MPX48" s="129"/>
      <c r="MPY48" s="129"/>
      <c r="MPZ48" s="129"/>
      <c r="MQA48" s="129"/>
      <c r="MQB48" s="129"/>
      <c r="MQC48" s="129"/>
      <c r="MQD48" s="129"/>
      <c r="MQE48" s="129"/>
      <c r="MQF48" s="129"/>
      <c r="MQG48" s="129"/>
      <c r="MQH48" s="129"/>
      <c r="MQI48" s="129"/>
      <c r="MQJ48" s="129"/>
      <c r="MQK48" s="129"/>
      <c r="MQL48" s="129"/>
      <c r="MQM48" s="129"/>
      <c r="MQN48" s="129"/>
      <c r="MQO48" s="129"/>
      <c r="MQP48" s="129"/>
      <c r="MQQ48" s="129"/>
      <c r="MQR48" s="129"/>
      <c r="MQS48" s="129"/>
      <c r="MQT48" s="129"/>
      <c r="MQU48" s="129"/>
      <c r="MQV48" s="129"/>
      <c r="MQW48" s="129"/>
      <c r="MQX48" s="129"/>
      <c r="MQY48" s="129"/>
      <c r="MQZ48" s="129"/>
      <c r="MRA48" s="129"/>
      <c r="MRB48" s="129"/>
      <c r="MRC48" s="129"/>
      <c r="MRD48" s="129"/>
      <c r="MRE48" s="129"/>
      <c r="MRF48" s="129"/>
      <c r="MRG48" s="129"/>
      <c r="MRH48" s="129"/>
      <c r="MRI48" s="129"/>
      <c r="MRJ48" s="129"/>
      <c r="MRK48" s="129"/>
      <c r="MRL48" s="129"/>
      <c r="MRM48" s="129"/>
      <c r="MRN48" s="129"/>
      <c r="MRO48" s="129"/>
      <c r="MRP48" s="129"/>
      <c r="MRQ48" s="129"/>
      <c r="MRR48" s="129"/>
      <c r="MRS48" s="129"/>
      <c r="MRT48" s="129"/>
      <c r="MRU48" s="129"/>
      <c r="MRV48" s="129"/>
      <c r="MRW48" s="129"/>
      <c r="MRX48" s="129"/>
      <c r="MRY48" s="129"/>
      <c r="MRZ48" s="129"/>
      <c r="MSA48" s="129"/>
      <c r="MSB48" s="129"/>
      <c r="MSC48" s="129"/>
      <c r="MSD48" s="129"/>
      <c r="MSE48" s="129"/>
      <c r="MSF48" s="129"/>
      <c r="MSG48" s="129"/>
      <c r="MSH48" s="129"/>
      <c r="MSI48" s="129"/>
      <c r="MSJ48" s="129"/>
      <c r="MSK48" s="129"/>
      <c r="MSL48" s="129"/>
      <c r="MSM48" s="129"/>
      <c r="MSN48" s="129"/>
      <c r="MSO48" s="129"/>
      <c r="MSP48" s="129"/>
      <c r="MSQ48" s="129"/>
      <c r="MSR48" s="129"/>
      <c r="MSS48" s="129"/>
      <c r="MST48" s="129"/>
      <c r="MSU48" s="129"/>
      <c r="MSV48" s="129"/>
      <c r="MSW48" s="129"/>
      <c r="MSX48" s="129"/>
      <c r="MSY48" s="129"/>
      <c r="MSZ48" s="129"/>
      <c r="MTA48" s="129"/>
      <c r="MTB48" s="129"/>
      <c r="MTC48" s="129"/>
      <c r="MTD48" s="129"/>
      <c r="MTE48" s="129"/>
      <c r="MTF48" s="129"/>
      <c r="MTG48" s="129"/>
      <c r="MTH48" s="129"/>
      <c r="MTI48" s="129"/>
      <c r="MTJ48" s="129"/>
      <c r="MTK48" s="129"/>
      <c r="MTL48" s="129"/>
      <c r="MTM48" s="129"/>
      <c r="MTN48" s="129"/>
      <c r="MTO48" s="129"/>
      <c r="MTP48" s="129"/>
      <c r="MTQ48" s="129"/>
      <c r="MTR48" s="129"/>
      <c r="MTS48" s="129"/>
      <c r="MTT48" s="129"/>
      <c r="MTU48" s="129"/>
      <c r="MTV48" s="129"/>
      <c r="MTW48" s="129"/>
      <c r="MTX48" s="129"/>
      <c r="MTY48" s="129"/>
      <c r="MTZ48" s="129"/>
      <c r="MUA48" s="129"/>
      <c r="MUB48" s="129"/>
      <c r="MUC48" s="129"/>
      <c r="MUD48" s="129"/>
      <c r="MUE48" s="129"/>
      <c r="MUF48" s="129"/>
      <c r="MUG48" s="129"/>
      <c r="MUH48" s="129"/>
      <c r="MUI48" s="129"/>
      <c r="MUJ48" s="129"/>
      <c r="MUK48" s="129"/>
      <c r="MUL48" s="129"/>
      <c r="MUM48" s="129"/>
      <c r="MUN48" s="129"/>
      <c r="MUO48" s="129"/>
      <c r="MUP48" s="129"/>
      <c r="MUQ48" s="129"/>
      <c r="MUR48" s="129"/>
      <c r="MUS48" s="129"/>
      <c r="MUT48" s="129"/>
      <c r="MUU48" s="129"/>
      <c r="MUV48" s="129"/>
      <c r="MUW48" s="129"/>
      <c r="MUX48" s="129"/>
      <c r="MUY48" s="129"/>
      <c r="MUZ48" s="129"/>
      <c r="MVA48" s="129"/>
      <c r="MVB48" s="129"/>
      <c r="MVC48" s="129"/>
      <c r="MVD48" s="129"/>
      <c r="MVE48" s="129"/>
      <c r="MVF48" s="129"/>
      <c r="MVG48" s="129"/>
      <c r="MVH48" s="129"/>
      <c r="MVI48" s="129"/>
      <c r="MVJ48" s="129"/>
      <c r="MVK48" s="129"/>
      <c r="MVL48" s="129"/>
      <c r="MVM48" s="129"/>
      <c r="MVN48" s="129"/>
      <c r="MVO48" s="129"/>
      <c r="MVP48" s="129"/>
      <c r="MVQ48" s="129"/>
      <c r="MVR48" s="129"/>
      <c r="MVS48" s="129"/>
      <c r="MVT48" s="129"/>
      <c r="MVU48" s="129"/>
      <c r="MVV48" s="129"/>
      <c r="MVW48" s="129"/>
      <c r="MVX48" s="129"/>
      <c r="MVY48" s="129"/>
      <c r="MVZ48" s="129"/>
      <c r="MWA48" s="129"/>
      <c r="MWB48" s="129"/>
      <c r="MWC48" s="129"/>
      <c r="MWD48" s="129"/>
      <c r="MWE48" s="129"/>
      <c r="MWF48" s="129"/>
      <c r="MWG48" s="129"/>
      <c r="MWH48" s="129"/>
      <c r="MWI48" s="129"/>
      <c r="MWJ48" s="129"/>
      <c r="MWK48" s="129"/>
      <c r="MWL48" s="129"/>
      <c r="MWM48" s="129"/>
      <c r="MWN48" s="129"/>
      <c r="MWO48" s="129"/>
      <c r="MWP48" s="129"/>
      <c r="MWQ48" s="129"/>
      <c r="MWR48" s="129"/>
      <c r="MWS48" s="129"/>
      <c r="MWT48" s="129"/>
      <c r="MWU48" s="129"/>
      <c r="MWV48" s="129"/>
      <c r="MWW48" s="129"/>
      <c r="MWX48" s="129"/>
      <c r="MWY48" s="129"/>
      <c r="MWZ48" s="129"/>
      <c r="MXA48" s="129"/>
      <c r="MXB48" s="129"/>
      <c r="MXC48" s="129"/>
      <c r="MXD48" s="129"/>
      <c r="MXE48" s="129"/>
      <c r="MXF48" s="129"/>
      <c r="MXG48" s="129"/>
      <c r="MXH48" s="129"/>
      <c r="MXI48" s="129"/>
      <c r="MXJ48" s="129"/>
      <c r="MXK48" s="129"/>
      <c r="MXL48" s="129"/>
      <c r="MXM48" s="129"/>
      <c r="MXN48" s="129"/>
      <c r="MXO48" s="129"/>
      <c r="MXP48" s="129"/>
      <c r="MXQ48" s="129"/>
      <c r="MXR48" s="129"/>
      <c r="MXS48" s="129"/>
      <c r="MXT48" s="129"/>
      <c r="MXU48" s="129"/>
      <c r="MXV48" s="129"/>
      <c r="MXW48" s="129"/>
      <c r="MXX48" s="129"/>
      <c r="MXY48" s="129"/>
      <c r="MXZ48" s="129"/>
      <c r="MYA48" s="129"/>
      <c r="MYB48" s="129"/>
      <c r="MYC48" s="129"/>
      <c r="MYD48" s="129"/>
      <c r="MYE48" s="129"/>
      <c r="MYF48" s="129"/>
      <c r="MYG48" s="129"/>
      <c r="MYH48" s="129"/>
      <c r="MYI48" s="129"/>
      <c r="MYJ48" s="129"/>
      <c r="MYK48" s="129"/>
      <c r="MYL48" s="129"/>
      <c r="MYM48" s="129"/>
      <c r="MYN48" s="129"/>
      <c r="MYO48" s="129"/>
      <c r="MYP48" s="129"/>
      <c r="MYQ48" s="129"/>
      <c r="MYR48" s="129"/>
      <c r="MYS48" s="129"/>
      <c r="MYT48" s="129"/>
      <c r="MYU48" s="129"/>
      <c r="MYV48" s="129"/>
      <c r="MYW48" s="129"/>
      <c r="MYX48" s="129"/>
      <c r="MYY48" s="129"/>
      <c r="MYZ48" s="129"/>
      <c r="MZA48" s="129"/>
      <c r="MZB48" s="129"/>
      <c r="MZC48" s="129"/>
      <c r="MZD48" s="129"/>
      <c r="MZE48" s="129"/>
      <c r="MZF48" s="129"/>
      <c r="MZG48" s="129"/>
      <c r="MZH48" s="129"/>
      <c r="MZI48" s="129"/>
      <c r="MZJ48" s="129"/>
      <c r="MZK48" s="129"/>
      <c r="MZL48" s="129"/>
      <c r="MZM48" s="129"/>
      <c r="MZN48" s="129"/>
      <c r="MZO48" s="129"/>
      <c r="MZP48" s="129"/>
      <c r="MZQ48" s="129"/>
      <c r="MZR48" s="129"/>
      <c r="MZS48" s="129"/>
      <c r="MZT48" s="129"/>
      <c r="MZU48" s="129"/>
      <c r="MZV48" s="129"/>
      <c r="MZW48" s="129"/>
      <c r="MZX48" s="129"/>
      <c r="MZY48" s="129"/>
      <c r="MZZ48" s="129"/>
      <c r="NAA48" s="129"/>
      <c r="NAB48" s="129"/>
      <c r="NAC48" s="129"/>
      <c r="NAD48" s="129"/>
      <c r="NAE48" s="129"/>
      <c r="NAF48" s="129"/>
      <c r="NAG48" s="129"/>
      <c r="NAH48" s="129"/>
      <c r="NAI48" s="129"/>
      <c r="NAJ48" s="129"/>
      <c r="NAK48" s="129"/>
      <c r="NAL48" s="129"/>
      <c r="NAM48" s="129"/>
      <c r="NAN48" s="129"/>
      <c r="NAO48" s="129"/>
      <c r="NAP48" s="129"/>
      <c r="NAQ48" s="129"/>
      <c r="NAR48" s="129"/>
      <c r="NAS48" s="129"/>
      <c r="NAT48" s="129"/>
      <c r="NAU48" s="129"/>
      <c r="NAV48" s="129"/>
      <c r="NAW48" s="129"/>
      <c r="NAX48" s="129"/>
      <c r="NAY48" s="129"/>
      <c r="NAZ48" s="129"/>
      <c r="NBA48" s="129"/>
      <c r="NBB48" s="129"/>
      <c r="NBC48" s="129"/>
      <c r="NBD48" s="129"/>
      <c r="NBE48" s="129"/>
      <c r="NBF48" s="129"/>
      <c r="NBG48" s="129"/>
      <c r="NBH48" s="129"/>
      <c r="NBI48" s="129"/>
      <c r="NBJ48" s="129"/>
      <c r="NBK48" s="129"/>
      <c r="NBL48" s="129"/>
      <c r="NBM48" s="129"/>
      <c r="NBN48" s="129"/>
      <c r="NBO48" s="129"/>
      <c r="NBP48" s="129"/>
      <c r="NBQ48" s="129"/>
      <c r="NBR48" s="129"/>
      <c r="NBS48" s="129"/>
      <c r="NBT48" s="129"/>
      <c r="NBU48" s="129"/>
      <c r="NBV48" s="129"/>
      <c r="NBW48" s="129"/>
      <c r="NBX48" s="129"/>
      <c r="NBY48" s="129"/>
      <c r="NBZ48" s="129"/>
      <c r="NCA48" s="129"/>
      <c r="NCB48" s="129"/>
      <c r="NCC48" s="129"/>
      <c r="NCD48" s="129"/>
      <c r="NCE48" s="129"/>
      <c r="NCF48" s="129"/>
      <c r="NCG48" s="129"/>
      <c r="NCH48" s="129"/>
      <c r="NCI48" s="129"/>
      <c r="NCJ48" s="129"/>
      <c r="NCK48" s="129"/>
      <c r="NCL48" s="129"/>
      <c r="NCM48" s="129"/>
      <c r="NCN48" s="129"/>
      <c r="NCO48" s="129"/>
      <c r="NCP48" s="129"/>
      <c r="NCQ48" s="129"/>
      <c r="NCR48" s="129"/>
      <c r="NCS48" s="129"/>
      <c r="NCT48" s="129"/>
      <c r="NCU48" s="129"/>
      <c r="NCV48" s="129"/>
      <c r="NCW48" s="129"/>
      <c r="NCX48" s="129"/>
      <c r="NCY48" s="129"/>
      <c r="NCZ48" s="129"/>
      <c r="NDA48" s="129"/>
      <c r="NDB48" s="129"/>
      <c r="NDC48" s="129"/>
      <c r="NDD48" s="129"/>
      <c r="NDE48" s="129"/>
      <c r="NDF48" s="129"/>
      <c r="NDG48" s="129"/>
      <c r="NDH48" s="129"/>
      <c r="NDI48" s="129"/>
      <c r="NDJ48" s="129"/>
      <c r="NDK48" s="129"/>
      <c r="NDL48" s="129"/>
      <c r="NDM48" s="129"/>
      <c r="NDN48" s="129"/>
      <c r="NDO48" s="129"/>
      <c r="NDP48" s="129"/>
      <c r="NDQ48" s="129"/>
      <c r="NDR48" s="129"/>
      <c r="NDS48" s="129"/>
      <c r="NDT48" s="129"/>
      <c r="NDU48" s="129"/>
      <c r="NDV48" s="129"/>
      <c r="NDW48" s="129"/>
      <c r="NDX48" s="129"/>
      <c r="NDY48" s="129"/>
      <c r="NDZ48" s="129"/>
      <c r="NEA48" s="129"/>
      <c r="NEB48" s="129"/>
      <c r="NEC48" s="129"/>
      <c r="NED48" s="129"/>
      <c r="NEE48" s="129"/>
      <c r="NEF48" s="129"/>
      <c r="NEG48" s="129"/>
      <c r="NEH48" s="129"/>
      <c r="NEI48" s="129"/>
      <c r="NEJ48" s="129"/>
      <c r="NEK48" s="129"/>
      <c r="NEL48" s="129"/>
      <c r="NEM48" s="129"/>
      <c r="NEN48" s="129"/>
      <c r="NEO48" s="129"/>
      <c r="NEP48" s="129"/>
      <c r="NEQ48" s="129"/>
      <c r="NER48" s="129"/>
      <c r="NES48" s="129"/>
      <c r="NET48" s="129"/>
      <c r="NEU48" s="129"/>
      <c r="NEV48" s="129"/>
      <c r="NEW48" s="129"/>
      <c r="NEX48" s="129"/>
      <c r="NEY48" s="129"/>
      <c r="NEZ48" s="129"/>
      <c r="NFA48" s="129"/>
      <c r="NFB48" s="129"/>
      <c r="NFC48" s="129"/>
      <c r="NFD48" s="129"/>
      <c r="NFE48" s="129"/>
      <c r="NFF48" s="129"/>
      <c r="NFG48" s="129"/>
      <c r="NFH48" s="129"/>
      <c r="NFI48" s="129"/>
      <c r="NFJ48" s="129"/>
      <c r="NFK48" s="129"/>
      <c r="NFL48" s="129"/>
      <c r="NFM48" s="129"/>
      <c r="NFN48" s="129"/>
      <c r="NFO48" s="129"/>
      <c r="NFP48" s="129"/>
      <c r="NFQ48" s="129"/>
      <c r="NFR48" s="129"/>
      <c r="NFS48" s="129"/>
      <c r="NFT48" s="129"/>
      <c r="NFU48" s="129"/>
      <c r="NFV48" s="129"/>
      <c r="NFW48" s="129"/>
      <c r="NFX48" s="129"/>
      <c r="NFY48" s="129"/>
      <c r="NFZ48" s="129"/>
      <c r="NGA48" s="129"/>
      <c r="NGB48" s="129"/>
      <c r="NGC48" s="129"/>
      <c r="NGD48" s="129"/>
      <c r="NGE48" s="129"/>
      <c r="NGF48" s="129"/>
      <c r="NGG48" s="129"/>
      <c r="NGH48" s="129"/>
      <c r="NGI48" s="129"/>
      <c r="NGJ48" s="129"/>
      <c r="NGK48" s="129"/>
      <c r="NGL48" s="129"/>
      <c r="NGM48" s="129"/>
      <c r="NGN48" s="129"/>
      <c r="NGO48" s="129"/>
      <c r="NGP48" s="129"/>
      <c r="NGQ48" s="129"/>
      <c r="NGR48" s="129"/>
      <c r="NGS48" s="129"/>
      <c r="NGT48" s="129"/>
      <c r="NGU48" s="129"/>
      <c r="NGV48" s="129"/>
      <c r="NGW48" s="129"/>
      <c r="NGX48" s="129"/>
      <c r="NGY48" s="129"/>
      <c r="NGZ48" s="129"/>
      <c r="NHA48" s="129"/>
      <c r="NHB48" s="129"/>
      <c r="NHC48" s="129"/>
      <c r="NHD48" s="129"/>
      <c r="NHE48" s="129"/>
      <c r="NHF48" s="129"/>
      <c r="NHG48" s="129"/>
      <c r="NHH48" s="129"/>
      <c r="NHI48" s="129"/>
      <c r="NHJ48" s="129"/>
      <c r="NHK48" s="129"/>
      <c r="NHL48" s="129"/>
      <c r="NHM48" s="129"/>
      <c r="NHN48" s="129"/>
      <c r="NHO48" s="129"/>
      <c r="NHP48" s="129"/>
      <c r="NHQ48" s="129"/>
      <c r="NHR48" s="129"/>
      <c r="NHS48" s="129"/>
      <c r="NHT48" s="129"/>
      <c r="NHU48" s="129"/>
      <c r="NHV48" s="129"/>
      <c r="NHW48" s="129"/>
      <c r="NHX48" s="129"/>
      <c r="NHY48" s="129"/>
      <c r="NHZ48" s="129"/>
      <c r="NIA48" s="129"/>
      <c r="NIB48" s="129"/>
      <c r="NIC48" s="129"/>
      <c r="NID48" s="129"/>
      <c r="NIE48" s="129"/>
      <c r="NIF48" s="129"/>
      <c r="NIG48" s="129"/>
      <c r="NIH48" s="129"/>
      <c r="NII48" s="129"/>
      <c r="NIJ48" s="129"/>
      <c r="NIK48" s="129"/>
      <c r="NIL48" s="129"/>
      <c r="NIM48" s="129"/>
      <c r="NIN48" s="129"/>
      <c r="NIO48" s="129"/>
      <c r="NIP48" s="129"/>
      <c r="NIQ48" s="129"/>
      <c r="NIR48" s="129"/>
      <c r="NIS48" s="129"/>
      <c r="NIT48" s="129"/>
      <c r="NIU48" s="129"/>
      <c r="NIV48" s="129"/>
      <c r="NIW48" s="129"/>
      <c r="NIX48" s="129"/>
      <c r="NIY48" s="129"/>
      <c r="NIZ48" s="129"/>
      <c r="NJA48" s="129"/>
      <c r="NJB48" s="129"/>
      <c r="NJC48" s="129"/>
      <c r="NJD48" s="129"/>
      <c r="NJE48" s="129"/>
      <c r="NJF48" s="129"/>
      <c r="NJG48" s="129"/>
      <c r="NJH48" s="129"/>
      <c r="NJI48" s="129"/>
      <c r="NJJ48" s="129"/>
      <c r="NJK48" s="129"/>
      <c r="NJL48" s="129"/>
      <c r="NJM48" s="129"/>
      <c r="NJN48" s="129"/>
      <c r="NJO48" s="129"/>
      <c r="NJP48" s="129"/>
      <c r="NJQ48" s="129"/>
      <c r="NJR48" s="129"/>
      <c r="NJS48" s="129"/>
      <c r="NJT48" s="129"/>
      <c r="NJU48" s="129"/>
      <c r="NJV48" s="129"/>
      <c r="NJW48" s="129"/>
      <c r="NJX48" s="129"/>
      <c r="NJY48" s="129"/>
      <c r="NJZ48" s="129"/>
      <c r="NKA48" s="129"/>
      <c r="NKB48" s="129"/>
      <c r="NKC48" s="129"/>
      <c r="NKD48" s="129"/>
      <c r="NKE48" s="129"/>
      <c r="NKF48" s="129"/>
      <c r="NKG48" s="129"/>
      <c r="NKH48" s="129"/>
      <c r="NKI48" s="129"/>
      <c r="NKJ48" s="129"/>
      <c r="NKK48" s="129"/>
      <c r="NKL48" s="129"/>
      <c r="NKM48" s="129"/>
      <c r="NKN48" s="129"/>
      <c r="NKO48" s="129"/>
      <c r="NKP48" s="129"/>
      <c r="NKQ48" s="129"/>
      <c r="NKR48" s="129"/>
      <c r="NKS48" s="129"/>
      <c r="NKT48" s="129"/>
      <c r="NKU48" s="129"/>
      <c r="NKV48" s="129"/>
      <c r="NKW48" s="129"/>
      <c r="NKX48" s="129"/>
      <c r="NKY48" s="129"/>
      <c r="NKZ48" s="129"/>
      <c r="NLA48" s="129"/>
      <c r="NLB48" s="129"/>
      <c r="NLC48" s="129"/>
      <c r="NLD48" s="129"/>
      <c r="NLE48" s="129"/>
      <c r="NLF48" s="129"/>
      <c r="NLG48" s="129"/>
      <c r="NLH48" s="129"/>
      <c r="NLI48" s="129"/>
      <c r="NLJ48" s="129"/>
      <c r="NLK48" s="129"/>
      <c r="NLL48" s="129"/>
      <c r="NLM48" s="129"/>
      <c r="NLN48" s="129"/>
      <c r="NLO48" s="129"/>
      <c r="NLP48" s="129"/>
      <c r="NLQ48" s="129"/>
      <c r="NLR48" s="129"/>
      <c r="NLS48" s="129"/>
      <c r="NLT48" s="129"/>
      <c r="NLU48" s="129"/>
      <c r="NLV48" s="129"/>
      <c r="NLW48" s="129"/>
      <c r="NLX48" s="129"/>
      <c r="NLY48" s="129"/>
      <c r="NLZ48" s="129"/>
      <c r="NMA48" s="129"/>
      <c r="NMB48" s="129"/>
      <c r="NMC48" s="129"/>
      <c r="NMD48" s="129"/>
      <c r="NME48" s="129"/>
      <c r="NMF48" s="129"/>
      <c r="NMG48" s="129"/>
      <c r="NMH48" s="129"/>
      <c r="NMI48" s="129"/>
      <c r="NMJ48" s="129"/>
      <c r="NMK48" s="129"/>
      <c r="NML48" s="129"/>
      <c r="NMM48" s="129"/>
      <c r="NMN48" s="129"/>
      <c r="NMO48" s="129"/>
      <c r="NMP48" s="129"/>
      <c r="NMQ48" s="129"/>
      <c r="NMR48" s="129"/>
      <c r="NMS48" s="129"/>
      <c r="NMT48" s="129"/>
      <c r="NMU48" s="129"/>
      <c r="NMV48" s="129"/>
      <c r="NMW48" s="129"/>
      <c r="NMX48" s="129"/>
      <c r="NMY48" s="129"/>
      <c r="NMZ48" s="129"/>
      <c r="NNA48" s="129"/>
      <c r="NNB48" s="129"/>
      <c r="NNC48" s="129"/>
      <c r="NND48" s="129"/>
      <c r="NNE48" s="129"/>
      <c r="NNF48" s="129"/>
      <c r="NNG48" s="129"/>
      <c r="NNH48" s="129"/>
      <c r="NNI48" s="129"/>
      <c r="NNJ48" s="129"/>
      <c r="NNK48" s="129"/>
      <c r="NNL48" s="129"/>
      <c r="NNM48" s="129"/>
      <c r="NNN48" s="129"/>
      <c r="NNO48" s="129"/>
      <c r="NNP48" s="129"/>
      <c r="NNQ48" s="129"/>
      <c r="NNR48" s="129"/>
      <c r="NNS48" s="129"/>
      <c r="NNT48" s="129"/>
      <c r="NNU48" s="129"/>
      <c r="NNV48" s="129"/>
      <c r="NNW48" s="129"/>
      <c r="NNX48" s="129"/>
      <c r="NNY48" s="129"/>
      <c r="NNZ48" s="129"/>
      <c r="NOA48" s="129"/>
      <c r="NOB48" s="129"/>
      <c r="NOC48" s="129"/>
      <c r="NOD48" s="129"/>
      <c r="NOE48" s="129"/>
      <c r="NOF48" s="129"/>
      <c r="NOG48" s="129"/>
      <c r="NOH48" s="129"/>
      <c r="NOI48" s="129"/>
      <c r="NOJ48" s="129"/>
      <c r="NOK48" s="129"/>
      <c r="NOL48" s="129"/>
      <c r="NOM48" s="129"/>
      <c r="NON48" s="129"/>
      <c r="NOO48" s="129"/>
      <c r="NOP48" s="129"/>
      <c r="NOQ48" s="129"/>
      <c r="NOR48" s="129"/>
      <c r="NOS48" s="129"/>
      <c r="NOT48" s="129"/>
      <c r="NOU48" s="129"/>
      <c r="NOV48" s="129"/>
      <c r="NOW48" s="129"/>
      <c r="NOX48" s="129"/>
      <c r="NOY48" s="129"/>
      <c r="NOZ48" s="129"/>
      <c r="NPA48" s="129"/>
      <c r="NPB48" s="129"/>
      <c r="NPC48" s="129"/>
      <c r="NPD48" s="129"/>
      <c r="NPE48" s="129"/>
      <c r="NPF48" s="129"/>
      <c r="NPG48" s="129"/>
      <c r="NPH48" s="129"/>
      <c r="NPI48" s="129"/>
      <c r="NPJ48" s="129"/>
      <c r="NPK48" s="129"/>
      <c r="NPL48" s="129"/>
      <c r="NPM48" s="129"/>
      <c r="NPN48" s="129"/>
      <c r="NPO48" s="129"/>
      <c r="NPP48" s="129"/>
      <c r="NPQ48" s="129"/>
      <c r="NPR48" s="129"/>
      <c r="NPS48" s="129"/>
      <c r="NPT48" s="129"/>
      <c r="NPU48" s="129"/>
      <c r="NPV48" s="129"/>
      <c r="NPW48" s="129"/>
      <c r="NPX48" s="129"/>
      <c r="NPY48" s="129"/>
      <c r="NPZ48" s="129"/>
      <c r="NQA48" s="129"/>
      <c r="NQB48" s="129"/>
      <c r="NQC48" s="129"/>
      <c r="NQD48" s="129"/>
      <c r="NQE48" s="129"/>
      <c r="NQF48" s="129"/>
      <c r="NQG48" s="129"/>
      <c r="NQH48" s="129"/>
      <c r="NQI48" s="129"/>
      <c r="NQJ48" s="129"/>
      <c r="NQK48" s="129"/>
      <c r="NQL48" s="129"/>
      <c r="NQM48" s="129"/>
      <c r="NQN48" s="129"/>
      <c r="NQO48" s="129"/>
      <c r="NQP48" s="129"/>
      <c r="NQQ48" s="129"/>
      <c r="NQR48" s="129"/>
      <c r="NQS48" s="129"/>
      <c r="NQT48" s="129"/>
      <c r="NQU48" s="129"/>
      <c r="NQV48" s="129"/>
      <c r="NQW48" s="129"/>
      <c r="NQX48" s="129"/>
      <c r="NQY48" s="129"/>
      <c r="NQZ48" s="129"/>
      <c r="NRA48" s="129"/>
      <c r="NRB48" s="129"/>
      <c r="NRC48" s="129"/>
      <c r="NRD48" s="129"/>
      <c r="NRE48" s="129"/>
      <c r="NRF48" s="129"/>
      <c r="NRG48" s="129"/>
      <c r="NRH48" s="129"/>
      <c r="NRI48" s="129"/>
      <c r="NRJ48" s="129"/>
      <c r="NRK48" s="129"/>
      <c r="NRL48" s="129"/>
      <c r="NRM48" s="129"/>
      <c r="NRN48" s="129"/>
      <c r="NRO48" s="129"/>
      <c r="NRP48" s="129"/>
      <c r="NRQ48" s="129"/>
      <c r="NRR48" s="129"/>
      <c r="NRS48" s="129"/>
      <c r="NRT48" s="129"/>
      <c r="NRU48" s="129"/>
      <c r="NRV48" s="129"/>
      <c r="NRW48" s="129"/>
      <c r="NRX48" s="129"/>
      <c r="NRY48" s="129"/>
      <c r="NRZ48" s="129"/>
      <c r="NSA48" s="129"/>
      <c r="NSB48" s="129"/>
      <c r="NSC48" s="129"/>
      <c r="NSD48" s="129"/>
      <c r="NSE48" s="129"/>
      <c r="NSF48" s="129"/>
      <c r="NSG48" s="129"/>
      <c r="NSH48" s="129"/>
      <c r="NSI48" s="129"/>
      <c r="NSJ48" s="129"/>
      <c r="NSK48" s="129"/>
      <c r="NSL48" s="129"/>
      <c r="NSM48" s="129"/>
      <c r="NSN48" s="129"/>
      <c r="NSO48" s="129"/>
      <c r="NSP48" s="129"/>
      <c r="NSQ48" s="129"/>
      <c r="NSR48" s="129"/>
      <c r="NSS48" s="129"/>
      <c r="NST48" s="129"/>
      <c r="NSU48" s="129"/>
      <c r="NSV48" s="129"/>
      <c r="NSW48" s="129"/>
      <c r="NSX48" s="129"/>
      <c r="NSY48" s="129"/>
      <c r="NSZ48" s="129"/>
      <c r="NTA48" s="129"/>
      <c r="NTB48" s="129"/>
      <c r="NTC48" s="129"/>
      <c r="NTD48" s="129"/>
      <c r="NTE48" s="129"/>
      <c r="NTF48" s="129"/>
      <c r="NTG48" s="129"/>
      <c r="NTH48" s="129"/>
      <c r="NTI48" s="129"/>
      <c r="NTJ48" s="129"/>
      <c r="NTK48" s="129"/>
      <c r="NTL48" s="129"/>
      <c r="NTM48" s="129"/>
      <c r="NTN48" s="129"/>
      <c r="NTO48" s="129"/>
      <c r="NTP48" s="129"/>
      <c r="NTQ48" s="129"/>
      <c r="NTR48" s="129"/>
      <c r="NTS48" s="129"/>
      <c r="NTT48" s="129"/>
      <c r="NTU48" s="129"/>
      <c r="NTV48" s="129"/>
      <c r="NTW48" s="129"/>
      <c r="NTX48" s="129"/>
      <c r="NTY48" s="129"/>
      <c r="NTZ48" s="129"/>
      <c r="NUA48" s="129"/>
      <c r="NUB48" s="129"/>
      <c r="NUC48" s="129"/>
      <c r="NUD48" s="129"/>
      <c r="NUE48" s="129"/>
      <c r="NUF48" s="129"/>
      <c r="NUG48" s="129"/>
      <c r="NUH48" s="129"/>
      <c r="NUI48" s="129"/>
      <c r="NUJ48" s="129"/>
      <c r="NUK48" s="129"/>
      <c r="NUL48" s="129"/>
      <c r="NUM48" s="129"/>
      <c r="NUN48" s="129"/>
      <c r="NUO48" s="129"/>
      <c r="NUP48" s="129"/>
      <c r="NUQ48" s="129"/>
      <c r="NUR48" s="129"/>
      <c r="NUS48" s="129"/>
      <c r="NUT48" s="129"/>
      <c r="NUU48" s="129"/>
      <c r="NUV48" s="129"/>
      <c r="NUW48" s="129"/>
      <c r="NUX48" s="129"/>
      <c r="NUY48" s="129"/>
      <c r="NUZ48" s="129"/>
      <c r="NVA48" s="129"/>
      <c r="NVB48" s="129"/>
      <c r="NVC48" s="129"/>
      <c r="NVD48" s="129"/>
      <c r="NVE48" s="129"/>
      <c r="NVF48" s="129"/>
      <c r="NVG48" s="129"/>
      <c r="NVH48" s="129"/>
      <c r="NVI48" s="129"/>
      <c r="NVJ48" s="129"/>
      <c r="NVK48" s="129"/>
      <c r="NVL48" s="129"/>
      <c r="NVM48" s="129"/>
      <c r="NVN48" s="129"/>
      <c r="NVO48" s="129"/>
      <c r="NVP48" s="129"/>
      <c r="NVQ48" s="129"/>
      <c r="NVR48" s="129"/>
      <c r="NVS48" s="129"/>
      <c r="NVT48" s="129"/>
      <c r="NVU48" s="129"/>
      <c r="NVV48" s="129"/>
      <c r="NVW48" s="129"/>
      <c r="NVX48" s="129"/>
      <c r="NVY48" s="129"/>
      <c r="NVZ48" s="129"/>
      <c r="NWA48" s="129"/>
      <c r="NWB48" s="129"/>
      <c r="NWC48" s="129"/>
      <c r="NWD48" s="129"/>
      <c r="NWE48" s="129"/>
      <c r="NWF48" s="129"/>
      <c r="NWG48" s="129"/>
      <c r="NWH48" s="129"/>
      <c r="NWI48" s="129"/>
      <c r="NWJ48" s="129"/>
      <c r="NWK48" s="129"/>
      <c r="NWL48" s="129"/>
      <c r="NWM48" s="129"/>
      <c r="NWN48" s="129"/>
      <c r="NWO48" s="129"/>
      <c r="NWP48" s="129"/>
      <c r="NWQ48" s="129"/>
      <c r="NWR48" s="129"/>
      <c r="NWS48" s="129"/>
      <c r="NWT48" s="129"/>
      <c r="NWU48" s="129"/>
      <c r="NWV48" s="129"/>
      <c r="NWW48" s="129"/>
      <c r="NWX48" s="129"/>
      <c r="NWY48" s="129"/>
      <c r="NWZ48" s="129"/>
      <c r="NXA48" s="129"/>
      <c r="NXB48" s="129"/>
      <c r="NXC48" s="129"/>
      <c r="NXD48" s="129"/>
      <c r="NXE48" s="129"/>
      <c r="NXF48" s="129"/>
      <c r="NXG48" s="129"/>
      <c r="NXH48" s="129"/>
      <c r="NXI48" s="129"/>
      <c r="NXJ48" s="129"/>
      <c r="NXK48" s="129"/>
      <c r="NXL48" s="129"/>
      <c r="NXM48" s="129"/>
      <c r="NXN48" s="129"/>
      <c r="NXO48" s="129"/>
      <c r="NXP48" s="129"/>
      <c r="NXQ48" s="129"/>
      <c r="NXR48" s="129"/>
      <c r="NXS48" s="129"/>
      <c r="NXT48" s="129"/>
      <c r="NXU48" s="129"/>
      <c r="NXV48" s="129"/>
      <c r="NXW48" s="129"/>
      <c r="NXX48" s="129"/>
      <c r="NXY48" s="129"/>
      <c r="NXZ48" s="129"/>
      <c r="NYA48" s="129"/>
      <c r="NYB48" s="129"/>
      <c r="NYC48" s="129"/>
      <c r="NYD48" s="129"/>
      <c r="NYE48" s="129"/>
      <c r="NYF48" s="129"/>
      <c r="NYG48" s="129"/>
      <c r="NYH48" s="129"/>
      <c r="NYI48" s="129"/>
      <c r="NYJ48" s="129"/>
      <c r="NYK48" s="129"/>
      <c r="NYL48" s="129"/>
      <c r="NYM48" s="129"/>
      <c r="NYN48" s="129"/>
      <c r="NYO48" s="129"/>
      <c r="NYP48" s="129"/>
      <c r="NYQ48" s="129"/>
      <c r="NYR48" s="129"/>
      <c r="NYS48" s="129"/>
      <c r="NYT48" s="129"/>
      <c r="NYU48" s="129"/>
      <c r="NYV48" s="129"/>
      <c r="NYW48" s="129"/>
      <c r="NYX48" s="129"/>
      <c r="NYY48" s="129"/>
      <c r="NYZ48" s="129"/>
      <c r="NZA48" s="129"/>
      <c r="NZB48" s="129"/>
      <c r="NZC48" s="129"/>
      <c r="NZD48" s="129"/>
      <c r="NZE48" s="129"/>
      <c r="NZF48" s="129"/>
      <c r="NZG48" s="129"/>
      <c r="NZH48" s="129"/>
      <c r="NZI48" s="129"/>
      <c r="NZJ48" s="129"/>
      <c r="NZK48" s="129"/>
      <c r="NZL48" s="129"/>
      <c r="NZM48" s="129"/>
      <c r="NZN48" s="129"/>
      <c r="NZO48" s="129"/>
      <c r="NZP48" s="129"/>
      <c r="NZQ48" s="129"/>
      <c r="NZR48" s="129"/>
      <c r="NZS48" s="129"/>
      <c r="NZT48" s="129"/>
      <c r="NZU48" s="129"/>
      <c r="NZV48" s="129"/>
      <c r="NZW48" s="129"/>
      <c r="NZX48" s="129"/>
      <c r="NZY48" s="129"/>
      <c r="NZZ48" s="129"/>
      <c r="OAA48" s="129"/>
      <c r="OAB48" s="129"/>
      <c r="OAC48" s="129"/>
      <c r="OAD48" s="129"/>
      <c r="OAE48" s="129"/>
      <c r="OAF48" s="129"/>
      <c r="OAG48" s="129"/>
      <c r="OAH48" s="129"/>
      <c r="OAI48" s="129"/>
      <c r="OAJ48" s="129"/>
      <c r="OAK48" s="129"/>
      <c r="OAL48" s="129"/>
      <c r="OAM48" s="129"/>
      <c r="OAN48" s="129"/>
      <c r="OAO48" s="129"/>
      <c r="OAP48" s="129"/>
      <c r="OAQ48" s="129"/>
      <c r="OAR48" s="129"/>
      <c r="OAS48" s="129"/>
      <c r="OAT48" s="129"/>
      <c r="OAU48" s="129"/>
      <c r="OAV48" s="129"/>
      <c r="OAW48" s="129"/>
      <c r="OAX48" s="129"/>
      <c r="OAY48" s="129"/>
      <c r="OAZ48" s="129"/>
      <c r="OBA48" s="129"/>
      <c r="OBB48" s="129"/>
      <c r="OBC48" s="129"/>
      <c r="OBD48" s="129"/>
      <c r="OBE48" s="129"/>
      <c r="OBF48" s="129"/>
      <c r="OBG48" s="129"/>
      <c r="OBH48" s="129"/>
      <c r="OBI48" s="129"/>
      <c r="OBJ48" s="129"/>
      <c r="OBK48" s="129"/>
      <c r="OBL48" s="129"/>
      <c r="OBM48" s="129"/>
      <c r="OBN48" s="129"/>
      <c r="OBO48" s="129"/>
      <c r="OBP48" s="129"/>
      <c r="OBQ48" s="129"/>
      <c r="OBR48" s="129"/>
      <c r="OBS48" s="129"/>
      <c r="OBT48" s="129"/>
      <c r="OBU48" s="129"/>
      <c r="OBV48" s="129"/>
      <c r="OBW48" s="129"/>
      <c r="OBX48" s="129"/>
      <c r="OBY48" s="129"/>
      <c r="OBZ48" s="129"/>
      <c r="OCA48" s="129"/>
      <c r="OCB48" s="129"/>
      <c r="OCC48" s="129"/>
      <c r="OCD48" s="129"/>
      <c r="OCE48" s="129"/>
      <c r="OCF48" s="129"/>
      <c r="OCG48" s="129"/>
      <c r="OCH48" s="129"/>
      <c r="OCI48" s="129"/>
      <c r="OCJ48" s="129"/>
      <c r="OCK48" s="129"/>
      <c r="OCL48" s="129"/>
      <c r="OCM48" s="129"/>
      <c r="OCN48" s="129"/>
      <c r="OCO48" s="129"/>
      <c r="OCP48" s="129"/>
      <c r="OCQ48" s="129"/>
      <c r="OCR48" s="129"/>
      <c r="OCS48" s="129"/>
      <c r="OCT48" s="129"/>
      <c r="OCU48" s="129"/>
      <c r="OCV48" s="129"/>
      <c r="OCW48" s="129"/>
      <c r="OCX48" s="129"/>
      <c r="OCY48" s="129"/>
      <c r="OCZ48" s="129"/>
      <c r="ODA48" s="129"/>
      <c r="ODB48" s="129"/>
      <c r="ODC48" s="129"/>
      <c r="ODD48" s="129"/>
      <c r="ODE48" s="129"/>
      <c r="ODF48" s="129"/>
      <c r="ODG48" s="129"/>
      <c r="ODH48" s="129"/>
      <c r="ODI48" s="129"/>
      <c r="ODJ48" s="129"/>
      <c r="ODK48" s="129"/>
      <c r="ODL48" s="129"/>
      <c r="ODM48" s="129"/>
      <c r="ODN48" s="129"/>
      <c r="ODO48" s="129"/>
      <c r="ODP48" s="129"/>
      <c r="ODQ48" s="129"/>
      <c r="ODR48" s="129"/>
      <c r="ODS48" s="129"/>
      <c r="ODT48" s="129"/>
      <c r="ODU48" s="129"/>
      <c r="ODV48" s="129"/>
      <c r="ODW48" s="129"/>
      <c r="ODX48" s="129"/>
      <c r="ODY48" s="129"/>
      <c r="ODZ48" s="129"/>
      <c r="OEA48" s="129"/>
      <c r="OEB48" s="129"/>
      <c r="OEC48" s="129"/>
      <c r="OED48" s="129"/>
      <c r="OEE48" s="129"/>
      <c r="OEF48" s="129"/>
      <c r="OEG48" s="129"/>
      <c r="OEH48" s="129"/>
      <c r="OEI48" s="129"/>
      <c r="OEJ48" s="129"/>
      <c r="OEK48" s="129"/>
      <c r="OEL48" s="129"/>
      <c r="OEM48" s="129"/>
      <c r="OEN48" s="129"/>
      <c r="OEO48" s="129"/>
      <c r="OEP48" s="129"/>
      <c r="OEQ48" s="129"/>
      <c r="OER48" s="129"/>
      <c r="OES48" s="129"/>
      <c r="OET48" s="129"/>
      <c r="OEU48" s="129"/>
      <c r="OEV48" s="129"/>
      <c r="OEW48" s="129"/>
      <c r="OEX48" s="129"/>
      <c r="OEY48" s="129"/>
      <c r="OEZ48" s="129"/>
      <c r="OFA48" s="129"/>
      <c r="OFB48" s="129"/>
      <c r="OFC48" s="129"/>
      <c r="OFD48" s="129"/>
      <c r="OFE48" s="129"/>
      <c r="OFF48" s="129"/>
      <c r="OFG48" s="129"/>
      <c r="OFH48" s="129"/>
      <c r="OFI48" s="129"/>
      <c r="OFJ48" s="129"/>
      <c r="OFK48" s="129"/>
      <c r="OFL48" s="129"/>
      <c r="OFM48" s="129"/>
      <c r="OFN48" s="129"/>
      <c r="OFO48" s="129"/>
      <c r="OFP48" s="129"/>
      <c r="OFQ48" s="129"/>
      <c r="OFR48" s="129"/>
      <c r="OFS48" s="129"/>
      <c r="OFT48" s="129"/>
      <c r="OFU48" s="129"/>
      <c r="OFV48" s="129"/>
      <c r="OFW48" s="129"/>
      <c r="OFX48" s="129"/>
      <c r="OFY48" s="129"/>
      <c r="OFZ48" s="129"/>
      <c r="OGA48" s="129"/>
      <c r="OGB48" s="129"/>
      <c r="OGC48" s="129"/>
      <c r="OGD48" s="129"/>
      <c r="OGE48" s="129"/>
      <c r="OGF48" s="129"/>
      <c r="OGG48" s="129"/>
      <c r="OGH48" s="129"/>
      <c r="OGI48" s="129"/>
      <c r="OGJ48" s="129"/>
      <c r="OGK48" s="129"/>
      <c r="OGL48" s="129"/>
      <c r="OGM48" s="129"/>
      <c r="OGN48" s="129"/>
      <c r="OGO48" s="129"/>
      <c r="OGP48" s="129"/>
      <c r="OGQ48" s="129"/>
      <c r="OGR48" s="129"/>
      <c r="OGS48" s="129"/>
      <c r="OGT48" s="129"/>
      <c r="OGU48" s="129"/>
      <c r="OGV48" s="129"/>
      <c r="OGW48" s="129"/>
      <c r="OGX48" s="129"/>
      <c r="OGY48" s="129"/>
      <c r="OGZ48" s="129"/>
      <c r="OHA48" s="129"/>
      <c r="OHB48" s="129"/>
      <c r="OHC48" s="129"/>
      <c r="OHD48" s="129"/>
      <c r="OHE48" s="129"/>
      <c r="OHF48" s="129"/>
      <c r="OHG48" s="129"/>
      <c r="OHH48" s="129"/>
      <c r="OHI48" s="129"/>
      <c r="OHJ48" s="129"/>
      <c r="OHK48" s="129"/>
      <c r="OHL48" s="129"/>
      <c r="OHM48" s="129"/>
      <c r="OHN48" s="129"/>
      <c r="OHO48" s="129"/>
      <c r="OHP48" s="129"/>
      <c r="OHQ48" s="129"/>
      <c r="OHR48" s="129"/>
      <c r="OHS48" s="129"/>
      <c r="OHT48" s="129"/>
      <c r="OHU48" s="129"/>
      <c r="OHV48" s="129"/>
      <c r="OHW48" s="129"/>
      <c r="OHX48" s="129"/>
      <c r="OHY48" s="129"/>
      <c r="OHZ48" s="129"/>
      <c r="OIA48" s="129"/>
      <c r="OIB48" s="129"/>
      <c r="OIC48" s="129"/>
      <c r="OID48" s="129"/>
      <c r="OIE48" s="129"/>
      <c r="OIF48" s="129"/>
      <c r="OIG48" s="129"/>
      <c r="OIH48" s="129"/>
      <c r="OII48" s="129"/>
      <c r="OIJ48" s="129"/>
      <c r="OIK48" s="129"/>
      <c r="OIL48" s="129"/>
      <c r="OIM48" s="129"/>
      <c r="OIN48" s="129"/>
      <c r="OIO48" s="129"/>
      <c r="OIP48" s="129"/>
      <c r="OIQ48" s="129"/>
      <c r="OIR48" s="129"/>
      <c r="OIS48" s="129"/>
      <c r="OIT48" s="129"/>
      <c r="OIU48" s="129"/>
      <c r="OIV48" s="129"/>
      <c r="OIW48" s="129"/>
      <c r="OIX48" s="129"/>
      <c r="OIY48" s="129"/>
      <c r="OIZ48" s="129"/>
      <c r="OJA48" s="129"/>
      <c r="OJB48" s="129"/>
      <c r="OJC48" s="129"/>
      <c r="OJD48" s="129"/>
      <c r="OJE48" s="129"/>
      <c r="OJF48" s="129"/>
      <c r="OJG48" s="129"/>
      <c r="OJH48" s="129"/>
      <c r="OJI48" s="129"/>
      <c r="OJJ48" s="129"/>
      <c r="OJK48" s="129"/>
      <c r="OJL48" s="129"/>
      <c r="OJM48" s="129"/>
      <c r="OJN48" s="129"/>
      <c r="OJO48" s="129"/>
      <c r="OJP48" s="129"/>
      <c r="OJQ48" s="129"/>
      <c r="OJR48" s="129"/>
      <c r="OJS48" s="129"/>
      <c r="OJT48" s="129"/>
      <c r="OJU48" s="129"/>
      <c r="OJV48" s="129"/>
      <c r="OJW48" s="129"/>
      <c r="OJX48" s="129"/>
      <c r="OJY48" s="129"/>
      <c r="OJZ48" s="129"/>
      <c r="OKA48" s="129"/>
      <c r="OKB48" s="129"/>
      <c r="OKC48" s="129"/>
      <c r="OKD48" s="129"/>
      <c r="OKE48" s="129"/>
      <c r="OKF48" s="129"/>
      <c r="OKG48" s="129"/>
      <c r="OKH48" s="129"/>
      <c r="OKI48" s="129"/>
      <c r="OKJ48" s="129"/>
      <c r="OKK48" s="129"/>
      <c r="OKL48" s="129"/>
      <c r="OKM48" s="129"/>
      <c r="OKN48" s="129"/>
      <c r="OKO48" s="129"/>
      <c r="OKP48" s="129"/>
      <c r="OKQ48" s="129"/>
      <c r="OKR48" s="129"/>
      <c r="OKS48" s="129"/>
      <c r="OKT48" s="129"/>
      <c r="OKU48" s="129"/>
      <c r="OKV48" s="129"/>
      <c r="OKW48" s="129"/>
      <c r="OKX48" s="129"/>
      <c r="OKY48" s="129"/>
      <c r="OKZ48" s="129"/>
      <c r="OLA48" s="129"/>
      <c r="OLB48" s="129"/>
      <c r="OLC48" s="129"/>
      <c r="OLD48" s="129"/>
      <c r="OLE48" s="129"/>
      <c r="OLF48" s="129"/>
      <c r="OLG48" s="129"/>
      <c r="OLH48" s="129"/>
      <c r="OLI48" s="129"/>
      <c r="OLJ48" s="129"/>
      <c r="OLK48" s="129"/>
      <c r="OLL48" s="129"/>
      <c r="OLM48" s="129"/>
      <c r="OLN48" s="129"/>
      <c r="OLO48" s="129"/>
      <c r="OLP48" s="129"/>
      <c r="OLQ48" s="129"/>
      <c r="OLR48" s="129"/>
      <c r="OLS48" s="129"/>
      <c r="OLT48" s="129"/>
      <c r="OLU48" s="129"/>
      <c r="OLV48" s="129"/>
      <c r="OLW48" s="129"/>
      <c r="OLX48" s="129"/>
      <c r="OLY48" s="129"/>
      <c r="OLZ48" s="129"/>
      <c r="OMA48" s="129"/>
      <c r="OMB48" s="129"/>
      <c r="OMC48" s="129"/>
      <c r="OMD48" s="129"/>
      <c r="OME48" s="129"/>
      <c r="OMF48" s="129"/>
      <c r="OMG48" s="129"/>
      <c r="OMH48" s="129"/>
      <c r="OMI48" s="129"/>
      <c r="OMJ48" s="129"/>
      <c r="OMK48" s="129"/>
      <c r="OML48" s="129"/>
      <c r="OMM48" s="129"/>
      <c r="OMN48" s="129"/>
      <c r="OMO48" s="129"/>
      <c r="OMP48" s="129"/>
      <c r="OMQ48" s="129"/>
      <c r="OMR48" s="129"/>
      <c r="OMS48" s="129"/>
      <c r="OMT48" s="129"/>
      <c r="OMU48" s="129"/>
      <c r="OMV48" s="129"/>
      <c r="OMW48" s="129"/>
      <c r="OMX48" s="129"/>
      <c r="OMY48" s="129"/>
      <c r="OMZ48" s="129"/>
      <c r="ONA48" s="129"/>
      <c r="ONB48" s="129"/>
      <c r="ONC48" s="129"/>
      <c r="OND48" s="129"/>
      <c r="ONE48" s="129"/>
      <c r="ONF48" s="129"/>
      <c r="ONG48" s="129"/>
      <c r="ONH48" s="129"/>
      <c r="ONI48" s="129"/>
      <c r="ONJ48" s="129"/>
      <c r="ONK48" s="129"/>
      <c r="ONL48" s="129"/>
      <c r="ONM48" s="129"/>
      <c r="ONN48" s="129"/>
      <c r="ONO48" s="129"/>
      <c r="ONP48" s="129"/>
      <c r="ONQ48" s="129"/>
      <c r="ONR48" s="129"/>
      <c r="ONS48" s="129"/>
      <c r="ONT48" s="129"/>
      <c r="ONU48" s="129"/>
      <c r="ONV48" s="129"/>
      <c r="ONW48" s="129"/>
      <c r="ONX48" s="129"/>
      <c r="ONY48" s="129"/>
      <c r="ONZ48" s="129"/>
      <c r="OOA48" s="129"/>
      <c r="OOB48" s="129"/>
      <c r="OOC48" s="129"/>
      <c r="OOD48" s="129"/>
      <c r="OOE48" s="129"/>
      <c r="OOF48" s="129"/>
      <c r="OOG48" s="129"/>
      <c r="OOH48" s="129"/>
      <c r="OOI48" s="129"/>
      <c r="OOJ48" s="129"/>
      <c r="OOK48" s="129"/>
      <c r="OOL48" s="129"/>
      <c r="OOM48" s="129"/>
      <c r="OON48" s="129"/>
      <c r="OOO48" s="129"/>
      <c r="OOP48" s="129"/>
      <c r="OOQ48" s="129"/>
      <c r="OOR48" s="129"/>
      <c r="OOS48" s="129"/>
      <c r="OOT48" s="129"/>
      <c r="OOU48" s="129"/>
      <c r="OOV48" s="129"/>
      <c r="OOW48" s="129"/>
      <c r="OOX48" s="129"/>
      <c r="OOY48" s="129"/>
      <c r="OOZ48" s="129"/>
      <c r="OPA48" s="129"/>
      <c r="OPB48" s="129"/>
      <c r="OPC48" s="129"/>
      <c r="OPD48" s="129"/>
      <c r="OPE48" s="129"/>
      <c r="OPF48" s="129"/>
      <c r="OPG48" s="129"/>
      <c r="OPH48" s="129"/>
      <c r="OPI48" s="129"/>
      <c r="OPJ48" s="129"/>
      <c r="OPK48" s="129"/>
      <c r="OPL48" s="129"/>
      <c r="OPM48" s="129"/>
      <c r="OPN48" s="129"/>
      <c r="OPO48" s="129"/>
      <c r="OPP48" s="129"/>
      <c r="OPQ48" s="129"/>
      <c r="OPR48" s="129"/>
      <c r="OPS48" s="129"/>
      <c r="OPT48" s="129"/>
      <c r="OPU48" s="129"/>
      <c r="OPV48" s="129"/>
      <c r="OPW48" s="129"/>
      <c r="OPX48" s="129"/>
      <c r="OPY48" s="129"/>
      <c r="OPZ48" s="129"/>
      <c r="OQA48" s="129"/>
      <c r="OQB48" s="129"/>
      <c r="OQC48" s="129"/>
      <c r="OQD48" s="129"/>
      <c r="OQE48" s="129"/>
      <c r="OQF48" s="129"/>
      <c r="OQG48" s="129"/>
      <c r="OQH48" s="129"/>
      <c r="OQI48" s="129"/>
      <c r="OQJ48" s="129"/>
      <c r="OQK48" s="129"/>
      <c r="OQL48" s="129"/>
      <c r="OQM48" s="129"/>
      <c r="OQN48" s="129"/>
      <c r="OQO48" s="129"/>
      <c r="OQP48" s="129"/>
      <c r="OQQ48" s="129"/>
      <c r="OQR48" s="129"/>
      <c r="OQS48" s="129"/>
      <c r="OQT48" s="129"/>
      <c r="OQU48" s="129"/>
      <c r="OQV48" s="129"/>
      <c r="OQW48" s="129"/>
      <c r="OQX48" s="129"/>
      <c r="OQY48" s="129"/>
      <c r="OQZ48" s="129"/>
      <c r="ORA48" s="129"/>
      <c r="ORB48" s="129"/>
      <c r="ORC48" s="129"/>
      <c r="ORD48" s="129"/>
      <c r="ORE48" s="129"/>
      <c r="ORF48" s="129"/>
      <c r="ORG48" s="129"/>
      <c r="ORH48" s="129"/>
      <c r="ORI48" s="129"/>
      <c r="ORJ48" s="129"/>
      <c r="ORK48" s="129"/>
      <c r="ORL48" s="129"/>
      <c r="ORM48" s="129"/>
      <c r="ORN48" s="129"/>
      <c r="ORO48" s="129"/>
      <c r="ORP48" s="129"/>
      <c r="ORQ48" s="129"/>
      <c r="ORR48" s="129"/>
      <c r="ORS48" s="129"/>
      <c r="ORT48" s="129"/>
      <c r="ORU48" s="129"/>
      <c r="ORV48" s="129"/>
      <c r="ORW48" s="129"/>
      <c r="ORX48" s="129"/>
      <c r="ORY48" s="129"/>
      <c r="ORZ48" s="129"/>
      <c r="OSA48" s="129"/>
      <c r="OSB48" s="129"/>
      <c r="OSC48" s="129"/>
      <c r="OSD48" s="129"/>
      <c r="OSE48" s="129"/>
      <c r="OSF48" s="129"/>
      <c r="OSG48" s="129"/>
      <c r="OSH48" s="129"/>
      <c r="OSI48" s="129"/>
      <c r="OSJ48" s="129"/>
      <c r="OSK48" s="129"/>
      <c r="OSL48" s="129"/>
      <c r="OSM48" s="129"/>
      <c r="OSN48" s="129"/>
      <c r="OSO48" s="129"/>
      <c r="OSP48" s="129"/>
      <c r="OSQ48" s="129"/>
      <c r="OSR48" s="129"/>
      <c r="OSS48" s="129"/>
      <c r="OST48" s="129"/>
      <c r="OSU48" s="129"/>
      <c r="OSV48" s="129"/>
      <c r="OSW48" s="129"/>
      <c r="OSX48" s="129"/>
      <c r="OSY48" s="129"/>
      <c r="OSZ48" s="129"/>
      <c r="OTA48" s="129"/>
      <c r="OTB48" s="129"/>
      <c r="OTC48" s="129"/>
      <c r="OTD48" s="129"/>
      <c r="OTE48" s="129"/>
      <c r="OTF48" s="129"/>
      <c r="OTG48" s="129"/>
      <c r="OTH48" s="129"/>
      <c r="OTI48" s="129"/>
      <c r="OTJ48" s="129"/>
      <c r="OTK48" s="129"/>
      <c r="OTL48" s="129"/>
      <c r="OTM48" s="129"/>
      <c r="OTN48" s="129"/>
      <c r="OTO48" s="129"/>
      <c r="OTP48" s="129"/>
      <c r="OTQ48" s="129"/>
      <c r="OTR48" s="129"/>
      <c r="OTS48" s="129"/>
      <c r="OTT48" s="129"/>
      <c r="OTU48" s="129"/>
      <c r="OTV48" s="129"/>
      <c r="OTW48" s="129"/>
      <c r="OTX48" s="129"/>
      <c r="OTY48" s="129"/>
      <c r="OTZ48" s="129"/>
      <c r="OUA48" s="129"/>
      <c r="OUB48" s="129"/>
      <c r="OUC48" s="129"/>
      <c r="OUD48" s="129"/>
      <c r="OUE48" s="129"/>
      <c r="OUF48" s="129"/>
      <c r="OUG48" s="129"/>
      <c r="OUH48" s="129"/>
      <c r="OUI48" s="129"/>
      <c r="OUJ48" s="129"/>
      <c r="OUK48" s="129"/>
      <c r="OUL48" s="129"/>
      <c r="OUM48" s="129"/>
      <c r="OUN48" s="129"/>
      <c r="OUO48" s="129"/>
      <c r="OUP48" s="129"/>
      <c r="OUQ48" s="129"/>
      <c r="OUR48" s="129"/>
      <c r="OUS48" s="129"/>
      <c r="OUT48" s="129"/>
      <c r="OUU48" s="129"/>
      <c r="OUV48" s="129"/>
      <c r="OUW48" s="129"/>
      <c r="OUX48" s="129"/>
      <c r="OUY48" s="129"/>
      <c r="OUZ48" s="129"/>
      <c r="OVA48" s="129"/>
      <c r="OVB48" s="129"/>
      <c r="OVC48" s="129"/>
      <c r="OVD48" s="129"/>
      <c r="OVE48" s="129"/>
      <c r="OVF48" s="129"/>
      <c r="OVG48" s="129"/>
      <c r="OVH48" s="129"/>
      <c r="OVI48" s="129"/>
      <c r="OVJ48" s="129"/>
      <c r="OVK48" s="129"/>
      <c r="OVL48" s="129"/>
      <c r="OVM48" s="129"/>
      <c r="OVN48" s="129"/>
      <c r="OVO48" s="129"/>
      <c r="OVP48" s="129"/>
      <c r="OVQ48" s="129"/>
      <c r="OVR48" s="129"/>
      <c r="OVS48" s="129"/>
      <c r="OVT48" s="129"/>
      <c r="OVU48" s="129"/>
      <c r="OVV48" s="129"/>
      <c r="OVW48" s="129"/>
      <c r="OVX48" s="129"/>
      <c r="OVY48" s="129"/>
      <c r="OVZ48" s="129"/>
      <c r="OWA48" s="129"/>
      <c r="OWB48" s="129"/>
      <c r="OWC48" s="129"/>
      <c r="OWD48" s="129"/>
      <c r="OWE48" s="129"/>
      <c r="OWF48" s="129"/>
      <c r="OWG48" s="129"/>
      <c r="OWH48" s="129"/>
      <c r="OWI48" s="129"/>
      <c r="OWJ48" s="129"/>
      <c r="OWK48" s="129"/>
      <c r="OWL48" s="129"/>
      <c r="OWM48" s="129"/>
      <c r="OWN48" s="129"/>
      <c r="OWO48" s="129"/>
      <c r="OWP48" s="129"/>
      <c r="OWQ48" s="129"/>
      <c r="OWR48" s="129"/>
      <c r="OWS48" s="129"/>
      <c r="OWT48" s="129"/>
      <c r="OWU48" s="129"/>
      <c r="OWV48" s="129"/>
      <c r="OWW48" s="129"/>
      <c r="OWX48" s="129"/>
      <c r="OWY48" s="129"/>
      <c r="OWZ48" s="129"/>
      <c r="OXA48" s="129"/>
      <c r="OXB48" s="129"/>
      <c r="OXC48" s="129"/>
      <c r="OXD48" s="129"/>
      <c r="OXE48" s="129"/>
      <c r="OXF48" s="129"/>
      <c r="OXG48" s="129"/>
      <c r="OXH48" s="129"/>
      <c r="OXI48" s="129"/>
      <c r="OXJ48" s="129"/>
      <c r="OXK48" s="129"/>
      <c r="OXL48" s="129"/>
      <c r="OXM48" s="129"/>
      <c r="OXN48" s="129"/>
      <c r="OXO48" s="129"/>
      <c r="OXP48" s="129"/>
      <c r="OXQ48" s="129"/>
      <c r="OXR48" s="129"/>
      <c r="OXS48" s="129"/>
      <c r="OXT48" s="129"/>
      <c r="OXU48" s="129"/>
      <c r="OXV48" s="129"/>
      <c r="OXW48" s="129"/>
      <c r="OXX48" s="129"/>
      <c r="OXY48" s="129"/>
      <c r="OXZ48" s="129"/>
      <c r="OYA48" s="129"/>
      <c r="OYB48" s="129"/>
      <c r="OYC48" s="129"/>
      <c r="OYD48" s="129"/>
      <c r="OYE48" s="129"/>
      <c r="OYF48" s="129"/>
      <c r="OYG48" s="129"/>
      <c r="OYH48" s="129"/>
      <c r="OYI48" s="129"/>
      <c r="OYJ48" s="129"/>
      <c r="OYK48" s="129"/>
      <c r="OYL48" s="129"/>
      <c r="OYM48" s="129"/>
      <c r="OYN48" s="129"/>
      <c r="OYO48" s="129"/>
      <c r="OYP48" s="129"/>
      <c r="OYQ48" s="129"/>
      <c r="OYR48" s="129"/>
      <c r="OYS48" s="129"/>
      <c r="OYT48" s="129"/>
      <c r="OYU48" s="129"/>
      <c r="OYV48" s="129"/>
      <c r="OYW48" s="129"/>
      <c r="OYX48" s="129"/>
      <c r="OYY48" s="129"/>
      <c r="OYZ48" s="129"/>
      <c r="OZA48" s="129"/>
      <c r="OZB48" s="129"/>
      <c r="OZC48" s="129"/>
      <c r="OZD48" s="129"/>
      <c r="OZE48" s="129"/>
      <c r="OZF48" s="129"/>
      <c r="OZG48" s="129"/>
      <c r="OZH48" s="129"/>
      <c r="OZI48" s="129"/>
      <c r="OZJ48" s="129"/>
      <c r="OZK48" s="129"/>
      <c r="OZL48" s="129"/>
      <c r="OZM48" s="129"/>
      <c r="OZN48" s="129"/>
      <c r="OZO48" s="129"/>
      <c r="OZP48" s="129"/>
      <c r="OZQ48" s="129"/>
      <c r="OZR48" s="129"/>
      <c r="OZS48" s="129"/>
      <c r="OZT48" s="129"/>
      <c r="OZU48" s="129"/>
      <c r="OZV48" s="129"/>
      <c r="OZW48" s="129"/>
      <c r="OZX48" s="129"/>
      <c r="OZY48" s="129"/>
      <c r="OZZ48" s="129"/>
      <c r="PAA48" s="129"/>
      <c r="PAB48" s="129"/>
      <c r="PAC48" s="129"/>
      <c r="PAD48" s="129"/>
      <c r="PAE48" s="129"/>
      <c r="PAF48" s="129"/>
      <c r="PAG48" s="129"/>
      <c r="PAH48" s="129"/>
      <c r="PAI48" s="129"/>
      <c r="PAJ48" s="129"/>
      <c r="PAK48" s="129"/>
      <c r="PAL48" s="129"/>
      <c r="PAM48" s="129"/>
      <c r="PAN48" s="129"/>
      <c r="PAO48" s="129"/>
      <c r="PAP48" s="129"/>
      <c r="PAQ48" s="129"/>
      <c r="PAR48" s="129"/>
      <c r="PAS48" s="129"/>
      <c r="PAT48" s="129"/>
      <c r="PAU48" s="129"/>
      <c r="PAV48" s="129"/>
      <c r="PAW48" s="129"/>
      <c r="PAX48" s="129"/>
      <c r="PAY48" s="129"/>
      <c r="PAZ48" s="129"/>
      <c r="PBA48" s="129"/>
      <c r="PBB48" s="129"/>
      <c r="PBC48" s="129"/>
      <c r="PBD48" s="129"/>
      <c r="PBE48" s="129"/>
      <c r="PBF48" s="129"/>
      <c r="PBG48" s="129"/>
      <c r="PBH48" s="129"/>
      <c r="PBI48" s="129"/>
      <c r="PBJ48" s="129"/>
      <c r="PBK48" s="129"/>
      <c r="PBL48" s="129"/>
      <c r="PBM48" s="129"/>
      <c r="PBN48" s="129"/>
      <c r="PBO48" s="129"/>
      <c r="PBP48" s="129"/>
      <c r="PBQ48" s="129"/>
      <c r="PBR48" s="129"/>
      <c r="PBS48" s="129"/>
      <c r="PBT48" s="129"/>
      <c r="PBU48" s="129"/>
      <c r="PBV48" s="129"/>
      <c r="PBW48" s="129"/>
      <c r="PBX48" s="129"/>
      <c r="PBY48" s="129"/>
      <c r="PBZ48" s="129"/>
      <c r="PCA48" s="129"/>
      <c r="PCB48" s="129"/>
      <c r="PCC48" s="129"/>
      <c r="PCD48" s="129"/>
      <c r="PCE48" s="129"/>
      <c r="PCF48" s="129"/>
      <c r="PCG48" s="129"/>
      <c r="PCH48" s="129"/>
      <c r="PCI48" s="129"/>
      <c r="PCJ48" s="129"/>
      <c r="PCK48" s="129"/>
      <c r="PCL48" s="129"/>
      <c r="PCM48" s="129"/>
      <c r="PCN48" s="129"/>
      <c r="PCO48" s="129"/>
      <c r="PCP48" s="129"/>
      <c r="PCQ48" s="129"/>
      <c r="PCR48" s="129"/>
      <c r="PCS48" s="129"/>
      <c r="PCT48" s="129"/>
      <c r="PCU48" s="129"/>
      <c r="PCV48" s="129"/>
      <c r="PCW48" s="129"/>
      <c r="PCX48" s="129"/>
      <c r="PCY48" s="129"/>
      <c r="PCZ48" s="129"/>
      <c r="PDA48" s="129"/>
      <c r="PDB48" s="129"/>
      <c r="PDC48" s="129"/>
      <c r="PDD48" s="129"/>
      <c r="PDE48" s="129"/>
      <c r="PDF48" s="129"/>
      <c r="PDG48" s="129"/>
      <c r="PDH48" s="129"/>
      <c r="PDI48" s="129"/>
      <c r="PDJ48" s="129"/>
      <c r="PDK48" s="129"/>
      <c r="PDL48" s="129"/>
      <c r="PDM48" s="129"/>
      <c r="PDN48" s="129"/>
      <c r="PDO48" s="129"/>
      <c r="PDP48" s="129"/>
      <c r="PDQ48" s="129"/>
      <c r="PDR48" s="129"/>
      <c r="PDS48" s="129"/>
      <c r="PDT48" s="129"/>
      <c r="PDU48" s="129"/>
      <c r="PDV48" s="129"/>
      <c r="PDW48" s="129"/>
      <c r="PDX48" s="129"/>
      <c r="PDY48" s="129"/>
      <c r="PDZ48" s="129"/>
      <c r="PEA48" s="129"/>
      <c r="PEB48" s="129"/>
      <c r="PEC48" s="129"/>
      <c r="PED48" s="129"/>
      <c r="PEE48" s="129"/>
      <c r="PEF48" s="129"/>
      <c r="PEG48" s="129"/>
      <c r="PEH48" s="129"/>
      <c r="PEI48" s="129"/>
      <c r="PEJ48" s="129"/>
      <c r="PEK48" s="129"/>
      <c r="PEL48" s="129"/>
      <c r="PEM48" s="129"/>
      <c r="PEN48" s="129"/>
      <c r="PEO48" s="129"/>
      <c r="PEP48" s="129"/>
      <c r="PEQ48" s="129"/>
      <c r="PER48" s="129"/>
      <c r="PES48" s="129"/>
      <c r="PET48" s="129"/>
      <c r="PEU48" s="129"/>
      <c r="PEV48" s="129"/>
      <c r="PEW48" s="129"/>
      <c r="PEX48" s="129"/>
      <c r="PEY48" s="129"/>
      <c r="PEZ48" s="129"/>
      <c r="PFA48" s="129"/>
      <c r="PFB48" s="129"/>
      <c r="PFC48" s="129"/>
      <c r="PFD48" s="129"/>
      <c r="PFE48" s="129"/>
      <c r="PFF48" s="129"/>
      <c r="PFG48" s="129"/>
      <c r="PFH48" s="129"/>
      <c r="PFI48" s="129"/>
      <c r="PFJ48" s="129"/>
      <c r="PFK48" s="129"/>
      <c r="PFL48" s="129"/>
      <c r="PFM48" s="129"/>
      <c r="PFN48" s="129"/>
      <c r="PFO48" s="129"/>
      <c r="PFP48" s="129"/>
      <c r="PFQ48" s="129"/>
      <c r="PFR48" s="129"/>
      <c r="PFS48" s="129"/>
      <c r="PFT48" s="129"/>
      <c r="PFU48" s="129"/>
      <c r="PFV48" s="129"/>
      <c r="PFW48" s="129"/>
      <c r="PFX48" s="129"/>
      <c r="PFY48" s="129"/>
      <c r="PFZ48" s="129"/>
      <c r="PGA48" s="129"/>
      <c r="PGB48" s="129"/>
      <c r="PGC48" s="129"/>
      <c r="PGD48" s="129"/>
      <c r="PGE48" s="129"/>
      <c r="PGF48" s="129"/>
      <c r="PGG48" s="129"/>
      <c r="PGH48" s="129"/>
      <c r="PGI48" s="129"/>
      <c r="PGJ48" s="129"/>
      <c r="PGK48" s="129"/>
      <c r="PGL48" s="129"/>
      <c r="PGM48" s="129"/>
      <c r="PGN48" s="129"/>
      <c r="PGO48" s="129"/>
      <c r="PGP48" s="129"/>
      <c r="PGQ48" s="129"/>
      <c r="PGR48" s="129"/>
      <c r="PGS48" s="129"/>
      <c r="PGT48" s="129"/>
      <c r="PGU48" s="129"/>
      <c r="PGV48" s="129"/>
      <c r="PGW48" s="129"/>
      <c r="PGX48" s="129"/>
      <c r="PGY48" s="129"/>
      <c r="PGZ48" s="129"/>
      <c r="PHA48" s="129"/>
      <c r="PHB48" s="129"/>
      <c r="PHC48" s="129"/>
      <c r="PHD48" s="129"/>
      <c r="PHE48" s="129"/>
      <c r="PHF48" s="129"/>
      <c r="PHG48" s="129"/>
      <c r="PHH48" s="129"/>
      <c r="PHI48" s="129"/>
      <c r="PHJ48" s="129"/>
      <c r="PHK48" s="129"/>
      <c r="PHL48" s="129"/>
      <c r="PHM48" s="129"/>
      <c r="PHN48" s="129"/>
      <c r="PHO48" s="129"/>
      <c r="PHP48" s="129"/>
      <c r="PHQ48" s="129"/>
      <c r="PHR48" s="129"/>
      <c r="PHS48" s="129"/>
      <c r="PHT48" s="129"/>
      <c r="PHU48" s="129"/>
      <c r="PHV48" s="129"/>
      <c r="PHW48" s="129"/>
      <c r="PHX48" s="129"/>
      <c r="PHY48" s="129"/>
      <c r="PHZ48" s="129"/>
      <c r="PIA48" s="129"/>
      <c r="PIB48" s="129"/>
      <c r="PIC48" s="129"/>
      <c r="PID48" s="129"/>
      <c r="PIE48" s="129"/>
      <c r="PIF48" s="129"/>
      <c r="PIG48" s="129"/>
      <c r="PIH48" s="129"/>
      <c r="PII48" s="129"/>
      <c r="PIJ48" s="129"/>
      <c r="PIK48" s="129"/>
      <c r="PIL48" s="129"/>
      <c r="PIM48" s="129"/>
      <c r="PIN48" s="129"/>
      <c r="PIO48" s="129"/>
      <c r="PIP48" s="129"/>
      <c r="PIQ48" s="129"/>
      <c r="PIR48" s="129"/>
      <c r="PIS48" s="129"/>
      <c r="PIT48" s="129"/>
      <c r="PIU48" s="129"/>
      <c r="PIV48" s="129"/>
      <c r="PIW48" s="129"/>
      <c r="PIX48" s="129"/>
      <c r="PIY48" s="129"/>
      <c r="PIZ48" s="129"/>
      <c r="PJA48" s="129"/>
      <c r="PJB48" s="129"/>
      <c r="PJC48" s="129"/>
      <c r="PJD48" s="129"/>
      <c r="PJE48" s="129"/>
      <c r="PJF48" s="129"/>
      <c r="PJG48" s="129"/>
      <c r="PJH48" s="129"/>
      <c r="PJI48" s="129"/>
      <c r="PJJ48" s="129"/>
      <c r="PJK48" s="129"/>
      <c r="PJL48" s="129"/>
      <c r="PJM48" s="129"/>
      <c r="PJN48" s="129"/>
      <c r="PJO48" s="129"/>
      <c r="PJP48" s="129"/>
      <c r="PJQ48" s="129"/>
      <c r="PJR48" s="129"/>
      <c r="PJS48" s="129"/>
      <c r="PJT48" s="129"/>
      <c r="PJU48" s="129"/>
      <c r="PJV48" s="129"/>
      <c r="PJW48" s="129"/>
      <c r="PJX48" s="129"/>
      <c r="PJY48" s="129"/>
      <c r="PJZ48" s="129"/>
      <c r="PKA48" s="129"/>
      <c r="PKB48" s="129"/>
      <c r="PKC48" s="129"/>
      <c r="PKD48" s="129"/>
      <c r="PKE48" s="129"/>
      <c r="PKF48" s="129"/>
      <c r="PKG48" s="129"/>
      <c r="PKH48" s="129"/>
      <c r="PKI48" s="129"/>
      <c r="PKJ48" s="129"/>
      <c r="PKK48" s="129"/>
      <c r="PKL48" s="129"/>
      <c r="PKM48" s="129"/>
      <c r="PKN48" s="129"/>
      <c r="PKO48" s="129"/>
      <c r="PKP48" s="129"/>
      <c r="PKQ48" s="129"/>
      <c r="PKR48" s="129"/>
      <c r="PKS48" s="129"/>
      <c r="PKT48" s="129"/>
      <c r="PKU48" s="129"/>
      <c r="PKV48" s="129"/>
      <c r="PKW48" s="129"/>
      <c r="PKX48" s="129"/>
      <c r="PKY48" s="129"/>
      <c r="PKZ48" s="129"/>
      <c r="PLA48" s="129"/>
      <c r="PLB48" s="129"/>
      <c r="PLC48" s="129"/>
      <c r="PLD48" s="129"/>
      <c r="PLE48" s="129"/>
      <c r="PLF48" s="129"/>
      <c r="PLG48" s="129"/>
      <c r="PLH48" s="129"/>
      <c r="PLI48" s="129"/>
      <c r="PLJ48" s="129"/>
      <c r="PLK48" s="129"/>
      <c r="PLL48" s="129"/>
      <c r="PLM48" s="129"/>
      <c r="PLN48" s="129"/>
      <c r="PLO48" s="129"/>
      <c r="PLP48" s="129"/>
      <c r="PLQ48" s="129"/>
      <c r="PLR48" s="129"/>
      <c r="PLS48" s="129"/>
      <c r="PLT48" s="129"/>
      <c r="PLU48" s="129"/>
      <c r="PLV48" s="129"/>
      <c r="PLW48" s="129"/>
      <c r="PLX48" s="129"/>
      <c r="PLY48" s="129"/>
      <c r="PLZ48" s="129"/>
      <c r="PMA48" s="129"/>
      <c r="PMB48" s="129"/>
      <c r="PMC48" s="129"/>
      <c r="PMD48" s="129"/>
      <c r="PME48" s="129"/>
      <c r="PMF48" s="129"/>
      <c r="PMG48" s="129"/>
      <c r="PMH48" s="129"/>
      <c r="PMI48" s="129"/>
      <c r="PMJ48" s="129"/>
      <c r="PMK48" s="129"/>
      <c r="PML48" s="129"/>
      <c r="PMM48" s="129"/>
      <c r="PMN48" s="129"/>
      <c r="PMO48" s="129"/>
      <c r="PMP48" s="129"/>
      <c r="PMQ48" s="129"/>
      <c r="PMR48" s="129"/>
      <c r="PMS48" s="129"/>
      <c r="PMT48" s="129"/>
      <c r="PMU48" s="129"/>
      <c r="PMV48" s="129"/>
      <c r="PMW48" s="129"/>
      <c r="PMX48" s="129"/>
      <c r="PMY48" s="129"/>
      <c r="PMZ48" s="129"/>
      <c r="PNA48" s="129"/>
      <c r="PNB48" s="129"/>
      <c r="PNC48" s="129"/>
      <c r="PND48" s="129"/>
      <c r="PNE48" s="129"/>
      <c r="PNF48" s="129"/>
      <c r="PNG48" s="129"/>
      <c r="PNH48" s="129"/>
      <c r="PNI48" s="129"/>
      <c r="PNJ48" s="129"/>
      <c r="PNK48" s="129"/>
      <c r="PNL48" s="129"/>
      <c r="PNM48" s="129"/>
      <c r="PNN48" s="129"/>
      <c r="PNO48" s="129"/>
      <c r="PNP48" s="129"/>
      <c r="PNQ48" s="129"/>
      <c r="PNR48" s="129"/>
      <c r="PNS48" s="129"/>
      <c r="PNT48" s="129"/>
      <c r="PNU48" s="129"/>
      <c r="PNV48" s="129"/>
      <c r="PNW48" s="129"/>
      <c r="PNX48" s="129"/>
      <c r="PNY48" s="129"/>
      <c r="PNZ48" s="129"/>
      <c r="POA48" s="129"/>
      <c r="POB48" s="129"/>
      <c r="POC48" s="129"/>
      <c r="POD48" s="129"/>
      <c r="POE48" s="129"/>
      <c r="POF48" s="129"/>
      <c r="POG48" s="129"/>
      <c r="POH48" s="129"/>
      <c r="POI48" s="129"/>
      <c r="POJ48" s="129"/>
      <c r="POK48" s="129"/>
      <c r="POL48" s="129"/>
      <c r="POM48" s="129"/>
      <c r="PON48" s="129"/>
      <c r="POO48" s="129"/>
      <c r="POP48" s="129"/>
      <c r="POQ48" s="129"/>
      <c r="POR48" s="129"/>
      <c r="POS48" s="129"/>
      <c r="POT48" s="129"/>
      <c r="POU48" s="129"/>
      <c r="POV48" s="129"/>
      <c r="POW48" s="129"/>
      <c r="POX48" s="129"/>
      <c r="POY48" s="129"/>
      <c r="POZ48" s="129"/>
      <c r="PPA48" s="129"/>
      <c r="PPB48" s="129"/>
      <c r="PPC48" s="129"/>
      <c r="PPD48" s="129"/>
      <c r="PPE48" s="129"/>
      <c r="PPF48" s="129"/>
      <c r="PPG48" s="129"/>
      <c r="PPH48" s="129"/>
      <c r="PPI48" s="129"/>
      <c r="PPJ48" s="129"/>
      <c r="PPK48" s="129"/>
      <c r="PPL48" s="129"/>
      <c r="PPM48" s="129"/>
      <c r="PPN48" s="129"/>
      <c r="PPO48" s="129"/>
      <c r="PPP48" s="129"/>
      <c r="PPQ48" s="129"/>
      <c r="PPR48" s="129"/>
      <c r="PPS48" s="129"/>
      <c r="PPT48" s="129"/>
      <c r="PPU48" s="129"/>
      <c r="PPV48" s="129"/>
      <c r="PPW48" s="129"/>
      <c r="PPX48" s="129"/>
      <c r="PPY48" s="129"/>
      <c r="PPZ48" s="129"/>
      <c r="PQA48" s="129"/>
      <c r="PQB48" s="129"/>
      <c r="PQC48" s="129"/>
      <c r="PQD48" s="129"/>
      <c r="PQE48" s="129"/>
      <c r="PQF48" s="129"/>
      <c r="PQG48" s="129"/>
      <c r="PQH48" s="129"/>
      <c r="PQI48" s="129"/>
      <c r="PQJ48" s="129"/>
      <c r="PQK48" s="129"/>
      <c r="PQL48" s="129"/>
      <c r="PQM48" s="129"/>
      <c r="PQN48" s="129"/>
      <c r="PQO48" s="129"/>
      <c r="PQP48" s="129"/>
      <c r="PQQ48" s="129"/>
      <c r="PQR48" s="129"/>
      <c r="PQS48" s="129"/>
      <c r="PQT48" s="129"/>
      <c r="PQU48" s="129"/>
      <c r="PQV48" s="129"/>
      <c r="PQW48" s="129"/>
      <c r="PQX48" s="129"/>
      <c r="PQY48" s="129"/>
      <c r="PQZ48" s="129"/>
      <c r="PRA48" s="129"/>
      <c r="PRB48" s="129"/>
      <c r="PRC48" s="129"/>
      <c r="PRD48" s="129"/>
      <c r="PRE48" s="129"/>
      <c r="PRF48" s="129"/>
      <c r="PRG48" s="129"/>
      <c r="PRH48" s="129"/>
      <c r="PRI48" s="129"/>
      <c r="PRJ48" s="129"/>
      <c r="PRK48" s="129"/>
      <c r="PRL48" s="129"/>
      <c r="PRM48" s="129"/>
      <c r="PRN48" s="129"/>
      <c r="PRO48" s="129"/>
      <c r="PRP48" s="129"/>
      <c r="PRQ48" s="129"/>
      <c r="PRR48" s="129"/>
      <c r="PRS48" s="129"/>
      <c r="PRT48" s="129"/>
      <c r="PRU48" s="129"/>
      <c r="PRV48" s="129"/>
      <c r="PRW48" s="129"/>
      <c r="PRX48" s="129"/>
      <c r="PRY48" s="129"/>
      <c r="PRZ48" s="129"/>
      <c r="PSA48" s="129"/>
      <c r="PSB48" s="129"/>
      <c r="PSC48" s="129"/>
      <c r="PSD48" s="129"/>
      <c r="PSE48" s="129"/>
      <c r="PSF48" s="129"/>
      <c r="PSG48" s="129"/>
      <c r="PSH48" s="129"/>
      <c r="PSI48" s="129"/>
      <c r="PSJ48" s="129"/>
      <c r="PSK48" s="129"/>
      <c r="PSL48" s="129"/>
      <c r="PSM48" s="129"/>
      <c r="PSN48" s="129"/>
      <c r="PSO48" s="129"/>
      <c r="PSP48" s="129"/>
      <c r="PSQ48" s="129"/>
      <c r="PSR48" s="129"/>
      <c r="PSS48" s="129"/>
      <c r="PST48" s="129"/>
      <c r="PSU48" s="129"/>
      <c r="PSV48" s="129"/>
      <c r="PSW48" s="129"/>
      <c r="PSX48" s="129"/>
      <c r="PSY48" s="129"/>
      <c r="PSZ48" s="129"/>
      <c r="PTA48" s="129"/>
      <c r="PTB48" s="129"/>
      <c r="PTC48" s="129"/>
      <c r="PTD48" s="129"/>
      <c r="PTE48" s="129"/>
      <c r="PTF48" s="129"/>
      <c r="PTG48" s="129"/>
      <c r="PTH48" s="129"/>
      <c r="PTI48" s="129"/>
      <c r="PTJ48" s="129"/>
      <c r="PTK48" s="129"/>
      <c r="PTL48" s="129"/>
      <c r="PTM48" s="129"/>
      <c r="PTN48" s="129"/>
      <c r="PTO48" s="129"/>
      <c r="PTP48" s="129"/>
      <c r="PTQ48" s="129"/>
      <c r="PTR48" s="129"/>
      <c r="PTS48" s="129"/>
      <c r="PTT48" s="129"/>
      <c r="PTU48" s="129"/>
      <c r="PTV48" s="129"/>
      <c r="PTW48" s="129"/>
      <c r="PTX48" s="129"/>
      <c r="PTY48" s="129"/>
      <c r="PTZ48" s="129"/>
      <c r="PUA48" s="129"/>
      <c r="PUB48" s="129"/>
      <c r="PUC48" s="129"/>
      <c r="PUD48" s="129"/>
      <c r="PUE48" s="129"/>
      <c r="PUF48" s="129"/>
      <c r="PUG48" s="129"/>
      <c r="PUH48" s="129"/>
      <c r="PUI48" s="129"/>
      <c r="PUJ48" s="129"/>
      <c r="PUK48" s="129"/>
      <c r="PUL48" s="129"/>
      <c r="PUM48" s="129"/>
      <c r="PUN48" s="129"/>
      <c r="PUO48" s="129"/>
      <c r="PUP48" s="129"/>
      <c r="PUQ48" s="129"/>
      <c r="PUR48" s="129"/>
      <c r="PUS48" s="129"/>
      <c r="PUT48" s="129"/>
      <c r="PUU48" s="129"/>
      <c r="PUV48" s="129"/>
      <c r="PUW48" s="129"/>
      <c r="PUX48" s="129"/>
      <c r="PUY48" s="129"/>
      <c r="PUZ48" s="129"/>
      <c r="PVA48" s="129"/>
      <c r="PVB48" s="129"/>
      <c r="PVC48" s="129"/>
      <c r="PVD48" s="129"/>
      <c r="PVE48" s="129"/>
      <c r="PVF48" s="129"/>
      <c r="PVG48" s="129"/>
      <c r="PVH48" s="129"/>
      <c r="PVI48" s="129"/>
      <c r="PVJ48" s="129"/>
      <c r="PVK48" s="129"/>
      <c r="PVL48" s="129"/>
      <c r="PVM48" s="129"/>
      <c r="PVN48" s="129"/>
      <c r="PVO48" s="129"/>
      <c r="PVP48" s="129"/>
      <c r="PVQ48" s="129"/>
      <c r="PVR48" s="129"/>
      <c r="PVS48" s="129"/>
      <c r="PVT48" s="129"/>
      <c r="PVU48" s="129"/>
      <c r="PVV48" s="129"/>
      <c r="PVW48" s="129"/>
      <c r="PVX48" s="129"/>
      <c r="PVY48" s="129"/>
      <c r="PVZ48" s="129"/>
      <c r="PWA48" s="129"/>
      <c r="PWB48" s="129"/>
      <c r="PWC48" s="129"/>
      <c r="PWD48" s="129"/>
      <c r="PWE48" s="129"/>
      <c r="PWF48" s="129"/>
      <c r="PWG48" s="129"/>
      <c r="PWH48" s="129"/>
      <c r="PWI48" s="129"/>
      <c r="PWJ48" s="129"/>
      <c r="PWK48" s="129"/>
      <c r="PWL48" s="129"/>
      <c r="PWM48" s="129"/>
      <c r="PWN48" s="129"/>
      <c r="PWO48" s="129"/>
      <c r="PWP48" s="129"/>
      <c r="PWQ48" s="129"/>
      <c r="PWR48" s="129"/>
      <c r="PWS48" s="129"/>
      <c r="PWT48" s="129"/>
      <c r="PWU48" s="129"/>
      <c r="PWV48" s="129"/>
      <c r="PWW48" s="129"/>
      <c r="PWX48" s="129"/>
      <c r="PWY48" s="129"/>
      <c r="PWZ48" s="129"/>
      <c r="PXA48" s="129"/>
      <c r="PXB48" s="129"/>
      <c r="PXC48" s="129"/>
      <c r="PXD48" s="129"/>
      <c r="PXE48" s="129"/>
      <c r="PXF48" s="129"/>
      <c r="PXG48" s="129"/>
      <c r="PXH48" s="129"/>
      <c r="PXI48" s="129"/>
      <c r="PXJ48" s="129"/>
      <c r="PXK48" s="129"/>
      <c r="PXL48" s="129"/>
      <c r="PXM48" s="129"/>
      <c r="PXN48" s="129"/>
      <c r="PXO48" s="129"/>
      <c r="PXP48" s="129"/>
      <c r="PXQ48" s="129"/>
      <c r="PXR48" s="129"/>
      <c r="PXS48" s="129"/>
      <c r="PXT48" s="129"/>
      <c r="PXU48" s="129"/>
      <c r="PXV48" s="129"/>
      <c r="PXW48" s="129"/>
      <c r="PXX48" s="129"/>
      <c r="PXY48" s="129"/>
      <c r="PXZ48" s="129"/>
      <c r="PYA48" s="129"/>
      <c r="PYB48" s="129"/>
      <c r="PYC48" s="129"/>
      <c r="PYD48" s="129"/>
      <c r="PYE48" s="129"/>
      <c r="PYF48" s="129"/>
      <c r="PYG48" s="129"/>
      <c r="PYH48" s="129"/>
      <c r="PYI48" s="129"/>
      <c r="PYJ48" s="129"/>
      <c r="PYK48" s="129"/>
      <c r="PYL48" s="129"/>
      <c r="PYM48" s="129"/>
      <c r="PYN48" s="129"/>
      <c r="PYO48" s="129"/>
      <c r="PYP48" s="129"/>
      <c r="PYQ48" s="129"/>
      <c r="PYR48" s="129"/>
      <c r="PYS48" s="129"/>
      <c r="PYT48" s="129"/>
      <c r="PYU48" s="129"/>
      <c r="PYV48" s="129"/>
      <c r="PYW48" s="129"/>
      <c r="PYX48" s="129"/>
      <c r="PYY48" s="129"/>
      <c r="PYZ48" s="129"/>
      <c r="PZA48" s="129"/>
      <c r="PZB48" s="129"/>
      <c r="PZC48" s="129"/>
      <c r="PZD48" s="129"/>
      <c r="PZE48" s="129"/>
      <c r="PZF48" s="129"/>
      <c r="PZG48" s="129"/>
      <c r="PZH48" s="129"/>
      <c r="PZI48" s="129"/>
      <c r="PZJ48" s="129"/>
      <c r="PZK48" s="129"/>
      <c r="PZL48" s="129"/>
      <c r="PZM48" s="129"/>
      <c r="PZN48" s="129"/>
      <c r="PZO48" s="129"/>
      <c r="PZP48" s="129"/>
      <c r="PZQ48" s="129"/>
      <c r="PZR48" s="129"/>
      <c r="PZS48" s="129"/>
      <c r="PZT48" s="129"/>
      <c r="PZU48" s="129"/>
      <c r="PZV48" s="129"/>
      <c r="PZW48" s="129"/>
      <c r="PZX48" s="129"/>
      <c r="PZY48" s="129"/>
      <c r="PZZ48" s="129"/>
      <c r="QAA48" s="129"/>
      <c r="QAB48" s="129"/>
      <c r="QAC48" s="129"/>
      <c r="QAD48" s="129"/>
      <c r="QAE48" s="129"/>
      <c r="QAF48" s="129"/>
      <c r="QAG48" s="129"/>
      <c r="QAH48" s="129"/>
      <c r="QAI48" s="129"/>
      <c r="QAJ48" s="129"/>
      <c r="QAK48" s="129"/>
      <c r="QAL48" s="129"/>
      <c r="QAM48" s="129"/>
      <c r="QAN48" s="129"/>
      <c r="QAO48" s="129"/>
      <c r="QAP48" s="129"/>
      <c r="QAQ48" s="129"/>
      <c r="QAR48" s="129"/>
      <c r="QAS48" s="129"/>
      <c r="QAT48" s="129"/>
      <c r="QAU48" s="129"/>
      <c r="QAV48" s="129"/>
      <c r="QAW48" s="129"/>
      <c r="QAX48" s="129"/>
      <c r="QAY48" s="129"/>
      <c r="QAZ48" s="129"/>
      <c r="QBA48" s="129"/>
      <c r="QBB48" s="129"/>
      <c r="QBC48" s="129"/>
      <c r="QBD48" s="129"/>
      <c r="QBE48" s="129"/>
      <c r="QBF48" s="129"/>
      <c r="QBG48" s="129"/>
      <c r="QBH48" s="129"/>
      <c r="QBI48" s="129"/>
      <c r="QBJ48" s="129"/>
      <c r="QBK48" s="129"/>
      <c r="QBL48" s="129"/>
      <c r="QBM48" s="129"/>
      <c r="QBN48" s="129"/>
      <c r="QBO48" s="129"/>
      <c r="QBP48" s="129"/>
      <c r="QBQ48" s="129"/>
      <c r="QBR48" s="129"/>
      <c r="QBS48" s="129"/>
      <c r="QBT48" s="129"/>
      <c r="QBU48" s="129"/>
      <c r="QBV48" s="129"/>
      <c r="QBW48" s="129"/>
      <c r="QBX48" s="129"/>
      <c r="QBY48" s="129"/>
      <c r="QBZ48" s="129"/>
      <c r="QCA48" s="129"/>
      <c r="QCB48" s="129"/>
      <c r="QCC48" s="129"/>
      <c r="QCD48" s="129"/>
      <c r="QCE48" s="129"/>
      <c r="QCF48" s="129"/>
      <c r="QCG48" s="129"/>
      <c r="QCH48" s="129"/>
      <c r="QCI48" s="129"/>
      <c r="QCJ48" s="129"/>
      <c r="QCK48" s="129"/>
      <c r="QCL48" s="129"/>
      <c r="QCM48" s="129"/>
      <c r="QCN48" s="129"/>
      <c r="QCO48" s="129"/>
      <c r="QCP48" s="129"/>
      <c r="QCQ48" s="129"/>
      <c r="QCR48" s="129"/>
      <c r="QCS48" s="129"/>
      <c r="QCT48" s="129"/>
      <c r="QCU48" s="129"/>
      <c r="QCV48" s="129"/>
      <c r="QCW48" s="129"/>
      <c r="QCX48" s="129"/>
      <c r="QCY48" s="129"/>
      <c r="QCZ48" s="129"/>
      <c r="QDA48" s="129"/>
      <c r="QDB48" s="129"/>
      <c r="QDC48" s="129"/>
      <c r="QDD48" s="129"/>
      <c r="QDE48" s="129"/>
      <c r="QDF48" s="129"/>
      <c r="QDG48" s="129"/>
      <c r="QDH48" s="129"/>
      <c r="QDI48" s="129"/>
      <c r="QDJ48" s="129"/>
      <c r="QDK48" s="129"/>
      <c r="QDL48" s="129"/>
      <c r="QDM48" s="129"/>
      <c r="QDN48" s="129"/>
      <c r="QDO48" s="129"/>
      <c r="QDP48" s="129"/>
      <c r="QDQ48" s="129"/>
      <c r="QDR48" s="129"/>
      <c r="QDS48" s="129"/>
      <c r="QDT48" s="129"/>
      <c r="QDU48" s="129"/>
      <c r="QDV48" s="129"/>
      <c r="QDW48" s="129"/>
      <c r="QDX48" s="129"/>
      <c r="QDY48" s="129"/>
      <c r="QDZ48" s="129"/>
      <c r="QEA48" s="129"/>
      <c r="QEB48" s="129"/>
      <c r="QEC48" s="129"/>
      <c r="QED48" s="129"/>
      <c r="QEE48" s="129"/>
      <c r="QEF48" s="129"/>
      <c r="QEG48" s="129"/>
      <c r="QEH48" s="129"/>
      <c r="QEI48" s="129"/>
      <c r="QEJ48" s="129"/>
      <c r="QEK48" s="129"/>
      <c r="QEL48" s="129"/>
      <c r="QEM48" s="129"/>
      <c r="QEN48" s="129"/>
      <c r="QEO48" s="129"/>
      <c r="QEP48" s="129"/>
      <c r="QEQ48" s="129"/>
      <c r="QER48" s="129"/>
      <c r="QES48" s="129"/>
      <c r="QET48" s="129"/>
      <c r="QEU48" s="129"/>
      <c r="QEV48" s="129"/>
      <c r="QEW48" s="129"/>
      <c r="QEX48" s="129"/>
      <c r="QEY48" s="129"/>
      <c r="QEZ48" s="129"/>
      <c r="QFA48" s="129"/>
      <c r="QFB48" s="129"/>
      <c r="QFC48" s="129"/>
      <c r="QFD48" s="129"/>
      <c r="QFE48" s="129"/>
      <c r="QFF48" s="129"/>
      <c r="QFG48" s="129"/>
      <c r="QFH48" s="129"/>
      <c r="QFI48" s="129"/>
      <c r="QFJ48" s="129"/>
      <c r="QFK48" s="129"/>
      <c r="QFL48" s="129"/>
      <c r="QFM48" s="129"/>
      <c r="QFN48" s="129"/>
      <c r="QFO48" s="129"/>
      <c r="QFP48" s="129"/>
      <c r="QFQ48" s="129"/>
      <c r="QFR48" s="129"/>
      <c r="QFS48" s="129"/>
      <c r="QFT48" s="129"/>
      <c r="QFU48" s="129"/>
      <c r="QFV48" s="129"/>
      <c r="QFW48" s="129"/>
      <c r="QFX48" s="129"/>
      <c r="QFY48" s="129"/>
      <c r="QFZ48" s="129"/>
      <c r="QGA48" s="129"/>
      <c r="QGB48" s="129"/>
      <c r="QGC48" s="129"/>
      <c r="QGD48" s="129"/>
      <c r="QGE48" s="129"/>
      <c r="QGF48" s="129"/>
      <c r="QGG48" s="129"/>
      <c r="QGH48" s="129"/>
      <c r="QGI48" s="129"/>
      <c r="QGJ48" s="129"/>
      <c r="QGK48" s="129"/>
      <c r="QGL48" s="129"/>
      <c r="QGM48" s="129"/>
      <c r="QGN48" s="129"/>
      <c r="QGO48" s="129"/>
      <c r="QGP48" s="129"/>
      <c r="QGQ48" s="129"/>
      <c r="QGR48" s="129"/>
      <c r="QGS48" s="129"/>
      <c r="QGT48" s="129"/>
      <c r="QGU48" s="129"/>
      <c r="QGV48" s="129"/>
      <c r="QGW48" s="129"/>
      <c r="QGX48" s="129"/>
      <c r="QGY48" s="129"/>
      <c r="QGZ48" s="129"/>
      <c r="QHA48" s="129"/>
      <c r="QHB48" s="129"/>
      <c r="QHC48" s="129"/>
      <c r="QHD48" s="129"/>
      <c r="QHE48" s="129"/>
      <c r="QHF48" s="129"/>
      <c r="QHG48" s="129"/>
      <c r="QHH48" s="129"/>
      <c r="QHI48" s="129"/>
      <c r="QHJ48" s="129"/>
      <c r="QHK48" s="129"/>
      <c r="QHL48" s="129"/>
      <c r="QHM48" s="129"/>
      <c r="QHN48" s="129"/>
      <c r="QHO48" s="129"/>
      <c r="QHP48" s="129"/>
      <c r="QHQ48" s="129"/>
      <c r="QHR48" s="129"/>
      <c r="QHS48" s="129"/>
      <c r="QHT48" s="129"/>
      <c r="QHU48" s="129"/>
      <c r="QHV48" s="129"/>
      <c r="QHW48" s="129"/>
      <c r="QHX48" s="129"/>
      <c r="QHY48" s="129"/>
      <c r="QHZ48" s="129"/>
      <c r="QIA48" s="129"/>
      <c r="QIB48" s="129"/>
      <c r="QIC48" s="129"/>
      <c r="QID48" s="129"/>
      <c r="QIE48" s="129"/>
      <c r="QIF48" s="129"/>
      <c r="QIG48" s="129"/>
      <c r="QIH48" s="129"/>
      <c r="QII48" s="129"/>
      <c r="QIJ48" s="129"/>
      <c r="QIK48" s="129"/>
      <c r="QIL48" s="129"/>
      <c r="QIM48" s="129"/>
      <c r="QIN48" s="129"/>
      <c r="QIO48" s="129"/>
      <c r="QIP48" s="129"/>
      <c r="QIQ48" s="129"/>
      <c r="QIR48" s="129"/>
      <c r="QIS48" s="129"/>
      <c r="QIT48" s="129"/>
      <c r="QIU48" s="129"/>
      <c r="QIV48" s="129"/>
      <c r="QIW48" s="129"/>
      <c r="QIX48" s="129"/>
      <c r="QIY48" s="129"/>
      <c r="QIZ48" s="129"/>
      <c r="QJA48" s="129"/>
      <c r="QJB48" s="129"/>
      <c r="QJC48" s="129"/>
      <c r="QJD48" s="129"/>
      <c r="QJE48" s="129"/>
      <c r="QJF48" s="129"/>
      <c r="QJG48" s="129"/>
      <c r="QJH48" s="129"/>
      <c r="QJI48" s="129"/>
      <c r="QJJ48" s="129"/>
      <c r="QJK48" s="129"/>
      <c r="QJL48" s="129"/>
      <c r="QJM48" s="129"/>
      <c r="QJN48" s="129"/>
      <c r="QJO48" s="129"/>
      <c r="QJP48" s="129"/>
      <c r="QJQ48" s="129"/>
      <c r="QJR48" s="129"/>
      <c r="QJS48" s="129"/>
      <c r="QJT48" s="129"/>
      <c r="QJU48" s="129"/>
      <c r="QJV48" s="129"/>
      <c r="QJW48" s="129"/>
      <c r="QJX48" s="129"/>
      <c r="QJY48" s="129"/>
      <c r="QJZ48" s="129"/>
      <c r="QKA48" s="129"/>
      <c r="QKB48" s="129"/>
      <c r="QKC48" s="129"/>
      <c r="QKD48" s="129"/>
      <c r="QKE48" s="129"/>
      <c r="QKF48" s="129"/>
      <c r="QKG48" s="129"/>
      <c r="QKH48" s="129"/>
      <c r="QKI48" s="129"/>
      <c r="QKJ48" s="129"/>
      <c r="QKK48" s="129"/>
      <c r="QKL48" s="129"/>
      <c r="QKM48" s="129"/>
      <c r="QKN48" s="129"/>
      <c r="QKO48" s="129"/>
      <c r="QKP48" s="129"/>
      <c r="QKQ48" s="129"/>
      <c r="QKR48" s="129"/>
      <c r="QKS48" s="129"/>
      <c r="QKT48" s="129"/>
      <c r="QKU48" s="129"/>
      <c r="QKV48" s="129"/>
      <c r="QKW48" s="129"/>
      <c r="QKX48" s="129"/>
      <c r="QKY48" s="129"/>
      <c r="QKZ48" s="129"/>
      <c r="QLA48" s="129"/>
      <c r="QLB48" s="129"/>
      <c r="QLC48" s="129"/>
      <c r="QLD48" s="129"/>
      <c r="QLE48" s="129"/>
      <c r="QLF48" s="129"/>
      <c r="QLG48" s="129"/>
      <c r="QLH48" s="129"/>
      <c r="QLI48" s="129"/>
      <c r="QLJ48" s="129"/>
      <c r="QLK48" s="129"/>
      <c r="QLL48" s="129"/>
      <c r="QLM48" s="129"/>
      <c r="QLN48" s="129"/>
      <c r="QLO48" s="129"/>
      <c r="QLP48" s="129"/>
      <c r="QLQ48" s="129"/>
      <c r="QLR48" s="129"/>
      <c r="QLS48" s="129"/>
      <c r="QLT48" s="129"/>
      <c r="QLU48" s="129"/>
      <c r="QLV48" s="129"/>
      <c r="QLW48" s="129"/>
      <c r="QLX48" s="129"/>
      <c r="QLY48" s="129"/>
      <c r="QLZ48" s="129"/>
      <c r="QMA48" s="129"/>
      <c r="QMB48" s="129"/>
      <c r="QMC48" s="129"/>
      <c r="QMD48" s="129"/>
      <c r="QME48" s="129"/>
      <c r="QMF48" s="129"/>
      <c r="QMG48" s="129"/>
      <c r="QMH48" s="129"/>
      <c r="QMI48" s="129"/>
      <c r="QMJ48" s="129"/>
      <c r="QMK48" s="129"/>
      <c r="QML48" s="129"/>
      <c r="QMM48" s="129"/>
      <c r="QMN48" s="129"/>
      <c r="QMO48" s="129"/>
      <c r="QMP48" s="129"/>
      <c r="QMQ48" s="129"/>
      <c r="QMR48" s="129"/>
      <c r="QMS48" s="129"/>
      <c r="QMT48" s="129"/>
      <c r="QMU48" s="129"/>
      <c r="QMV48" s="129"/>
      <c r="QMW48" s="129"/>
      <c r="QMX48" s="129"/>
      <c r="QMY48" s="129"/>
      <c r="QMZ48" s="129"/>
      <c r="QNA48" s="129"/>
      <c r="QNB48" s="129"/>
      <c r="QNC48" s="129"/>
      <c r="QND48" s="129"/>
      <c r="QNE48" s="129"/>
      <c r="QNF48" s="129"/>
      <c r="QNG48" s="129"/>
      <c r="QNH48" s="129"/>
      <c r="QNI48" s="129"/>
      <c r="QNJ48" s="129"/>
      <c r="QNK48" s="129"/>
      <c r="QNL48" s="129"/>
      <c r="QNM48" s="129"/>
      <c r="QNN48" s="129"/>
      <c r="QNO48" s="129"/>
      <c r="QNP48" s="129"/>
      <c r="QNQ48" s="129"/>
      <c r="QNR48" s="129"/>
      <c r="QNS48" s="129"/>
      <c r="QNT48" s="129"/>
      <c r="QNU48" s="129"/>
      <c r="QNV48" s="129"/>
      <c r="QNW48" s="129"/>
      <c r="QNX48" s="129"/>
      <c r="QNY48" s="129"/>
      <c r="QNZ48" s="129"/>
      <c r="QOA48" s="129"/>
      <c r="QOB48" s="129"/>
      <c r="QOC48" s="129"/>
      <c r="QOD48" s="129"/>
      <c r="QOE48" s="129"/>
      <c r="QOF48" s="129"/>
      <c r="QOG48" s="129"/>
      <c r="QOH48" s="129"/>
      <c r="QOI48" s="129"/>
      <c r="QOJ48" s="129"/>
      <c r="QOK48" s="129"/>
      <c r="QOL48" s="129"/>
      <c r="QOM48" s="129"/>
      <c r="QON48" s="129"/>
      <c r="QOO48" s="129"/>
      <c r="QOP48" s="129"/>
      <c r="QOQ48" s="129"/>
      <c r="QOR48" s="129"/>
      <c r="QOS48" s="129"/>
      <c r="QOT48" s="129"/>
      <c r="QOU48" s="129"/>
      <c r="QOV48" s="129"/>
      <c r="QOW48" s="129"/>
      <c r="QOX48" s="129"/>
      <c r="QOY48" s="129"/>
      <c r="QOZ48" s="129"/>
      <c r="QPA48" s="129"/>
      <c r="QPB48" s="129"/>
      <c r="QPC48" s="129"/>
      <c r="QPD48" s="129"/>
      <c r="QPE48" s="129"/>
      <c r="QPF48" s="129"/>
      <c r="QPG48" s="129"/>
      <c r="QPH48" s="129"/>
      <c r="QPI48" s="129"/>
      <c r="QPJ48" s="129"/>
      <c r="QPK48" s="129"/>
      <c r="QPL48" s="129"/>
      <c r="QPM48" s="129"/>
      <c r="QPN48" s="129"/>
      <c r="QPO48" s="129"/>
      <c r="QPP48" s="129"/>
      <c r="QPQ48" s="129"/>
      <c r="QPR48" s="129"/>
      <c r="QPS48" s="129"/>
      <c r="QPT48" s="129"/>
      <c r="QPU48" s="129"/>
      <c r="QPV48" s="129"/>
      <c r="QPW48" s="129"/>
      <c r="QPX48" s="129"/>
      <c r="QPY48" s="129"/>
      <c r="QPZ48" s="129"/>
      <c r="QQA48" s="129"/>
      <c r="QQB48" s="129"/>
      <c r="QQC48" s="129"/>
      <c r="QQD48" s="129"/>
      <c r="QQE48" s="129"/>
      <c r="QQF48" s="129"/>
      <c r="QQG48" s="129"/>
      <c r="QQH48" s="129"/>
      <c r="QQI48" s="129"/>
      <c r="QQJ48" s="129"/>
      <c r="QQK48" s="129"/>
      <c r="QQL48" s="129"/>
      <c r="QQM48" s="129"/>
      <c r="QQN48" s="129"/>
      <c r="QQO48" s="129"/>
      <c r="QQP48" s="129"/>
      <c r="QQQ48" s="129"/>
      <c r="QQR48" s="129"/>
      <c r="QQS48" s="129"/>
      <c r="QQT48" s="129"/>
      <c r="QQU48" s="129"/>
      <c r="QQV48" s="129"/>
      <c r="QQW48" s="129"/>
      <c r="QQX48" s="129"/>
      <c r="QQY48" s="129"/>
      <c r="QQZ48" s="129"/>
      <c r="QRA48" s="129"/>
      <c r="QRB48" s="129"/>
      <c r="QRC48" s="129"/>
      <c r="QRD48" s="129"/>
      <c r="QRE48" s="129"/>
      <c r="QRF48" s="129"/>
      <c r="QRG48" s="129"/>
      <c r="QRH48" s="129"/>
      <c r="QRI48" s="129"/>
      <c r="QRJ48" s="129"/>
      <c r="QRK48" s="129"/>
      <c r="QRL48" s="129"/>
      <c r="QRM48" s="129"/>
      <c r="QRN48" s="129"/>
      <c r="QRO48" s="129"/>
      <c r="QRP48" s="129"/>
      <c r="QRQ48" s="129"/>
      <c r="QRR48" s="129"/>
      <c r="QRS48" s="129"/>
      <c r="QRT48" s="129"/>
      <c r="QRU48" s="129"/>
      <c r="QRV48" s="129"/>
      <c r="QRW48" s="129"/>
      <c r="QRX48" s="129"/>
      <c r="QRY48" s="129"/>
      <c r="QRZ48" s="129"/>
      <c r="QSA48" s="129"/>
      <c r="QSB48" s="129"/>
      <c r="QSC48" s="129"/>
      <c r="QSD48" s="129"/>
      <c r="QSE48" s="129"/>
      <c r="QSF48" s="129"/>
      <c r="QSG48" s="129"/>
      <c r="QSH48" s="129"/>
      <c r="QSI48" s="129"/>
      <c r="QSJ48" s="129"/>
      <c r="QSK48" s="129"/>
      <c r="QSL48" s="129"/>
      <c r="QSM48" s="129"/>
      <c r="QSN48" s="129"/>
      <c r="QSO48" s="129"/>
      <c r="QSP48" s="129"/>
      <c r="QSQ48" s="129"/>
      <c r="QSR48" s="129"/>
      <c r="QSS48" s="129"/>
      <c r="QST48" s="129"/>
      <c r="QSU48" s="129"/>
      <c r="QSV48" s="129"/>
      <c r="QSW48" s="129"/>
      <c r="QSX48" s="129"/>
      <c r="QSY48" s="129"/>
      <c r="QSZ48" s="129"/>
      <c r="QTA48" s="129"/>
      <c r="QTB48" s="129"/>
      <c r="QTC48" s="129"/>
      <c r="QTD48" s="129"/>
      <c r="QTE48" s="129"/>
      <c r="QTF48" s="129"/>
      <c r="QTG48" s="129"/>
      <c r="QTH48" s="129"/>
      <c r="QTI48" s="129"/>
      <c r="QTJ48" s="129"/>
      <c r="QTK48" s="129"/>
      <c r="QTL48" s="129"/>
      <c r="QTM48" s="129"/>
      <c r="QTN48" s="129"/>
      <c r="QTO48" s="129"/>
      <c r="QTP48" s="129"/>
      <c r="QTQ48" s="129"/>
      <c r="QTR48" s="129"/>
      <c r="QTS48" s="129"/>
      <c r="QTT48" s="129"/>
      <c r="QTU48" s="129"/>
      <c r="QTV48" s="129"/>
      <c r="QTW48" s="129"/>
      <c r="QTX48" s="129"/>
      <c r="QTY48" s="129"/>
      <c r="QTZ48" s="129"/>
      <c r="QUA48" s="129"/>
      <c r="QUB48" s="129"/>
      <c r="QUC48" s="129"/>
      <c r="QUD48" s="129"/>
      <c r="QUE48" s="129"/>
      <c r="QUF48" s="129"/>
      <c r="QUG48" s="129"/>
      <c r="QUH48" s="129"/>
      <c r="QUI48" s="129"/>
      <c r="QUJ48" s="129"/>
      <c r="QUK48" s="129"/>
      <c r="QUL48" s="129"/>
      <c r="QUM48" s="129"/>
      <c r="QUN48" s="129"/>
      <c r="QUO48" s="129"/>
      <c r="QUP48" s="129"/>
      <c r="QUQ48" s="129"/>
      <c r="QUR48" s="129"/>
      <c r="QUS48" s="129"/>
      <c r="QUT48" s="129"/>
      <c r="QUU48" s="129"/>
      <c r="QUV48" s="129"/>
      <c r="QUW48" s="129"/>
      <c r="QUX48" s="129"/>
      <c r="QUY48" s="129"/>
      <c r="QUZ48" s="129"/>
      <c r="QVA48" s="129"/>
      <c r="QVB48" s="129"/>
      <c r="QVC48" s="129"/>
      <c r="QVD48" s="129"/>
      <c r="QVE48" s="129"/>
      <c r="QVF48" s="129"/>
      <c r="QVG48" s="129"/>
      <c r="QVH48" s="129"/>
      <c r="QVI48" s="129"/>
      <c r="QVJ48" s="129"/>
      <c r="QVK48" s="129"/>
      <c r="QVL48" s="129"/>
      <c r="QVM48" s="129"/>
      <c r="QVN48" s="129"/>
      <c r="QVO48" s="129"/>
      <c r="QVP48" s="129"/>
      <c r="QVQ48" s="129"/>
      <c r="QVR48" s="129"/>
      <c r="QVS48" s="129"/>
      <c r="QVT48" s="129"/>
      <c r="QVU48" s="129"/>
      <c r="QVV48" s="129"/>
      <c r="QVW48" s="129"/>
      <c r="QVX48" s="129"/>
      <c r="QVY48" s="129"/>
      <c r="QVZ48" s="129"/>
      <c r="QWA48" s="129"/>
      <c r="QWB48" s="129"/>
      <c r="QWC48" s="129"/>
      <c r="QWD48" s="129"/>
      <c r="QWE48" s="129"/>
      <c r="QWF48" s="129"/>
      <c r="QWG48" s="129"/>
      <c r="QWH48" s="129"/>
      <c r="QWI48" s="129"/>
      <c r="QWJ48" s="129"/>
      <c r="QWK48" s="129"/>
      <c r="QWL48" s="129"/>
      <c r="QWM48" s="129"/>
      <c r="QWN48" s="129"/>
      <c r="QWO48" s="129"/>
      <c r="QWP48" s="129"/>
      <c r="QWQ48" s="129"/>
      <c r="QWR48" s="129"/>
      <c r="QWS48" s="129"/>
      <c r="QWT48" s="129"/>
      <c r="QWU48" s="129"/>
      <c r="QWV48" s="129"/>
      <c r="QWW48" s="129"/>
      <c r="QWX48" s="129"/>
      <c r="QWY48" s="129"/>
      <c r="QWZ48" s="129"/>
      <c r="QXA48" s="129"/>
      <c r="QXB48" s="129"/>
      <c r="QXC48" s="129"/>
      <c r="QXD48" s="129"/>
      <c r="QXE48" s="129"/>
      <c r="QXF48" s="129"/>
      <c r="QXG48" s="129"/>
      <c r="QXH48" s="129"/>
      <c r="QXI48" s="129"/>
      <c r="QXJ48" s="129"/>
      <c r="QXK48" s="129"/>
      <c r="QXL48" s="129"/>
      <c r="QXM48" s="129"/>
      <c r="QXN48" s="129"/>
      <c r="QXO48" s="129"/>
      <c r="QXP48" s="129"/>
      <c r="QXQ48" s="129"/>
      <c r="QXR48" s="129"/>
      <c r="QXS48" s="129"/>
      <c r="QXT48" s="129"/>
      <c r="QXU48" s="129"/>
      <c r="QXV48" s="129"/>
      <c r="QXW48" s="129"/>
      <c r="QXX48" s="129"/>
      <c r="QXY48" s="129"/>
      <c r="QXZ48" s="129"/>
      <c r="QYA48" s="129"/>
      <c r="QYB48" s="129"/>
      <c r="QYC48" s="129"/>
      <c r="QYD48" s="129"/>
      <c r="QYE48" s="129"/>
      <c r="QYF48" s="129"/>
      <c r="QYG48" s="129"/>
      <c r="QYH48" s="129"/>
      <c r="QYI48" s="129"/>
      <c r="QYJ48" s="129"/>
      <c r="QYK48" s="129"/>
      <c r="QYL48" s="129"/>
      <c r="QYM48" s="129"/>
      <c r="QYN48" s="129"/>
      <c r="QYO48" s="129"/>
      <c r="QYP48" s="129"/>
      <c r="QYQ48" s="129"/>
      <c r="QYR48" s="129"/>
      <c r="QYS48" s="129"/>
      <c r="QYT48" s="129"/>
      <c r="QYU48" s="129"/>
      <c r="QYV48" s="129"/>
      <c r="QYW48" s="129"/>
      <c r="QYX48" s="129"/>
      <c r="QYY48" s="129"/>
      <c r="QYZ48" s="129"/>
      <c r="QZA48" s="129"/>
      <c r="QZB48" s="129"/>
      <c r="QZC48" s="129"/>
      <c r="QZD48" s="129"/>
      <c r="QZE48" s="129"/>
      <c r="QZF48" s="129"/>
      <c r="QZG48" s="129"/>
      <c r="QZH48" s="129"/>
      <c r="QZI48" s="129"/>
      <c r="QZJ48" s="129"/>
      <c r="QZK48" s="129"/>
      <c r="QZL48" s="129"/>
      <c r="QZM48" s="129"/>
      <c r="QZN48" s="129"/>
      <c r="QZO48" s="129"/>
      <c r="QZP48" s="129"/>
      <c r="QZQ48" s="129"/>
      <c r="QZR48" s="129"/>
      <c r="QZS48" s="129"/>
      <c r="QZT48" s="129"/>
      <c r="QZU48" s="129"/>
      <c r="QZV48" s="129"/>
      <c r="QZW48" s="129"/>
      <c r="QZX48" s="129"/>
      <c r="QZY48" s="129"/>
      <c r="QZZ48" s="129"/>
      <c r="RAA48" s="129"/>
      <c r="RAB48" s="129"/>
      <c r="RAC48" s="129"/>
      <c r="RAD48" s="129"/>
      <c r="RAE48" s="129"/>
      <c r="RAF48" s="129"/>
      <c r="RAG48" s="129"/>
      <c r="RAH48" s="129"/>
      <c r="RAI48" s="129"/>
      <c r="RAJ48" s="129"/>
      <c r="RAK48" s="129"/>
      <c r="RAL48" s="129"/>
      <c r="RAM48" s="129"/>
      <c r="RAN48" s="129"/>
      <c r="RAO48" s="129"/>
      <c r="RAP48" s="129"/>
      <c r="RAQ48" s="129"/>
      <c r="RAR48" s="129"/>
      <c r="RAS48" s="129"/>
      <c r="RAT48" s="129"/>
      <c r="RAU48" s="129"/>
      <c r="RAV48" s="129"/>
      <c r="RAW48" s="129"/>
      <c r="RAX48" s="129"/>
      <c r="RAY48" s="129"/>
      <c r="RAZ48" s="129"/>
      <c r="RBA48" s="129"/>
      <c r="RBB48" s="129"/>
      <c r="RBC48" s="129"/>
      <c r="RBD48" s="129"/>
      <c r="RBE48" s="129"/>
      <c r="RBF48" s="129"/>
      <c r="RBG48" s="129"/>
      <c r="RBH48" s="129"/>
      <c r="RBI48" s="129"/>
      <c r="RBJ48" s="129"/>
      <c r="RBK48" s="129"/>
      <c r="RBL48" s="129"/>
      <c r="RBM48" s="129"/>
      <c r="RBN48" s="129"/>
      <c r="RBO48" s="129"/>
      <c r="RBP48" s="129"/>
      <c r="RBQ48" s="129"/>
      <c r="RBR48" s="129"/>
      <c r="RBS48" s="129"/>
      <c r="RBT48" s="129"/>
      <c r="RBU48" s="129"/>
      <c r="RBV48" s="129"/>
      <c r="RBW48" s="129"/>
      <c r="RBX48" s="129"/>
      <c r="RBY48" s="129"/>
      <c r="RBZ48" s="129"/>
      <c r="RCA48" s="129"/>
      <c r="RCB48" s="129"/>
      <c r="RCC48" s="129"/>
      <c r="RCD48" s="129"/>
      <c r="RCE48" s="129"/>
      <c r="RCF48" s="129"/>
      <c r="RCG48" s="129"/>
      <c r="RCH48" s="129"/>
      <c r="RCI48" s="129"/>
      <c r="RCJ48" s="129"/>
      <c r="RCK48" s="129"/>
      <c r="RCL48" s="129"/>
      <c r="RCM48" s="129"/>
      <c r="RCN48" s="129"/>
      <c r="RCO48" s="129"/>
      <c r="RCP48" s="129"/>
      <c r="RCQ48" s="129"/>
      <c r="RCR48" s="129"/>
      <c r="RCS48" s="129"/>
      <c r="RCT48" s="129"/>
      <c r="RCU48" s="129"/>
      <c r="RCV48" s="129"/>
      <c r="RCW48" s="129"/>
      <c r="RCX48" s="129"/>
      <c r="RCY48" s="129"/>
      <c r="RCZ48" s="129"/>
      <c r="RDA48" s="129"/>
      <c r="RDB48" s="129"/>
      <c r="RDC48" s="129"/>
      <c r="RDD48" s="129"/>
      <c r="RDE48" s="129"/>
      <c r="RDF48" s="129"/>
      <c r="RDG48" s="129"/>
      <c r="RDH48" s="129"/>
      <c r="RDI48" s="129"/>
      <c r="RDJ48" s="129"/>
      <c r="RDK48" s="129"/>
      <c r="RDL48" s="129"/>
      <c r="RDM48" s="129"/>
      <c r="RDN48" s="129"/>
      <c r="RDO48" s="129"/>
      <c r="RDP48" s="129"/>
      <c r="RDQ48" s="129"/>
      <c r="RDR48" s="129"/>
      <c r="RDS48" s="129"/>
      <c r="RDT48" s="129"/>
      <c r="RDU48" s="129"/>
      <c r="RDV48" s="129"/>
      <c r="RDW48" s="129"/>
      <c r="RDX48" s="129"/>
      <c r="RDY48" s="129"/>
      <c r="RDZ48" s="129"/>
      <c r="REA48" s="129"/>
      <c r="REB48" s="129"/>
      <c r="REC48" s="129"/>
      <c r="RED48" s="129"/>
      <c r="REE48" s="129"/>
      <c r="REF48" s="129"/>
      <c r="REG48" s="129"/>
      <c r="REH48" s="129"/>
      <c r="REI48" s="129"/>
      <c r="REJ48" s="129"/>
      <c r="REK48" s="129"/>
      <c r="REL48" s="129"/>
      <c r="REM48" s="129"/>
      <c r="REN48" s="129"/>
      <c r="REO48" s="129"/>
      <c r="REP48" s="129"/>
      <c r="REQ48" s="129"/>
      <c r="RER48" s="129"/>
      <c r="RES48" s="129"/>
      <c r="RET48" s="129"/>
      <c r="REU48" s="129"/>
      <c r="REV48" s="129"/>
      <c r="REW48" s="129"/>
      <c r="REX48" s="129"/>
      <c r="REY48" s="129"/>
      <c r="REZ48" s="129"/>
      <c r="RFA48" s="129"/>
      <c r="RFB48" s="129"/>
      <c r="RFC48" s="129"/>
      <c r="RFD48" s="129"/>
      <c r="RFE48" s="129"/>
      <c r="RFF48" s="129"/>
      <c r="RFG48" s="129"/>
      <c r="RFH48" s="129"/>
      <c r="RFI48" s="129"/>
      <c r="RFJ48" s="129"/>
      <c r="RFK48" s="129"/>
      <c r="RFL48" s="129"/>
      <c r="RFM48" s="129"/>
      <c r="RFN48" s="129"/>
      <c r="RFO48" s="129"/>
      <c r="RFP48" s="129"/>
      <c r="RFQ48" s="129"/>
      <c r="RFR48" s="129"/>
      <c r="RFS48" s="129"/>
      <c r="RFT48" s="129"/>
      <c r="RFU48" s="129"/>
      <c r="RFV48" s="129"/>
      <c r="RFW48" s="129"/>
      <c r="RFX48" s="129"/>
      <c r="RFY48" s="129"/>
      <c r="RFZ48" s="129"/>
      <c r="RGA48" s="129"/>
      <c r="RGB48" s="129"/>
      <c r="RGC48" s="129"/>
      <c r="RGD48" s="129"/>
      <c r="RGE48" s="129"/>
      <c r="RGF48" s="129"/>
      <c r="RGG48" s="129"/>
      <c r="RGH48" s="129"/>
      <c r="RGI48" s="129"/>
      <c r="RGJ48" s="129"/>
      <c r="RGK48" s="129"/>
      <c r="RGL48" s="129"/>
      <c r="RGM48" s="129"/>
      <c r="RGN48" s="129"/>
      <c r="RGO48" s="129"/>
      <c r="RGP48" s="129"/>
      <c r="RGQ48" s="129"/>
      <c r="RGR48" s="129"/>
      <c r="RGS48" s="129"/>
      <c r="RGT48" s="129"/>
      <c r="RGU48" s="129"/>
      <c r="RGV48" s="129"/>
      <c r="RGW48" s="129"/>
      <c r="RGX48" s="129"/>
      <c r="RGY48" s="129"/>
      <c r="RGZ48" s="129"/>
      <c r="RHA48" s="129"/>
      <c r="RHB48" s="129"/>
      <c r="RHC48" s="129"/>
      <c r="RHD48" s="129"/>
      <c r="RHE48" s="129"/>
      <c r="RHF48" s="129"/>
      <c r="RHG48" s="129"/>
      <c r="RHH48" s="129"/>
      <c r="RHI48" s="129"/>
      <c r="RHJ48" s="129"/>
      <c r="RHK48" s="129"/>
      <c r="RHL48" s="129"/>
      <c r="RHM48" s="129"/>
      <c r="RHN48" s="129"/>
      <c r="RHO48" s="129"/>
      <c r="RHP48" s="129"/>
      <c r="RHQ48" s="129"/>
      <c r="RHR48" s="129"/>
      <c r="RHS48" s="129"/>
      <c r="RHT48" s="129"/>
      <c r="RHU48" s="129"/>
      <c r="RHV48" s="129"/>
      <c r="RHW48" s="129"/>
      <c r="RHX48" s="129"/>
      <c r="RHY48" s="129"/>
      <c r="RHZ48" s="129"/>
      <c r="RIA48" s="129"/>
      <c r="RIB48" s="129"/>
      <c r="RIC48" s="129"/>
      <c r="RID48" s="129"/>
      <c r="RIE48" s="129"/>
      <c r="RIF48" s="129"/>
      <c r="RIG48" s="129"/>
      <c r="RIH48" s="129"/>
      <c r="RII48" s="129"/>
      <c r="RIJ48" s="129"/>
      <c r="RIK48" s="129"/>
      <c r="RIL48" s="129"/>
      <c r="RIM48" s="129"/>
      <c r="RIN48" s="129"/>
      <c r="RIO48" s="129"/>
      <c r="RIP48" s="129"/>
      <c r="RIQ48" s="129"/>
      <c r="RIR48" s="129"/>
      <c r="RIS48" s="129"/>
      <c r="RIT48" s="129"/>
      <c r="RIU48" s="129"/>
      <c r="RIV48" s="129"/>
      <c r="RIW48" s="129"/>
      <c r="RIX48" s="129"/>
      <c r="RIY48" s="129"/>
      <c r="RIZ48" s="129"/>
      <c r="RJA48" s="129"/>
      <c r="RJB48" s="129"/>
      <c r="RJC48" s="129"/>
      <c r="RJD48" s="129"/>
      <c r="RJE48" s="129"/>
      <c r="RJF48" s="129"/>
      <c r="RJG48" s="129"/>
      <c r="RJH48" s="129"/>
      <c r="RJI48" s="129"/>
      <c r="RJJ48" s="129"/>
      <c r="RJK48" s="129"/>
      <c r="RJL48" s="129"/>
      <c r="RJM48" s="129"/>
      <c r="RJN48" s="129"/>
      <c r="RJO48" s="129"/>
      <c r="RJP48" s="129"/>
      <c r="RJQ48" s="129"/>
      <c r="RJR48" s="129"/>
      <c r="RJS48" s="129"/>
      <c r="RJT48" s="129"/>
      <c r="RJU48" s="129"/>
      <c r="RJV48" s="129"/>
      <c r="RJW48" s="129"/>
      <c r="RJX48" s="129"/>
      <c r="RJY48" s="129"/>
      <c r="RJZ48" s="129"/>
      <c r="RKA48" s="129"/>
      <c r="RKB48" s="129"/>
      <c r="RKC48" s="129"/>
      <c r="RKD48" s="129"/>
      <c r="RKE48" s="129"/>
      <c r="RKF48" s="129"/>
      <c r="RKG48" s="129"/>
      <c r="RKH48" s="129"/>
      <c r="RKI48" s="129"/>
      <c r="RKJ48" s="129"/>
      <c r="RKK48" s="129"/>
      <c r="RKL48" s="129"/>
      <c r="RKM48" s="129"/>
      <c r="RKN48" s="129"/>
      <c r="RKO48" s="129"/>
      <c r="RKP48" s="129"/>
      <c r="RKQ48" s="129"/>
      <c r="RKR48" s="129"/>
      <c r="RKS48" s="129"/>
      <c r="RKT48" s="129"/>
      <c r="RKU48" s="129"/>
      <c r="RKV48" s="129"/>
      <c r="RKW48" s="129"/>
      <c r="RKX48" s="129"/>
      <c r="RKY48" s="129"/>
      <c r="RKZ48" s="129"/>
      <c r="RLA48" s="129"/>
      <c r="RLB48" s="129"/>
      <c r="RLC48" s="129"/>
      <c r="RLD48" s="129"/>
      <c r="RLE48" s="129"/>
      <c r="RLF48" s="129"/>
      <c r="RLG48" s="129"/>
      <c r="RLH48" s="129"/>
      <c r="RLI48" s="129"/>
      <c r="RLJ48" s="129"/>
      <c r="RLK48" s="129"/>
      <c r="RLL48" s="129"/>
      <c r="RLM48" s="129"/>
      <c r="RLN48" s="129"/>
      <c r="RLO48" s="129"/>
      <c r="RLP48" s="129"/>
      <c r="RLQ48" s="129"/>
      <c r="RLR48" s="129"/>
      <c r="RLS48" s="129"/>
      <c r="RLT48" s="129"/>
      <c r="RLU48" s="129"/>
      <c r="RLV48" s="129"/>
      <c r="RLW48" s="129"/>
      <c r="RLX48" s="129"/>
      <c r="RLY48" s="129"/>
      <c r="RLZ48" s="129"/>
      <c r="RMA48" s="129"/>
      <c r="RMB48" s="129"/>
      <c r="RMC48" s="129"/>
      <c r="RMD48" s="129"/>
      <c r="RME48" s="129"/>
      <c r="RMF48" s="129"/>
      <c r="RMG48" s="129"/>
      <c r="RMH48" s="129"/>
      <c r="RMI48" s="129"/>
      <c r="RMJ48" s="129"/>
      <c r="RMK48" s="129"/>
      <c r="RML48" s="129"/>
      <c r="RMM48" s="129"/>
      <c r="RMN48" s="129"/>
      <c r="RMO48" s="129"/>
      <c r="RMP48" s="129"/>
      <c r="RMQ48" s="129"/>
      <c r="RMR48" s="129"/>
      <c r="RMS48" s="129"/>
      <c r="RMT48" s="129"/>
      <c r="RMU48" s="129"/>
      <c r="RMV48" s="129"/>
      <c r="RMW48" s="129"/>
      <c r="RMX48" s="129"/>
      <c r="RMY48" s="129"/>
      <c r="RMZ48" s="129"/>
      <c r="RNA48" s="129"/>
      <c r="RNB48" s="129"/>
      <c r="RNC48" s="129"/>
      <c r="RND48" s="129"/>
      <c r="RNE48" s="129"/>
      <c r="RNF48" s="129"/>
      <c r="RNG48" s="129"/>
      <c r="RNH48" s="129"/>
      <c r="RNI48" s="129"/>
      <c r="RNJ48" s="129"/>
      <c r="RNK48" s="129"/>
      <c r="RNL48" s="129"/>
      <c r="RNM48" s="129"/>
      <c r="RNN48" s="129"/>
      <c r="RNO48" s="129"/>
      <c r="RNP48" s="129"/>
      <c r="RNQ48" s="129"/>
      <c r="RNR48" s="129"/>
      <c r="RNS48" s="129"/>
      <c r="RNT48" s="129"/>
      <c r="RNU48" s="129"/>
      <c r="RNV48" s="129"/>
      <c r="RNW48" s="129"/>
      <c r="RNX48" s="129"/>
      <c r="RNY48" s="129"/>
      <c r="RNZ48" s="129"/>
      <c r="ROA48" s="129"/>
      <c r="ROB48" s="129"/>
      <c r="ROC48" s="129"/>
      <c r="ROD48" s="129"/>
      <c r="ROE48" s="129"/>
      <c r="ROF48" s="129"/>
      <c r="ROG48" s="129"/>
      <c r="ROH48" s="129"/>
      <c r="ROI48" s="129"/>
      <c r="ROJ48" s="129"/>
      <c r="ROK48" s="129"/>
      <c r="ROL48" s="129"/>
      <c r="ROM48" s="129"/>
      <c r="RON48" s="129"/>
      <c r="ROO48" s="129"/>
      <c r="ROP48" s="129"/>
      <c r="ROQ48" s="129"/>
      <c r="ROR48" s="129"/>
      <c r="ROS48" s="129"/>
      <c r="ROT48" s="129"/>
      <c r="ROU48" s="129"/>
      <c r="ROV48" s="129"/>
      <c r="ROW48" s="129"/>
      <c r="ROX48" s="129"/>
      <c r="ROY48" s="129"/>
      <c r="ROZ48" s="129"/>
      <c r="RPA48" s="129"/>
      <c r="RPB48" s="129"/>
      <c r="RPC48" s="129"/>
      <c r="RPD48" s="129"/>
      <c r="RPE48" s="129"/>
      <c r="RPF48" s="129"/>
      <c r="RPG48" s="129"/>
      <c r="RPH48" s="129"/>
      <c r="RPI48" s="129"/>
      <c r="RPJ48" s="129"/>
      <c r="RPK48" s="129"/>
      <c r="RPL48" s="129"/>
      <c r="RPM48" s="129"/>
      <c r="RPN48" s="129"/>
      <c r="RPO48" s="129"/>
      <c r="RPP48" s="129"/>
      <c r="RPQ48" s="129"/>
      <c r="RPR48" s="129"/>
      <c r="RPS48" s="129"/>
      <c r="RPT48" s="129"/>
      <c r="RPU48" s="129"/>
      <c r="RPV48" s="129"/>
      <c r="RPW48" s="129"/>
      <c r="RPX48" s="129"/>
      <c r="RPY48" s="129"/>
      <c r="RPZ48" s="129"/>
      <c r="RQA48" s="129"/>
      <c r="RQB48" s="129"/>
      <c r="RQC48" s="129"/>
      <c r="RQD48" s="129"/>
      <c r="RQE48" s="129"/>
      <c r="RQF48" s="129"/>
      <c r="RQG48" s="129"/>
      <c r="RQH48" s="129"/>
      <c r="RQI48" s="129"/>
      <c r="RQJ48" s="129"/>
      <c r="RQK48" s="129"/>
      <c r="RQL48" s="129"/>
      <c r="RQM48" s="129"/>
      <c r="RQN48" s="129"/>
      <c r="RQO48" s="129"/>
      <c r="RQP48" s="129"/>
      <c r="RQQ48" s="129"/>
      <c r="RQR48" s="129"/>
      <c r="RQS48" s="129"/>
      <c r="RQT48" s="129"/>
      <c r="RQU48" s="129"/>
      <c r="RQV48" s="129"/>
      <c r="RQW48" s="129"/>
      <c r="RQX48" s="129"/>
      <c r="RQY48" s="129"/>
      <c r="RQZ48" s="129"/>
      <c r="RRA48" s="129"/>
      <c r="RRB48" s="129"/>
      <c r="RRC48" s="129"/>
      <c r="RRD48" s="129"/>
      <c r="RRE48" s="129"/>
      <c r="RRF48" s="129"/>
      <c r="RRG48" s="129"/>
      <c r="RRH48" s="129"/>
      <c r="RRI48" s="129"/>
      <c r="RRJ48" s="129"/>
      <c r="RRK48" s="129"/>
      <c r="RRL48" s="129"/>
      <c r="RRM48" s="129"/>
      <c r="RRN48" s="129"/>
      <c r="RRO48" s="129"/>
      <c r="RRP48" s="129"/>
      <c r="RRQ48" s="129"/>
      <c r="RRR48" s="129"/>
      <c r="RRS48" s="129"/>
      <c r="RRT48" s="129"/>
      <c r="RRU48" s="129"/>
      <c r="RRV48" s="129"/>
      <c r="RRW48" s="129"/>
      <c r="RRX48" s="129"/>
      <c r="RRY48" s="129"/>
      <c r="RRZ48" s="129"/>
      <c r="RSA48" s="129"/>
      <c r="RSB48" s="129"/>
      <c r="RSC48" s="129"/>
      <c r="RSD48" s="129"/>
      <c r="RSE48" s="129"/>
      <c r="RSF48" s="129"/>
      <c r="RSG48" s="129"/>
      <c r="RSH48" s="129"/>
      <c r="RSI48" s="129"/>
      <c r="RSJ48" s="129"/>
      <c r="RSK48" s="129"/>
      <c r="RSL48" s="129"/>
      <c r="RSM48" s="129"/>
      <c r="RSN48" s="129"/>
      <c r="RSO48" s="129"/>
      <c r="RSP48" s="129"/>
      <c r="RSQ48" s="129"/>
      <c r="RSR48" s="129"/>
      <c r="RSS48" s="129"/>
      <c r="RST48" s="129"/>
      <c r="RSU48" s="129"/>
      <c r="RSV48" s="129"/>
      <c r="RSW48" s="129"/>
      <c r="RSX48" s="129"/>
      <c r="RSY48" s="129"/>
      <c r="RSZ48" s="129"/>
      <c r="RTA48" s="129"/>
      <c r="RTB48" s="129"/>
      <c r="RTC48" s="129"/>
      <c r="RTD48" s="129"/>
      <c r="RTE48" s="129"/>
      <c r="RTF48" s="129"/>
      <c r="RTG48" s="129"/>
      <c r="RTH48" s="129"/>
      <c r="RTI48" s="129"/>
      <c r="RTJ48" s="129"/>
      <c r="RTK48" s="129"/>
      <c r="RTL48" s="129"/>
      <c r="RTM48" s="129"/>
      <c r="RTN48" s="129"/>
      <c r="RTO48" s="129"/>
      <c r="RTP48" s="129"/>
      <c r="RTQ48" s="129"/>
      <c r="RTR48" s="129"/>
      <c r="RTS48" s="129"/>
      <c r="RTT48" s="129"/>
      <c r="RTU48" s="129"/>
      <c r="RTV48" s="129"/>
      <c r="RTW48" s="129"/>
      <c r="RTX48" s="129"/>
      <c r="RTY48" s="129"/>
      <c r="RTZ48" s="129"/>
      <c r="RUA48" s="129"/>
      <c r="RUB48" s="129"/>
      <c r="RUC48" s="129"/>
      <c r="RUD48" s="129"/>
      <c r="RUE48" s="129"/>
      <c r="RUF48" s="129"/>
      <c r="RUG48" s="129"/>
      <c r="RUH48" s="129"/>
      <c r="RUI48" s="129"/>
      <c r="RUJ48" s="129"/>
      <c r="RUK48" s="129"/>
      <c r="RUL48" s="129"/>
      <c r="RUM48" s="129"/>
      <c r="RUN48" s="129"/>
      <c r="RUO48" s="129"/>
      <c r="RUP48" s="129"/>
      <c r="RUQ48" s="129"/>
      <c r="RUR48" s="129"/>
      <c r="RUS48" s="129"/>
      <c r="RUT48" s="129"/>
      <c r="RUU48" s="129"/>
      <c r="RUV48" s="129"/>
      <c r="RUW48" s="129"/>
      <c r="RUX48" s="129"/>
      <c r="RUY48" s="129"/>
      <c r="RUZ48" s="129"/>
      <c r="RVA48" s="129"/>
      <c r="RVB48" s="129"/>
      <c r="RVC48" s="129"/>
      <c r="RVD48" s="129"/>
      <c r="RVE48" s="129"/>
      <c r="RVF48" s="129"/>
      <c r="RVG48" s="129"/>
      <c r="RVH48" s="129"/>
      <c r="RVI48" s="129"/>
      <c r="RVJ48" s="129"/>
      <c r="RVK48" s="129"/>
      <c r="RVL48" s="129"/>
      <c r="RVM48" s="129"/>
      <c r="RVN48" s="129"/>
      <c r="RVO48" s="129"/>
      <c r="RVP48" s="129"/>
      <c r="RVQ48" s="129"/>
      <c r="RVR48" s="129"/>
      <c r="RVS48" s="129"/>
      <c r="RVT48" s="129"/>
      <c r="RVU48" s="129"/>
      <c r="RVV48" s="129"/>
      <c r="RVW48" s="129"/>
      <c r="RVX48" s="129"/>
      <c r="RVY48" s="129"/>
      <c r="RVZ48" s="129"/>
      <c r="RWA48" s="129"/>
      <c r="RWB48" s="129"/>
      <c r="RWC48" s="129"/>
      <c r="RWD48" s="129"/>
      <c r="RWE48" s="129"/>
      <c r="RWF48" s="129"/>
      <c r="RWG48" s="129"/>
      <c r="RWH48" s="129"/>
      <c r="RWI48" s="129"/>
      <c r="RWJ48" s="129"/>
      <c r="RWK48" s="129"/>
      <c r="RWL48" s="129"/>
      <c r="RWM48" s="129"/>
      <c r="RWN48" s="129"/>
      <c r="RWO48" s="129"/>
      <c r="RWP48" s="129"/>
      <c r="RWQ48" s="129"/>
      <c r="RWR48" s="129"/>
      <c r="RWS48" s="129"/>
      <c r="RWT48" s="129"/>
      <c r="RWU48" s="129"/>
      <c r="RWV48" s="129"/>
      <c r="RWW48" s="129"/>
      <c r="RWX48" s="129"/>
      <c r="RWY48" s="129"/>
      <c r="RWZ48" s="129"/>
      <c r="RXA48" s="129"/>
      <c r="RXB48" s="129"/>
      <c r="RXC48" s="129"/>
      <c r="RXD48" s="129"/>
      <c r="RXE48" s="129"/>
      <c r="RXF48" s="129"/>
      <c r="RXG48" s="129"/>
      <c r="RXH48" s="129"/>
      <c r="RXI48" s="129"/>
      <c r="RXJ48" s="129"/>
      <c r="RXK48" s="129"/>
      <c r="RXL48" s="129"/>
      <c r="RXM48" s="129"/>
      <c r="RXN48" s="129"/>
      <c r="RXO48" s="129"/>
      <c r="RXP48" s="129"/>
      <c r="RXQ48" s="129"/>
      <c r="RXR48" s="129"/>
      <c r="RXS48" s="129"/>
      <c r="RXT48" s="129"/>
      <c r="RXU48" s="129"/>
      <c r="RXV48" s="129"/>
      <c r="RXW48" s="129"/>
      <c r="RXX48" s="129"/>
      <c r="RXY48" s="129"/>
      <c r="RXZ48" s="129"/>
      <c r="RYA48" s="129"/>
      <c r="RYB48" s="129"/>
      <c r="RYC48" s="129"/>
      <c r="RYD48" s="129"/>
      <c r="RYE48" s="129"/>
      <c r="RYF48" s="129"/>
      <c r="RYG48" s="129"/>
      <c r="RYH48" s="129"/>
      <c r="RYI48" s="129"/>
      <c r="RYJ48" s="129"/>
      <c r="RYK48" s="129"/>
      <c r="RYL48" s="129"/>
      <c r="RYM48" s="129"/>
      <c r="RYN48" s="129"/>
      <c r="RYO48" s="129"/>
      <c r="RYP48" s="129"/>
      <c r="RYQ48" s="129"/>
      <c r="RYR48" s="129"/>
      <c r="RYS48" s="129"/>
      <c r="RYT48" s="129"/>
      <c r="RYU48" s="129"/>
      <c r="RYV48" s="129"/>
      <c r="RYW48" s="129"/>
      <c r="RYX48" s="129"/>
      <c r="RYY48" s="129"/>
      <c r="RYZ48" s="129"/>
      <c r="RZA48" s="129"/>
      <c r="RZB48" s="129"/>
      <c r="RZC48" s="129"/>
      <c r="RZD48" s="129"/>
      <c r="RZE48" s="129"/>
      <c r="RZF48" s="129"/>
      <c r="RZG48" s="129"/>
      <c r="RZH48" s="129"/>
      <c r="RZI48" s="129"/>
      <c r="RZJ48" s="129"/>
      <c r="RZK48" s="129"/>
      <c r="RZL48" s="129"/>
      <c r="RZM48" s="129"/>
      <c r="RZN48" s="129"/>
      <c r="RZO48" s="129"/>
      <c r="RZP48" s="129"/>
      <c r="RZQ48" s="129"/>
      <c r="RZR48" s="129"/>
      <c r="RZS48" s="129"/>
      <c r="RZT48" s="129"/>
      <c r="RZU48" s="129"/>
      <c r="RZV48" s="129"/>
      <c r="RZW48" s="129"/>
      <c r="RZX48" s="129"/>
      <c r="RZY48" s="129"/>
      <c r="RZZ48" s="129"/>
      <c r="SAA48" s="129"/>
      <c r="SAB48" s="129"/>
      <c r="SAC48" s="129"/>
      <c r="SAD48" s="129"/>
      <c r="SAE48" s="129"/>
      <c r="SAF48" s="129"/>
      <c r="SAG48" s="129"/>
      <c r="SAH48" s="129"/>
      <c r="SAI48" s="129"/>
      <c r="SAJ48" s="129"/>
      <c r="SAK48" s="129"/>
      <c r="SAL48" s="129"/>
      <c r="SAM48" s="129"/>
      <c r="SAN48" s="129"/>
      <c r="SAO48" s="129"/>
      <c r="SAP48" s="129"/>
      <c r="SAQ48" s="129"/>
      <c r="SAR48" s="129"/>
      <c r="SAS48" s="129"/>
      <c r="SAT48" s="129"/>
      <c r="SAU48" s="129"/>
      <c r="SAV48" s="129"/>
      <c r="SAW48" s="129"/>
      <c r="SAX48" s="129"/>
      <c r="SAY48" s="129"/>
      <c r="SAZ48" s="129"/>
      <c r="SBA48" s="129"/>
      <c r="SBB48" s="129"/>
      <c r="SBC48" s="129"/>
      <c r="SBD48" s="129"/>
      <c r="SBE48" s="129"/>
      <c r="SBF48" s="129"/>
      <c r="SBG48" s="129"/>
      <c r="SBH48" s="129"/>
      <c r="SBI48" s="129"/>
      <c r="SBJ48" s="129"/>
      <c r="SBK48" s="129"/>
      <c r="SBL48" s="129"/>
      <c r="SBM48" s="129"/>
      <c r="SBN48" s="129"/>
      <c r="SBO48" s="129"/>
      <c r="SBP48" s="129"/>
      <c r="SBQ48" s="129"/>
      <c r="SBR48" s="129"/>
      <c r="SBS48" s="129"/>
      <c r="SBT48" s="129"/>
      <c r="SBU48" s="129"/>
      <c r="SBV48" s="129"/>
      <c r="SBW48" s="129"/>
      <c r="SBX48" s="129"/>
      <c r="SBY48" s="129"/>
      <c r="SBZ48" s="129"/>
      <c r="SCA48" s="129"/>
      <c r="SCB48" s="129"/>
      <c r="SCC48" s="129"/>
      <c r="SCD48" s="129"/>
      <c r="SCE48" s="129"/>
      <c r="SCF48" s="129"/>
      <c r="SCG48" s="129"/>
      <c r="SCH48" s="129"/>
      <c r="SCI48" s="129"/>
      <c r="SCJ48" s="129"/>
      <c r="SCK48" s="129"/>
      <c r="SCL48" s="129"/>
      <c r="SCM48" s="129"/>
      <c r="SCN48" s="129"/>
      <c r="SCO48" s="129"/>
      <c r="SCP48" s="129"/>
      <c r="SCQ48" s="129"/>
      <c r="SCR48" s="129"/>
      <c r="SCS48" s="129"/>
      <c r="SCT48" s="129"/>
      <c r="SCU48" s="129"/>
      <c r="SCV48" s="129"/>
      <c r="SCW48" s="129"/>
      <c r="SCX48" s="129"/>
      <c r="SCY48" s="129"/>
      <c r="SCZ48" s="129"/>
      <c r="SDA48" s="129"/>
      <c r="SDB48" s="129"/>
      <c r="SDC48" s="129"/>
      <c r="SDD48" s="129"/>
      <c r="SDE48" s="129"/>
      <c r="SDF48" s="129"/>
      <c r="SDG48" s="129"/>
      <c r="SDH48" s="129"/>
      <c r="SDI48" s="129"/>
      <c r="SDJ48" s="129"/>
      <c r="SDK48" s="129"/>
      <c r="SDL48" s="129"/>
      <c r="SDM48" s="129"/>
      <c r="SDN48" s="129"/>
      <c r="SDO48" s="129"/>
      <c r="SDP48" s="129"/>
      <c r="SDQ48" s="129"/>
      <c r="SDR48" s="129"/>
      <c r="SDS48" s="129"/>
      <c r="SDT48" s="129"/>
      <c r="SDU48" s="129"/>
      <c r="SDV48" s="129"/>
      <c r="SDW48" s="129"/>
      <c r="SDX48" s="129"/>
      <c r="SDY48" s="129"/>
      <c r="SDZ48" s="129"/>
      <c r="SEA48" s="129"/>
      <c r="SEB48" s="129"/>
      <c r="SEC48" s="129"/>
      <c r="SED48" s="129"/>
      <c r="SEE48" s="129"/>
      <c r="SEF48" s="129"/>
      <c r="SEG48" s="129"/>
      <c r="SEH48" s="129"/>
      <c r="SEI48" s="129"/>
      <c r="SEJ48" s="129"/>
      <c r="SEK48" s="129"/>
      <c r="SEL48" s="129"/>
      <c r="SEM48" s="129"/>
      <c r="SEN48" s="129"/>
      <c r="SEO48" s="129"/>
      <c r="SEP48" s="129"/>
      <c r="SEQ48" s="129"/>
      <c r="SER48" s="129"/>
      <c r="SES48" s="129"/>
      <c r="SET48" s="129"/>
      <c r="SEU48" s="129"/>
      <c r="SEV48" s="129"/>
      <c r="SEW48" s="129"/>
      <c r="SEX48" s="129"/>
      <c r="SEY48" s="129"/>
      <c r="SEZ48" s="129"/>
      <c r="SFA48" s="129"/>
      <c r="SFB48" s="129"/>
      <c r="SFC48" s="129"/>
      <c r="SFD48" s="129"/>
      <c r="SFE48" s="129"/>
      <c r="SFF48" s="129"/>
      <c r="SFG48" s="129"/>
      <c r="SFH48" s="129"/>
      <c r="SFI48" s="129"/>
      <c r="SFJ48" s="129"/>
      <c r="SFK48" s="129"/>
      <c r="SFL48" s="129"/>
      <c r="SFM48" s="129"/>
      <c r="SFN48" s="129"/>
      <c r="SFO48" s="129"/>
      <c r="SFP48" s="129"/>
      <c r="SFQ48" s="129"/>
      <c r="SFR48" s="129"/>
      <c r="SFS48" s="129"/>
      <c r="SFT48" s="129"/>
      <c r="SFU48" s="129"/>
      <c r="SFV48" s="129"/>
      <c r="SFW48" s="129"/>
      <c r="SFX48" s="129"/>
      <c r="SFY48" s="129"/>
      <c r="SFZ48" s="129"/>
      <c r="SGA48" s="129"/>
      <c r="SGB48" s="129"/>
      <c r="SGC48" s="129"/>
      <c r="SGD48" s="129"/>
      <c r="SGE48" s="129"/>
      <c r="SGF48" s="129"/>
      <c r="SGG48" s="129"/>
      <c r="SGH48" s="129"/>
      <c r="SGI48" s="129"/>
      <c r="SGJ48" s="129"/>
      <c r="SGK48" s="129"/>
      <c r="SGL48" s="129"/>
      <c r="SGM48" s="129"/>
      <c r="SGN48" s="129"/>
      <c r="SGO48" s="129"/>
      <c r="SGP48" s="129"/>
      <c r="SGQ48" s="129"/>
      <c r="SGR48" s="129"/>
      <c r="SGS48" s="129"/>
      <c r="SGT48" s="129"/>
      <c r="SGU48" s="129"/>
      <c r="SGV48" s="129"/>
      <c r="SGW48" s="129"/>
      <c r="SGX48" s="129"/>
      <c r="SGY48" s="129"/>
      <c r="SGZ48" s="129"/>
      <c r="SHA48" s="129"/>
      <c r="SHB48" s="129"/>
      <c r="SHC48" s="129"/>
      <c r="SHD48" s="129"/>
      <c r="SHE48" s="129"/>
      <c r="SHF48" s="129"/>
      <c r="SHG48" s="129"/>
      <c r="SHH48" s="129"/>
      <c r="SHI48" s="129"/>
      <c r="SHJ48" s="129"/>
      <c r="SHK48" s="129"/>
      <c r="SHL48" s="129"/>
      <c r="SHM48" s="129"/>
      <c r="SHN48" s="129"/>
      <c r="SHO48" s="129"/>
      <c r="SHP48" s="129"/>
      <c r="SHQ48" s="129"/>
      <c r="SHR48" s="129"/>
      <c r="SHS48" s="129"/>
      <c r="SHT48" s="129"/>
      <c r="SHU48" s="129"/>
      <c r="SHV48" s="129"/>
      <c r="SHW48" s="129"/>
      <c r="SHX48" s="129"/>
      <c r="SHY48" s="129"/>
      <c r="SHZ48" s="129"/>
      <c r="SIA48" s="129"/>
      <c r="SIB48" s="129"/>
      <c r="SIC48" s="129"/>
      <c r="SID48" s="129"/>
      <c r="SIE48" s="129"/>
      <c r="SIF48" s="129"/>
      <c r="SIG48" s="129"/>
      <c r="SIH48" s="129"/>
      <c r="SII48" s="129"/>
      <c r="SIJ48" s="129"/>
      <c r="SIK48" s="129"/>
      <c r="SIL48" s="129"/>
      <c r="SIM48" s="129"/>
      <c r="SIN48" s="129"/>
      <c r="SIO48" s="129"/>
      <c r="SIP48" s="129"/>
      <c r="SIQ48" s="129"/>
      <c r="SIR48" s="129"/>
      <c r="SIS48" s="129"/>
      <c r="SIT48" s="129"/>
      <c r="SIU48" s="129"/>
      <c r="SIV48" s="129"/>
      <c r="SIW48" s="129"/>
      <c r="SIX48" s="129"/>
      <c r="SIY48" s="129"/>
      <c r="SIZ48" s="129"/>
      <c r="SJA48" s="129"/>
      <c r="SJB48" s="129"/>
      <c r="SJC48" s="129"/>
      <c r="SJD48" s="129"/>
      <c r="SJE48" s="129"/>
      <c r="SJF48" s="129"/>
      <c r="SJG48" s="129"/>
      <c r="SJH48" s="129"/>
      <c r="SJI48" s="129"/>
      <c r="SJJ48" s="129"/>
      <c r="SJK48" s="129"/>
      <c r="SJL48" s="129"/>
      <c r="SJM48" s="129"/>
      <c r="SJN48" s="129"/>
      <c r="SJO48" s="129"/>
      <c r="SJP48" s="129"/>
      <c r="SJQ48" s="129"/>
      <c r="SJR48" s="129"/>
      <c r="SJS48" s="129"/>
      <c r="SJT48" s="129"/>
      <c r="SJU48" s="129"/>
      <c r="SJV48" s="129"/>
      <c r="SJW48" s="129"/>
      <c r="SJX48" s="129"/>
      <c r="SJY48" s="129"/>
      <c r="SJZ48" s="129"/>
      <c r="SKA48" s="129"/>
      <c r="SKB48" s="129"/>
      <c r="SKC48" s="129"/>
      <c r="SKD48" s="129"/>
      <c r="SKE48" s="129"/>
      <c r="SKF48" s="129"/>
      <c r="SKG48" s="129"/>
      <c r="SKH48" s="129"/>
      <c r="SKI48" s="129"/>
      <c r="SKJ48" s="129"/>
      <c r="SKK48" s="129"/>
      <c r="SKL48" s="129"/>
      <c r="SKM48" s="129"/>
      <c r="SKN48" s="129"/>
      <c r="SKO48" s="129"/>
      <c r="SKP48" s="129"/>
      <c r="SKQ48" s="129"/>
      <c r="SKR48" s="129"/>
      <c r="SKS48" s="129"/>
      <c r="SKT48" s="129"/>
      <c r="SKU48" s="129"/>
      <c r="SKV48" s="129"/>
      <c r="SKW48" s="129"/>
      <c r="SKX48" s="129"/>
      <c r="SKY48" s="129"/>
      <c r="SKZ48" s="129"/>
      <c r="SLA48" s="129"/>
      <c r="SLB48" s="129"/>
      <c r="SLC48" s="129"/>
      <c r="SLD48" s="129"/>
      <c r="SLE48" s="129"/>
      <c r="SLF48" s="129"/>
      <c r="SLG48" s="129"/>
      <c r="SLH48" s="129"/>
      <c r="SLI48" s="129"/>
      <c r="SLJ48" s="129"/>
      <c r="SLK48" s="129"/>
      <c r="SLL48" s="129"/>
      <c r="SLM48" s="129"/>
      <c r="SLN48" s="129"/>
      <c r="SLO48" s="129"/>
      <c r="SLP48" s="129"/>
      <c r="SLQ48" s="129"/>
      <c r="SLR48" s="129"/>
      <c r="SLS48" s="129"/>
      <c r="SLT48" s="129"/>
      <c r="SLU48" s="129"/>
      <c r="SLV48" s="129"/>
      <c r="SLW48" s="129"/>
      <c r="SLX48" s="129"/>
      <c r="SLY48" s="129"/>
      <c r="SLZ48" s="129"/>
      <c r="SMA48" s="129"/>
      <c r="SMB48" s="129"/>
      <c r="SMC48" s="129"/>
      <c r="SMD48" s="129"/>
      <c r="SME48" s="129"/>
      <c r="SMF48" s="129"/>
      <c r="SMG48" s="129"/>
      <c r="SMH48" s="129"/>
      <c r="SMI48" s="129"/>
      <c r="SMJ48" s="129"/>
      <c r="SMK48" s="129"/>
      <c r="SML48" s="129"/>
      <c r="SMM48" s="129"/>
      <c r="SMN48" s="129"/>
      <c r="SMO48" s="129"/>
      <c r="SMP48" s="129"/>
      <c r="SMQ48" s="129"/>
      <c r="SMR48" s="129"/>
      <c r="SMS48" s="129"/>
      <c r="SMT48" s="129"/>
      <c r="SMU48" s="129"/>
      <c r="SMV48" s="129"/>
      <c r="SMW48" s="129"/>
      <c r="SMX48" s="129"/>
      <c r="SMY48" s="129"/>
      <c r="SMZ48" s="129"/>
      <c r="SNA48" s="129"/>
      <c r="SNB48" s="129"/>
      <c r="SNC48" s="129"/>
      <c r="SND48" s="129"/>
      <c r="SNE48" s="129"/>
      <c r="SNF48" s="129"/>
      <c r="SNG48" s="129"/>
      <c r="SNH48" s="129"/>
      <c r="SNI48" s="129"/>
      <c r="SNJ48" s="129"/>
      <c r="SNK48" s="129"/>
      <c r="SNL48" s="129"/>
      <c r="SNM48" s="129"/>
      <c r="SNN48" s="129"/>
      <c r="SNO48" s="129"/>
      <c r="SNP48" s="129"/>
      <c r="SNQ48" s="129"/>
      <c r="SNR48" s="129"/>
      <c r="SNS48" s="129"/>
      <c r="SNT48" s="129"/>
      <c r="SNU48" s="129"/>
      <c r="SNV48" s="129"/>
      <c r="SNW48" s="129"/>
      <c r="SNX48" s="129"/>
      <c r="SNY48" s="129"/>
      <c r="SNZ48" s="129"/>
      <c r="SOA48" s="129"/>
      <c r="SOB48" s="129"/>
      <c r="SOC48" s="129"/>
      <c r="SOD48" s="129"/>
      <c r="SOE48" s="129"/>
      <c r="SOF48" s="129"/>
      <c r="SOG48" s="129"/>
      <c r="SOH48" s="129"/>
      <c r="SOI48" s="129"/>
      <c r="SOJ48" s="129"/>
      <c r="SOK48" s="129"/>
      <c r="SOL48" s="129"/>
      <c r="SOM48" s="129"/>
      <c r="SON48" s="129"/>
      <c r="SOO48" s="129"/>
      <c r="SOP48" s="129"/>
      <c r="SOQ48" s="129"/>
      <c r="SOR48" s="129"/>
      <c r="SOS48" s="129"/>
      <c r="SOT48" s="129"/>
      <c r="SOU48" s="129"/>
      <c r="SOV48" s="129"/>
      <c r="SOW48" s="129"/>
      <c r="SOX48" s="129"/>
      <c r="SOY48" s="129"/>
      <c r="SOZ48" s="129"/>
      <c r="SPA48" s="129"/>
      <c r="SPB48" s="129"/>
      <c r="SPC48" s="129"/>
      <c r="SPD48" s="129"/>
      <c r="SPE48" s="129"/>
      <c r="SPF48" s="129"/>
      <c r="SPG48" s="129"/>
      <c r="SPH48" s="129"/>
      <c r="SPI48" s="129"/>
      <c r="SPJ48" s="129"/>
      <c r="SPK48" s="129"/>
      <c r="SPL48" s="129"/>
      <c r="SPM48" s="129"/>
      <c r="SPN48" s="129"/>
      <c r="SPO48" s="129"/>
      <c r="SPP48" s="129"/>
      <c r="SPQ48" s="129"/>
      <c r="SPR48" s="129"/>
      <c r="SPS48" s="129"/>
      <c r="SPT48" s="129"/>
      <c r="SPU48" s="129"/>
      <c r="SPV48" s="129"/>
      <c r="SPW48" s="129"/>
      <c r="SPX48" s="129"/>
      <c r="SPY48" s="129"/>
      <c r="SPZ48" s="129"/>
      <c r="SQA48" s="129"/>
      <c r="SQB48" s="129"/>
      <c r="SQC48" s="129"/>
      <c r="SQD48" s="129"/>
      <c r="SQE48" s="129"/>
      <c r="SQF48" s="129"/>
      <c r="SQG48" s="129"/>
      <c r="SQH48" s="129"/>
      <c r="SQI48" s="129"/>
      <c r="SQJ48" s="129"/>
      <c r="SQK48" s="129"/>
      <c r="SQL48" s="129"/>
      <c r="SQM48" s="129"/>
      <c r="SQN48" s="129"/>
      <c r="SQO48" s="129"/>
      <c r="SQP48" s="129"/>
      <c r="SQQ48" s="129"/>
      <c r="SQR48" s="129"/>
      <c r="SQS48" s="129"/>
      <c r="SQT48" s="129"/>
      <c r="SQU48" s="129"/>
      <c r="SQV48" s="129"/>
      <c r="SQW48" s="129"/>
      <c r="SQX48" s="129"/>
      <c r="SQY48" s="129"/>
      <c r="SQZ48" s="129"/>
      <c r="SRA48" s="129"/>
      <c r="SRB48" s="129"/>
      <c r="SRC48" s="129"/>
      <c r="SRD48" s="129"/>
      <c r="SRE48" s="129"/>
      <c r="SRF48" s="129"/>
      <c r="SRG48" s="129"/>
      <c r="SRH48" s="129"/>
      <c r="SRI48" s="129"/>
      <c r="SRJ48" s="129"/>
      <c r="SRK48" s="129"/>
      <c r="SRL48" s="129"/>
      <c r="SRM48" s="129"/>
      <c r="SRN48" s="129"/>
      <c r="SRO48" s="129"/>
      <c r="SRP48" s="129"/>
      <c r="SRQ48" s="129"/>
      <c r="SRR48" s="129"/>
      <c r="SRS48" s="129"/>
      <c r="SRT48" s="129"/>
      <c r="SRU48" s="129"/>
      <c r="SRV48" s="129"/>
      <c r="SRW48" s="129"/>
      <c r="SRX48" s="129"/>
      <c r="SRY48" s="129"/>
      <c r="SRZ48" s="129"/>
      <c r="SSA48" s="129"/>
      <c r="SSB48" s="129"/>
      <c r="SSC48" s="129"/>
      <c r="SSD48" s="129"/>
      <c r="SSE48" s="129"/>
      <c r="SSF48" s="129"/>
      <c r="SSG48" s="129"/>
      <c r="SSH48" s="129"/>
      <c r="SSI48" s="129"/>
      <c r="SSJ48" s="129"/>
      <c r="SSK48" s="129"/>
      <c r="SSL48" s="129"/>
      <c r="SSM48" s="129"/>
      <c r="SSN48" s="129"/>
      <c r="SSO48" s="129"/>
      <c r="SSP48" s="129"/>
      <c r="SSQ48" s="129"/>
      <c r="SSR48" s="129"/>
      <c r="SSS48" s="129"/>
      <c r="SST48" s="129"/>
      <c r="SSU48" s="129"/>
      <c r="SSV48" s="129"/>
      <c r="SSW48" s="129"/>
      <c r="SSX48" s="129"/>
      <c r="SSY48" s="129"/>
      <c r="SSZ48" s="129"/>
      <c r="STA48" s="129"/>
      <c r="STB48" s="129"/>
      <c r="STC48" s="129"/>
      <c r="STD48" s="129"/>
      <c r="STE48" s="129"/>
      <c r="STF48" s="129"/>
      <c r="STG48" s="129"/>
      <c r="STH48" s="129"/>
      <c r="STI48" s="129"/>
      <c r="STJ48" s="129"/>
      <c r="STK48" s="129"/>
      <c r="STL48" s="129"/>
      <c r="STM48" s="129"/>
      <c r="STN48" s="129"/>
      <c r="STO48" s="129"/>
      <c r="STP48" s="129"/>
      <c r="STQ48" s="129"/>
      <c r="STR48" s="129"/>
      <c r="STS48" s="129"/>
      <c r="STT48" s="129"/>
      <c r="STU48" s="129"/>
      <c r="STV48" s="129"/>
      <c r="STW48" s="129"/>
      <c r="STX48" s="129"/>
      <c r="STY48" s="129"/>
      <c r="STZ48" s="129"/>
      <c r="SUA48" s="129"/>
      <c r="SUB48" s="129"/>
      <c r="SUC48" s="129"/>
      <c r="SUD48" s="129"/>
      <c r="SUE48" s="129"/>
      <c r="SUF48" s="129"/>
      <c r="SUG48" s="129"/>
      <c r="SUH48" s="129"/>
      <c r="SUI48" s="129"/>
      <c r="SUJ48" s="129"/>
      <c r="SUK48" s="129"/>
      <c r="SUL48" s="129"/>
      <c r="SUM48" s="129"/>
      <c r="SUN48" s="129"/>
      <c r="SUO48" s="129"/>
      <c r="SUP48" s="129"/>
      <c r="SUQ48" s="129"/>
      <c r="SUR48" s="129"/>
      <c r="SUS48" s="129"/>
      <c r="SUT48" s="129"/>
      <c r="SUU48" s="129"/>
      <c r="SUV48" s="129"/>
      <c r="SUW48" s="129"/>
      <c r="SUX48" s="129"/>
      <c r="SUY48" s="129"/>
      <c r="SUZ48" s="129"/>
      <c r="SVA48" s="129"/>
      <c r="SVB48" s="129"/>
      <c r="SVC48" s="129"/>
      <c r="SVD48" s="129"/>
      <c r="SVE48" s="129"/>
      <c r="SVF48" s="129"/>
      <c r="SVG48" s="129"/>
      <c r="SVH48" s="129"/>
      <c r="SVI48" s="129"/>
      <c r="SVJ48" s="129"/>
      <c r="SVK48" s="129"/>
      <c r="SVL48" s="129"/>
      <c r="SVM48" s="129"/>
      <c r="SVN48" s="129"/>
      <c r="SVO48" s="129"/>
      <c r="SVP48" s="129"/>
      <c r="SVQ48" s="129"/>
      <c r="SVR48" s="129"/>
      <c r="SVS48" s="129"/>
      <c r="SVT48" s="129"/>
      <c r="SVU48" s="129"/>
      <c r="SVV48" s="129"/>
      <c r="SVW48" s="129"/>
      <c r="SVX48" s="129"/>
      <c r="SVY48" s="129"/>
      <c r="SVZ48" s="129"/>
      <c r="SWA48" s="129"/>
      <c r="SWB48" s="129"/>
      <c r="SWC48" s="129"/>
      <c r="SWD48" s="129"/>
      <c r="SWE48" s="129"/>
      <c r="SWF48" s="129"/>
      <c r="SWG48" s="129"/>
      <c r="SWH48" s="129"/>
      <c r="SWI48" s="129"/>
      <c r="SWJ48" s="129"/>
      <c r="SWK48" s="129"/>
      <c r="SWL48" s="129"/>
      <c r="SWM48" s="129"/>
      <c r="SWN48" s="129"/>
      <c r="SWO48" s="129"/>
      <c r="SWP48" s="129"/>
      <c r="SWQ48" s="129"/>
      <c r="SWR48" s="129"/>
      <c r="SWS48" s="129"/>
      <c r="SWT48" s="129"/>
      <c r="SWU48" s="129"/>
      <c r="SWV48" s="129"/>
      <c r="SWW48" s="129"/>
      <c r="SWX48" s="129"/>
      <c r="SWY48" s="129"/>
      <c r="SWZ48" s="129"/>
      <c r="SXA48" s="129"/>
      <c r="SXB48" s="129"/>
      <c r="SXC48" s="129"/>
      <c r="SXD48" s="129"/>
      <c r="SXE48" s="129"/>
      <c r="SXF48" s="129"/>
      <c r="SXG48" s="129"/>
      <c r="SXH48" s="129"/>
      <c r="SXI48" s="129"/>
      <c r="SXJ48" s="129"/>
      <c r="SXK48" s="129"/>
      <c r="SXL48" s="129"/>
      <c r="SXM48" s="129"/>
      <c r="SXN48" s="129"/>
      <c r="SXO48" s="129"/>
      <c r="SXP48" s="129"/>
      <c r="SXQ48" s="129"/>
      <c r="SXR48" s="129"/>
      <c r="SXS48" s="129"/>
      <c r="SXT48" s="129"/>
      <c r="SXU48" s="129"/>
      <c r="SXV48" s="129"/>
      <c r="SXW48" s="129"/>
      <c r="SXX48" s="129"/>
      <c r="SXY48" s="129"/>
      <c r="SXZ48" s="129"/>
      <c r="SYA48" s="129"/>
      <c r="SYB48" s="129"/>
      <c r="SYC48" s="129"/>
      <c r="SYD48" s="129"/>
      <c r="SYE48" s="129"/>
      <c r="SYF48" s="129"/>
      <c r="SYG48" s="129"/>
      <c r="SYH48" s="129"/>
      <c r="SYI48" s="129"/>
      <c r="SYJ48" s="129"/>
      <c r="SYK48" s="129"/>
      <c r="SYL48" s="129"/>
      <c r="SYM48" s="129"/>
      <c r="SYN48" s="129"/>
      <c r="SYO48" s="129"/>
      <c r="SYP48" s="129"/>
      <c r="SYQ48" s="129"/>
      <c r="SYR48" s="129"/>
      <c r="SYS48" s="129"/>
      <c r="SYT48" s="129"/>
      <c r="SYU48" s="129"/>
      <c r="SYV48" s="129"/>
      <c r="SYW48" s="129"/>
      <c r="SYX48" s="129"/>
      <c r="SYY48" s="129"/>
      <c r="SYZ48" s="129"/>
      <c r="SZA48" s="129"/>
      <c r="SZB48" s="129"/>
      <c r="SZC48" s="129"/>
      <c r="SZD48" s="129"/>
      <c r="SZE48" s="129"/>
      <c r="SZF48" s="129"/>
      <c r="SZG48" s="129"/>
      <c r="SZH48" s="129"/>
      <c r="SZI48" s="129"/>
      <c r="SZJ48" s="129"/>
      <c r="SZK48" s="129"/>
      <c r="SZL48" s="129"/>
      <c r="SZM48" s="129"/>
      <c r="SZN48" s="129"/>
      <c r="SZO48" s="129"/>
      <c r="SZP48" s="129"/>
      <c r="SZQ48" s="129"/>
      <c r="SZR48" s="129"/>
      <c r="SZS48" s="129"/>
      <c r="SZT48" s="129"/>
      <c r="SZU48" s="129"/>
      <c r="SZV48" s="129"/>
      <c r="SZW48" s="129"/>
      <c r="SZX48" s="129"/>
      <c r="SZY48" s="129"/>
      <c r="SZZ48" s="129"/>
      <c r="TAA48" s="129"/>
      <c r="TAB48" s="129"/>
      <c r="TAC48" s="129"/>
      <c r="TAD48" s="129"/>
      <c r="TAE48" s="129"/>
      <c r="TAF48" s="129"/>
      <c r="TAG48" s="129"/>
      <c r="TAH48" s="129"/>
      <c r="TAI48" s="129"/>
      <c r="TAJ48" s="129"/>
      <c r="TAK48" s="129"/>
      <c r="TAL48" s="129"/>
      <c r="TAM48" s="129"/>
      <c r="TAN48" s="129"/>
      <c r="TAO48" s="129"/>
      <c r="TAP48" s="129"/>
      <c r="TAQ48" s="129"/>
      <c r="TAR48" s="129"/>
      <c r="TAS48" s="129"/>
      <c r="TAT48" s="129"/>
      <c r="TAU48" s="129"/>
      <c r="TAV48" s="129"/>
      <c r="TAW48" s="129"/>
      <c r="TAX48" s="129"/>
      <c r="TAY48" s="129"/>
      <c r="TAZ48" s="129"/>
      <c r="TBA48" s="129"/>
      <c r="TBB48" s="129"/>
      <c r="TBC48" s="129"/>
      <c r="TBD48" s="129"/>
      <c r="TBE48" s="129"/>
      <c r="TBF48" s="129"/>
      <c r="TBG48" s="129"/>
      <c r="TBH48" s="129"/>
      <c r="TBI48" s="129"/>
      <c r="TBJ48" s="129"/>
      <c r="TBK48" s="129"/>
      <c r="TBL48" s="129"/>
      <c r="TBM48" s="129"/>
      <c r="TBN48" s="129"/>
      <c r="TBO48" s="129"/>
      <c r="TBP48" s="129"/>
      <c r="TBQ48" s="129"/>
      <c r="TBR48" s="129"/>
      <c r="TBS48" s="129"/>
      <c r="TBT48" s="129"/>
      <c r="TBU48" s="129"/>
      <c r="TBV48" s="129"/>
      <c r="TBW48" s="129"/>
      <c r="TBX48" s="129"/>
      <c r="TBY48" s="129"/>
      <c r="TBZ48" s="129"/>
      <c r="TCA48" s="129"/>
      <c r="TCB48" s="129"/>
      <c r="TCC48" s="129"/>
      <c r="TCD48" s="129"/>
      <c r="TCE48" s="129"/>
      <c r="TCF48" s="129"/>
      <c r="TCG48" s="129"/>
      <c r="TCH48" s="129"/>
      <c r="TCI48" s="129"/>
      <c r="TCJ48" s="129"/>
      <c r="TCK48" s="129"/>
      <c r="TCL48" s="129"/>
      <c r="TCM48" s="129"/>
      <c r="TCN48" s="129"/>
      <c r="TCO48" s="129"/>
      <c r="TCP48" s="129"/>
      <c r="TCQ48" s="129"/>
      <c r="TCR48" s="129"/>
      <c r="TCS48" s="129"/>
      <c r="TCT48" s="129"/>
      <c r="TCU48" s="129"/>
      <c r="TCV48" s="129"/>
      <c r="TCW48" s="129"/>
      <c r="TCX48" s="129"/>
      <c r="TCY48" s="129"/>
      <c r="TCZ48" s="129"/>
      <c r="TDA48" s="129"/>
      <c r="TDB48" s="129"/>
      <c r="TDC48" s="129"/>
      <c r="TDD48" s="129"/>
      <c r="TDE48" s="129"/>
      <c r="TDF48" s="129"/>
      <c r="TDG48" s="129"/>
      <c r="TDH48" s="129"/>
      <c r="TDI48" s="129"/>
      <c r="TDJ48" s="129"/>
      <c r="TDK48" s="129"/>
      <c r="TDL48" s="129"/>
      <c r="TDM48" s="129"/>
      <c r="TDN48" s="129"/>
      <c r="TDO48" s="129"/>
      <c r="TDP48" s="129"/>
      <c r="TDQ48" s="129"/>
      <c r="TDR48" s="129"/>
      <c r="TDS48" s="129"/>
      <c r="TDT48" s="129"/>
      <c r="TDU48" s="129"/>
      <c r="TDV48" s="129"/>
      <c r="TDW48" s="129"/>
      <c r="TDX48" s="129"/>
      <c r="TDY48" s="129"/>
      <c r="TDZ48" s="129"/>
      <c r="TEA48" s="129"/>
      <c r="TEB48" s="129"/>
      <c r="TEC48" s="129"/>
      <c r="TED48" s="129"/>
      <c r="TEE48" s="129"/>
      <c r="TEF48" s="129"/>
      <c r="TEG48" s="129"/>
      <c r="TEH48" s="129"/>
      <c r="TEI48" s="129"/>
      <c r="TEJ48" s="129"/>
      <c r="TEK48" s="129"/>
      <c r="TEL48" s="129"/>
      <c r="TEM48" s="129"/>
      <c r="TEN48" s="129"/>
      <c r="TEO48" s="129"/>
      <c r="TEP48" s="129"/>
      <c r="TEQ48" s="129"/>
      <c r="TER48" s="129"/>
      <c r="TES48" s="129"/>
      <c r="TET48" s="129"/>
      <c r="TEU48" s="129"/>
      <c r="TEV48" s="129"/>
      <c r="TEW48" s="129"/>
      <c r="TEX48" s="129"/>
      <c r="TEY48" s="129"/>
      <c r="TEZ48" s="129"/>
      <c r="TFA48" s="129"/>
      <c r="TFB48" s="129"/>
      <c r="TFC48" s="129"/>
      <c r="TFD48" s="129"/>
      <c r="TFE48" s="129"/>
      <c r="TFF48" s="129"/>
      <c r="TFG48" s="129"/>
      <c r="TFH48" s="129"/>
      <c r="TFI48" s="129"/>
      <c r="TFJ48" s="129"/>
      <c r="TFK48" s="129"/>
      <c r="TFL48" s="129"/>
      <c r="TFM48" s="129"/>
      <c r="TFN48" s="129"/>
      <c r="TFO48" s="129"/>
      <c r="TFP48" s="129"/>
      <c r="TFQ48" s="129"/>
      <c r="TFR48" s="129"/>
      <c r="TFS48" s="129"/>
      <c r="TFT48" s="129"/>
      <c r="TFU48" s="129"/>
      <c r="TFV48" s="129"/>
      <c r="TFW48" s="129"/>
      <c r="TFX48" s="129"/>
      <c r="TFY48" s="129"/>
      <c r="TFZ48" s="129"/>
      <c r="TGA48" s="129"/>
      <c r="TGB48" s="129"/>
      <c r="TGC48" s="129"/>
      <c r="TGD48" s="129"/>
      <c r="TGE48" s="129"/>
      <c r="TGF48" s="129"/>
      <c r="TGG48" s="129"/>
      <c r="TGH48" s="129"/>
      <c r="TGI48" s="129"/>
      <c r="TGJ48" s="129"/>
      <c r="TGK48" s="129"/>
      <c r="TGL48" s="129"/>
      <c r="TGM48" s="129"/>
      <c r="TGN48" s="129"/>
      <c r="TGO48" s="129"/>
      <c r="TGP48" s="129"/>
      <c r="TGQ48" s="129"/>
      <c r="TGR48" s="129"/>
      <c r="TGS48" s="129"/>
      <c r="TGT48" s="129"/>
      <c r="TGU48" s="129"/>
      <c r="TGV48" s="129"/>
      <c r="TGW48" s="129"/>
      <c r="TGX48" s="129"/>
      <c r="TGY48" s="129"/>
      <c r="TGZ48" s="129"/>
      <c r="THA48" s="129"/>
      <c r="THB48" s="129"/>
      <c r="THC48" s="129"/>
      <c r="THD48" s="129"/>
      <c r="THE48" s="129"/>
      <c r="THF48" s="129"/>
      <c r="THG48" s="129"/>
      <c r="THH48" s="129"/>
      <c r="THI48" s="129"/>
      <c r="THJ48" s="129"/>
      <c r="THK48" s="129"/>
      <c r="THL48" s="129"/>
      <c r="THM48" s="129"/>
      <c r="THN48" s="129"/>
      <c r="THO48" s="129"/>
      <c r="THP48" s="129"/>
      <c r="THQ48" s="129"/>
      <c r="THR48" s="129"/>
      <c r="THS48" s="129"/>
      <c r="THT48" s="129"/>
      <c r="THU48" s="129"/>
      <c r="THV48" s="129"/>
      <c r="THW48" s="129"/>
      <c r="THX48" s="129"/>
      <c r="THY48" s="129"/>
      <c r="THZ48" s="129"/>
      <c r="TIA48" s="129"/>
      <c r="TIB48" s="129"/>
      <c r="TIC48" s="129"/>
      <c r="TID48" s="129"/>
      <c r="TIE48" s="129"/>
      <c r="TIF48" s="129"/>
      <c r="TIG48" s="129"/>
      <c r="TIH48" s="129"/>
      <c r="TII48" s="129"/>
      <c r="TIJ48" s="129"/>
      <c r="TIK48" s="129"/>
      <c r="TIL48" s="129"/>
      <c r="TIM48" s="129"/>
      <c r="TIN48" s="129"/>
      <c r="TIO48" s="129"/>
      <c r="TIP48" s="129"/>
      <c r="TIQ48" s="129"/>
      <c r="TIR48" s="129"/>
      <c r="TIS48" s="129"/>
      <c r="TIT48" s="129"/>
      <c r="TIU48" s="129"/>
      <c r="TIV48" s="129"/>
      <c r="TIW48" s="129"/>
      <c r="TIX48" s="129"/>
      <c r="TIY48" s="129"/>
      <c r="TIZ48" s="129"/>
      <c r="TJA48" s="129"/>
      <c r="TJB48" s="129"/>
      <c r="TJC48" s="129"/>
      <c r="TJD48" s="129"/>
      <c r="TJE48" s="129"/>
      <c r="TJF48" s="129"/>
      <c r="TJG48" s="129"/>
      <c r="TJH48" s="129"/>
      <c r="TJI48" s="129"/>
      <c r="TJJ48" s="129"/>
      <c r="TJK48" s="129"/>
      <c r="TJL48" s="129"/>
      <c r="TJM48" s="129"/>
      <c r="TJN48" s="129"/>
      <c r="TJO48" s="129"/>
      <c r="TJP48" s="129"/>
      <c r="TJQ48" s="129"/>
      <c r="TJR48" s="129"/>
      <c r="TJS48" s="129"/>
      <c r="TJT48" s="129"/>
      <c r="TJU48" s="129"/>
      <c r="TJV48" s="129"/>
      <c r="TJW48" s="129"/>
      <c r="TJX48" s="129"/>
      <c r="TJY48" s="129"/>
      <c r="TJZ48" s="129"/>
      <c r="TKA48" s="129"/>
      <c r="TKB48" s="129"/>
      <c r="TKC48" s="129"/>
      <c r="TKD48" s="129"/>
      <c r="TKE48" s="129"/>
      <c r="TKF48" s="129"/>
      <c r="TKG48" s="129"/>
      <c r="TKH48" s="129"/>
      <c r="TKI48" s="129"/>
      <c r="TKJ48" s="129"/>
      <c r="TKK48" s="129"/>
      <c r="TKL48" s="129"/>
      <c r="TKM48" s="129"/>
      <c r="TKN48" s="129"/>
      <c r="TKO48" s="129"/>
      <c r="TKP48" s="129"/>
      <c r="TKQ48" s="129"/>
      <c r="TKR48" s="129"/>
      <c r="TKS48" s="129"/>
      <c r="TKT48" s="129"/>
      <c r="TKU48" s="129"/>
      <c r="TKV48" s="129"/>
      <c r="TKW48" s="129"/>
      <c r="TKX48" s="129"/>
      <c r="TKY48" s="129"/>
      <c r="TKZ48" s="129"/>
      <c r="TLA48" s="129"/>
      <c r="TLB48" s="129"/>
      <c r="TLC48" s="129"/>
      <c r="TLD48" s="129"/>
      <c r="TLE48" s="129"/>
      <c r="TLF48" s="129"/>
      <c r="TLG48" s="129"/>
      <c r="TLH48" s="129"/>
      <c r="TLI48" s="129"/>
      <c r="TLJ48" s="129"/>
      <c r="TLK48" s="129"/>
      <c r="TLL48" s="129"/>
      <c r="TLM48" s="129"/>
      <c r="TLN48" s="129"/>
      <c r="TLO48" s="129"/>
      <c r="TLP48" s="129"/>
      <c r="TLQ48" s="129"/>
      <c r="TLR48" s="129"/>
      <c r="TLS48" s="129"/>
      <c r="TLT48" s="129"/>
      <c r="TLU48" s="129"/>
      <c r="TLV48" s="129"/>
      <c r="TLW48" s="129"/>
      <c r="TLX48" s="129"/>
      <c r="TLY48" s="129"/>
      <c r="TLZ48" s="129"/>
      <c r="TMA48" s="129"/>
      <c r="TMB48" s="129"/>
      <c r="TMC48" s="129"/>
      <c r="TMD48" s="129"/>
      <c r="TME48" s="129"/>
      <c r="TMF48" s="129"/>
      <c r="TMG48" s="129"/>
      <c r="TMH48" s="129"/>
      <c r="TMI48" s="129"/>
      <c r="TMJ48" s="129"/>
      <c r="TMK48" s="129"/>
      <c r="TML48" s="129"/>
      <c r="TMM48" s="129"/>
      <c r="TMN48" s="129"/>
      <c r="TMO48" s="129"/>
      <c r="TMP48" s="129"/>
      <c r="TMQ48" s="129"/>
      <c r="TMR48" s="129"/>
      <c r="TMS48" s="129"/>
      <c r="TMT48" s="129"/>
      <c r="TMU48" s="129"/>
      <c r="TMV48" s="129"/>
      <c r="TMW48" s="129"/>
      <c r="TMX48" s="129"/>
      <c r="TMY48" s="129"/>
      <c r="TMZ48" s="129"/>
      <c r="TNA48" s="129"/>
      <c r="TNB48" s="129"/>
      <c r="TNC48" s="129"/>
      <c r="TND48" s="129"/>
      <c r="TNE48" s="129"/>
      <c r="TNF48" s="129"/>
      <c r="TNG48" s="129"/>
      <c r="TNH48" s="129"/>
      <c r="TNI48" s="129"/>
      <c r="TNJ48" s="129"/>
      <c r="TNK48" s="129"/>
      <c r="TNL48" s="129"/>
      <c r="TNM48" s="129"/>
      <c r="TNN48" s="129"/>
      <c r="TNO48" s="129"/>
      <c r="TNP48" s="129"/>
      <c r="TNQ48" s="129"/>
      <c r="TNR48" s="129"/>
      <c r="TNS48" s="129"/>
      <c r="TNT48" s="129"/>
      <c r="TNU48" s="129"/>
      <c r="TNV48" s="129"/>
      <c r="TNW48" s="129"/>
      <c r="TNX48" s="129"/>
      <c r="TNY48" s="129"/>
      <c r="TNZ48" s="129"/>
      <c r="TOA48" s="129"/>
      <c r="TOB48" s="129"/>
      <c r="TOC48" s="129"/>
      <c r="TOD48" s="129"/>
      <c r="TOE48" s="129"/>
      <c r="TOF48" s="129"/>
      <c r="TOG48" s="129"/>
      <c r="TOH48" s="129"/>
      <c r="TOI48" s="129"/>
      <c r="TOJ48" s="129"/>
      <c r="TOK48" s="129"/>
      <c r="TOL48" s="129"/>
      <c r="TOM48" s="129"/>
      <c r="TON48" s="129"/>
      <c r="TOO48" s="129"/>
      <c r="TOP48" s="129"/>
      <c r="TOQ48" s="129"/>
      <c r="TOR48" s="129"/>
      <c r="TOS48" s="129"/>
      <c r="TOT48" s="129"/>
      <c r="TOU48" s="129"/>
      <c r="TOV48" s="129"/>
      <c r="TOW48" s="129"/>
      <c r="TOX48" s="129"/>
      <c r="TOY48" s="129"/>
      <c r="TOZ48" s="129"/>
      <c r="TPA48" s="129"/>
      <c r="TPB48" s="129"/>
      <c r="TPC48" s="129"/>
      <c r="TPD48" s="129"/>
      <c r="TPE48" s="129"/>
      <c r="TPF48" s="129"/>
      <c r="TPG48" s="129"/>
      <c r="TPH48" s="129"/>
      <c r="TPI48" s="129"/>
      <c r="TPJ48" s="129"/>
      <c r="TPK48" s="129"/>
      <c r="TPL48" s="129"/>
      <c r="TPM48" s="129"/>
      <c r="TPN48" s="129"/>
      <c r="TPO48" s="129"/>
      <c r="TPP48" s="129"/>
      <c r="TPQ48" s="129"/>
      <c r="TPR48" s="129"/>
      <c r="TPS48" s="129"/>
      <c r="TPT48" s="129"/>
      <c r="TPU48" s="129"/>
      <c r="TPV48" s="129"/>
      <c r="TPW48" s="129"/>
      <c r="TPX48" s="129"/>
      <c r="TPY48" s="129"/>
      <c r="TPZ48" s="129"/>
      <c r="TQA48" s="129"/>
      <c r="TQB48" s="129"/>
      <c r="TQC48" s="129"/>
      <c r="TQD48" s="129"/>
      <c r="TQE48" s="129"/>
      <c r="TQF48" s="129"/>
      <c r="TQG48" s="129"/>
      <c r="TQH48" s="129"/>
      <c r="TQI48" s="129"/>
      <c r="TQJ48" s="129"/>
      <c r="TQK48" s="129"/>
      <c r="TQL48" s="129"/>
      <c r="TQM48" s="129"/>
      <c r="TQN48" s="129"/>
      <c r="TQO48" s="129"/>
      <c r="TQP48" s="129"/>
      <c r="TQQ48" s="129"/>
      <c r="TQR48" s="129"/>
      <c r="TQS48" s="129"/>
      <c r="TQT48" s="129"/>
      <c r="TQU48" s="129"/>
      <c r="TQV48" s="129"/>
      <c r="TQW48" s="129"/>
      <c r="TQX48" s="129"/>
      <c r="TQY48" s="129"/>
      <c r="TQZ48" s="129"/>
      <c r="TRA48" s="129"/>
      <c r="TRB48" s="129"/>
      <c r="TRC48" s="129"/>
      <c r="TRD48" s="129"/>
      <c r="TRE48" s="129"/>
      <c r="TRF48" s="129"/>
      <c r="TRG48" s="129"/>
      <c r="TRH48" s="129"/>
      <c r="TRI48" s="129"/>
      <c r="TRJ48" s="129"/>
      <c r="TRK48" s="129"/>
      <c r="TRL48" s="129"/>
      <c r="TRM48" s="129"/>
      <c r="TRN48" s="129"/>
      <c r="TRO48" s="129"/>
      <c r="TRP48" s="129"/>
      <c r="TRQ48" s="129"/>
      <c r="TRR48" s="129"/>
      <c r="TRS48" s="129"/>
      <c r="TRT48" s="129"/>
      <c r="TRU48" s="129"/>
      <c r="TRV48" s="129"/>
      <c r="TRW48" s="129"/>
      <c r="TRX48" s="129"/>
      <c r="TRY48" s="129"/>
      <c r="TRZ48" s="129"/>
      <c r="TSA48" s="129"/>
      <c r="TSB48" s="129"/>
      <c r="TSC48" s="129"/>
      <c r="TSD48" s="129"/>
      <c r="TSE48" s="129"/>
      <c r="TSF48" s="129"/>
      <c r="TSG48" s="129"/>
      <c r="TSH48" s="129"/>
      <c r="TSI48" s="129"/>
      <c r="TSJ48" s="129"/>
      <c r="TSK48" s="129"/>
      <c r="TSL48" s="129"/>
      <c r="TSM48" s="129"/>
      <c r="TSN48" s="129"/>
      <c r="TSO48" s="129"/>
      <c r="TSP48" s="129"/>
      <c r="TSQ48" s="129"/>
      <c r="TSR48" s="129"/>
      <c r="TSS48" s="129"/>
      <c r="TST48" s="129"/>
      <c r="TSU48" s="129"/>
      <c r="TSV48" s="129"/>
      <c r="TSW48" s="129"/>
      <c r="TSX48" s="129"/>
      <c r="TSY48" s="129"/>
      <c r="TSZ48" s="129"/>
      <c r="TTA48" s="129"/>
      <c r="TTB48" s="129"/>
      <c r="TTC48" s="129"/>
      <c r="TTD48" s="129"/>
      <c r="TTE48" s="129"/>
      <c r="TTF48" s="129"/>
      <c r="TTG48" s="129"/>
      <c r="TTH48" s="129"/>
      <c r="TTI48" s="129"/>
      <c r="TTJ48" s="129"/>
      <c r="TTK48" s="129"/>
      <c r="TTL48" s="129"/>
      <c r="TTM48" s="129"/>
      <c r="TTN48" s="129"/>
      <c r="TTO48" s="129"/>
      <c r="TTP48" s="129"/>
      <c r="TTQ48" s="129"/>
      <c r="TTR48" s="129"/>
      <c r="TTS48" s="129"/>
      <c r="TTT48" s="129"/>
      <c r="TTU48" s="129"/>
      <c r="TTV48" s="129"/>
      <c r="TTW48" s="129"/>
      <c r="TTX48" s="129"/>
      <c r="TTY48" s="129"/>
      <c r="TTZ48" s="129"/>
      <c r="TUA48" s="129"/>
      <c r="TUB48" s="129"/>
      <c r="TUC48" s="129"/>
      <c r="TUD48" s="129"/>
      <c r="TUE48" s="129"/>
      <c r="TUF48" s="129"/>
      <c r="TUG48" s="129"/>
      <c r="TUH48" s="129"/>
      <c r="TUI48" s="129"/>
      <c r="TUJ48" s="129"/>
      <c r="TUK48" s="129"/>
      <c r="TUL48" s="129"/>
      <c r="TUM48" s="129"/>
      <c r="TUN48" s="129"/>
      <c r="TUO48" s="129"/>
      <c r="TUP48" s="129"/>
      <c r="TUQ48" s="129"/>
      <c r="TUR48" s="129"/>
      <c r="TUS48" s="129"/>
      <c r="TUT48" s="129"/>
      <c r="TUU48" s="129"/>
      <c r="TUV48" s="129"/>
      <c r="TUW48" s="129"/>
      <c r="TUX48" s="129"/>
      <c r="TUY48" s="129"/>
      <c r="TUZ48" s="129"/>
      <c r="TVA48" s="129"/>
      <c r="TVB48" s="129"/>
      <c r="TVC48" s="129"/>
      <c r="TVD48" s="129"/>
      <c r="TVE48" s="129"/>
      <c r="TVF48" s="129"/>
      <c r="TVG48" s="129"/>
      <c r="TVH48" s="129"/>
      <c r="TVI48" s="129"/>
      <c r="TVJ48" s="129"/>
      <c r="TVK48" s="129"/>
      <c r="TVL48" s="129"/>
      <c r="TVM48" s="129"/>
      <c r="TVN48" s="129"/>
      <c r="TVO48" s="129"/>
      <c r="TVP48" s="129"/>
      <c r="TVQ48" s="129"/>
      <c r="TVR48" s="129"/>
      <c r="TVS48" s="129"/>
      <c r="TVT48" s="129"/>
      <c r="TVU48" s="129"/>
      <c r="TVV48" s="129"/>
      <c r="TVW48" s="129"/>
      <c r="TVX48" s="129"/>
      <c r="TVY48" s="129"/>
      <c r="TVZ48" s="129"/>
      <c r="TWA48" s="129"/>
      <c r="TWB48" s="129"/>
      <c r="TWC48" s="129"/>
      <c r="TWD48" s="129"/>
      <c r="TWE48" s="129"/>
      <c r="TWF48" s="129"/>
      <c r="TWG48" s="129"/>
      <c r="TWH48" s="129"/>
      <c r="TWI48" s="129"/>
      <c r="TWJ48" s="129"/>
      <c r="TWK48" s="129"/>
      <c r="TWL48" s="129"/>
      <c r="TWM48" s="129"/>
      <c r="TWN48" s="129"/>
      <c r="TWO48" s="129"/>
      <c r="TWP48" s="129"/>
      <c r="TWQ48" s="129"/>
      <c r="TWR48" s="129"/>
      <c r="TWS48" s="129"/>
      <c r="TWT48" s="129"/>
      <c r="TWU48" s="129"/>
      <c r="TWV48" s="129"/>
      <c r="TWW48" s="129"/>
      <c r="TWX48" s="129"/>
      <c r="TWY48" s="129"/>
      <c r="TWZ48" s="129"/>
      <c r="TXA48" s="129"/>
      <c r="TXB48" s="129"/>
      <c r="TXC48" s="129"/>
      <c r="TXD48" s="129"/>
      <c r="TXE48" s="129"/>
      <c r="TXF48" s="129"/>
      <c r="TXG48" s="129"/>
      <c r="TXH48" s="129"/>
      <c r="TXI48" s="129"/>
      <c r="TXJ48" s="129"/>
      <c r="TXK48" s="129"/>
      <c r="TXL48" s="129"/>
      <c r="TXM48" s="129"/>
      <c r="TXN48" s="129"/>
      <c r="TXO48" s="129"/>
      <c r="TXP48" s="129"/>
      <c r="TXQ48" s="129"/>
      <c r="TXR48" s="129"/>
      <c r="TXS48" s="129"/>
      <c r="TXT48" s="129"/>
      <c r="TXU48" s="129"/>
      <c r="TXV48" s="129"/>
      <c r="TXW48" s="129"/>
      <c r="TXX48" s="129"/>
      <c r="TXY48" s="129"/>
      <c r="TXZ48" s="129"/>
      <c r="TYA48" s="129"/>
      <c r="TYB48" s="129"/>
      <c r="TYC48" s="129"/>
      <c r="TYD48" s="129"/>
      <c r="TYE48" s="129"/>
      <c r="TYF48" s="129"/>
      <c r="TYG48" s="129"/>
      <c r="TYH48" s="129"/>
      <c r="TYI48" s="129"/>
      <c r="TYJ48" s="129"/>
      <c r="TYK48" s="129"/>
      <c r="TYL48" s="129"/>
      <c r="TYM48" s="129"/>
      <c r="TYN48" s="129"/>
      <c r="TYO48" s="129"/>
      <c r="TYP48" s="129"/>
      <c r="TYQ48" s="129"/>
      <c r="TYR48" s="129"/>
      <c r="TYS48" s="129"/>
      <c r="TYT48" s="129"/>
      <c r="TYU48" s="129"/>
      <c r="TYV48" s="129"/>
      <c r="TYW48" s="129"/>
      <c r="TYX48" s="129"/>
      <c r="TYY48" s="129"/>
      <c r="TYZ48" s="129"/>
      <c r="TZA48" s="129"/>
      <c r="TZB48" s="129"/>
      <c r="TZC48" s="129"/>
      <c r="TZD48" s="129"/>
      <c r="TZE48" s="129"/>
      <c r="TZF48" s="129"/>
      <c r="TZG48" s="129"/>
      <c r="TZH48" s="129"/>
      <c r="TZI48" s="129"/>
      <c r="TZJ48" s="129"/>
      <c r="TZK48" s="129"/>
      <c r="TZL48" s="129"/>
      <c r="TZM48" s="129"/>
      <c r="TZN48" s="129"/>
      <c r="TZO48" s="129"/>
      <c r="TZP48" s="129"/>
      <c r="TZQ48" s="129"/>
      <c r="TZR48" s="129"/>
      <c r="TZS48" s="129"/>
      <c r="TZT48" s="129"/>
      <c r="TZU48" s="129"/>
      <c r="TZV48" s="129"/>
      <c r="TZW48" s="129"/>
      <c r="TZX48" s="129"/>
      <c r="TZY48" s="129"/>
      <c r="TZZ48" s="129"/>
      <c r="UAA48" s="129"/>
      <c r="UAB48" s="129"/>
      <c r="UAC48" s="129"/>
      <c r="UAD48" s="129"/>
      <c r="UAE48" s="129"/>
      <c r="UAF48" s="129"/>
      <c r="UAG48" s="129"/>
      <c r="UAH48" s="129"/>
      <c r="UAI48" s="129"/>
      <c r="UAJ48" s="129"/>
      <c r="UAK48" s="129"/>
      <c r="UAL48" s="129"/>
      <c r="UAM48" s="129"/>
      <c r="UAN48" s="129"/>
      <c r="UAO48" s="129"/>
      <c r="UAP48" s="129"/>
      <c r="UAQ48" s="129"/>
      <c r="UAR48" s="129"/>
      <c r="UAS48" s="129"/>
      <c r="UAT48" s="129"/>
      <c r="UAU48" s="129"/>
      <c r="UAV48" s="129"/>
      <c r="UAW48" s="129"/>
      <c r="UAX48" s="129"/>
      <c r="UAY48" s="129"/>
      <c r="UAZ48" s="129"/>
      <c r="UBA48" s="129"/>
      <c r="UBB48" s="129"/>
      <c r="UBC48" s="129"/>
      <c r="UBD48" s="129"/>
      <c r="UBE48" s="129"/>
      <c r="UBF48" s="129"/>
      <c r="UBG48" s="129"/>
      <c r="UBH48" s="129"/>
      <c r="UBI48" s="129"/>
      <c r="UBJ48" s="129"/>
      <c r="UBK48" s="129"/>
      <c r="UBL48" s="129"/>
      <c r="UBM48" s="129"/>
      <c r="UBN48" s="129"/>
      <c r="UBO48" s="129"/>
      <c r="UBP48" s="129"/>
      <c r="UBQ48" s="129"/>
      <c r="UBR48" s="129"/>
      <c r="UBS48" s="129"/>
      <c r="UBT48" s="129"/>
      <c r="UBU48" s="129"/>
      <c r="UBV48" s="129"/>
      <c r="UBW48" s="129"/>
      <c r="UBX48" s="129"/>
      <c r="UBY48" s="129"/>
      <c r="UBZ48" s="129"/>
      <c r="UCA48" s="129"/>
      <c r="UCB48" s="129"/>
      <c r="UCC48" s="129"/>
      <c r="UCD48" s="129"/>
      <c r="UCE48" s="129"/>
      <c r="UCF48" s="129"/>
      <c r="UCG48" s="129"/>
      <c r="UCH48" s="129"/>
      <c r="UCI48" s="129"/>
      <c r="UCJ48" s="129"/>
      <c r="UCK48" s="129"/>
      <c r="UCL48" s="129"/>
      <c r="UCM48" s="129"/>
      <c r="UCN48" s="129"/>
      <c r="UCO48" s="129"/>
      <c r="UCP48" s="129"/>
      <c r="UCQ48" s="129"/>
      <c r="UCR48" s="129"/>
      <c r="UCS48" s="129"/>
      <c r="UCT48" s="129"/>
      <c r="UCU48" s="129"/>
      <c r="UCV48" s="129"/>
      <c r="UCW48" s="129"/>
      <c r="UCX48" s="129"/>
      <c r="UCY48" s="129"/>
      <c r="UCZ48" s="129"/>
      <c r="UDA48" s="129"/>
      <c r="UDB48" s="129"/>
      <c r="UDC48" s="129"/>
      <c r="UDD48" s="129"/>
      <c r="UDE48" s="129"/>
      <c r="UDF48" s="129"/>
      <c r="UDG48" s="129"/>
      <c r="UDH48" s="129"/>
      <c r="UDI48" s="129"/>
      <c r="UDJ48" s="129"/>
      <c r="UDK48" s="129"/>
      <c r="UDL48" s="129"/>
      <c r="UDM48" s="129"/>
      <c r="UDN48" s="129"/>
      <c r="UDO48" s="129"/>
      <c r="UDP48" s="129"/>
      <c r="UDQ48" s="129"/>
      <c r="UDR48" s="129"/>
      <c r="UDS48" s="129"/>
      <c r="UDT48" s="129"/>
      <c r="UDU48" s="129"/>
      <c r="UDV48" s="129"/>
      <c r="UDW48" s="129"/>
      <c r="UDX48" s="129"/>
      <c r="UDY48" s="129"/>
      <c r="UDZ48" s="129"/>
      <c r="UEA48" s="129"/>
      <c r="UEB48" s="129"/>
      <c r="UEC48" s="129"/>
      <c r="UED48" s="129"/>
      <c r="UEE48" s="129"/>
      <c r="UEF48" s="129"/>
      <c r="UEG48" s="129"/>
      <c r="UEH48" s="129"/>
      <c r="UEI48" s="129"/>
      <c r="UEJ48" s="129"/>
      <c r="UEK48" s="129"/>
      <c r="UEL48" s="129"/>
      <c r="UEM48" s="129"/>
      <c r="UEN48" s="129"/>
      <c r="UEO48" s="129"/>
      <c r="UEP48" s="129"/>
      <c r="UEQ48" s="129"/>
      <c r="UER48" s="129"/>
      <c r="UES48" s="129"/>
      <c r="UET48" s="129"/>
      <c r="UEU48" s="129"/>
      <c r="UEV48" s="129"/>
      <c r="UEW48" s="129"/>
      <c r="UEX48" s="129"/>
      <c r="UEY48" s="129"/>
      <c r="UEZ48" s="129"/>
      <c r="UFA48" s="129"/>
      <c r="UFB48" s="129"/>
      <c r="UFC48" s="129"/>
      <c r="UFD48" s="129"/>
      <c r="UFE48" s="129"/>
      <c r="UFF48" s="129"/>
      <c r="UFG48" s="129"/>
      <c r="UFH48" s="129"/>
      <c r="UFI48" s="129"/>
      <c r="UFJ48" s="129"/>
      <c r="UFK48" s="129"/>
      <c r="UFL48" s="129"/>
      <c r="UFM48" s="129"/>
      <c r="UFN48" s="129"/>
      <c r="UFO48" s="129"/>
      <c r="UFP48" s="129"/>
      <c r="UFQ48" s="129"/>
      <c r="UFR48" s="129"/>
      <c r="UFS48" s="129"/>
      <c r="UFT48" s="129"/>
      <c r="UFU48" s="129"/>
      <c r="UFV48" s="129"/>
      <c r="UFW48" s="129"/>
      <c r="UFX48" s="129"/>
      <c r="UFY48" s="129"/>
      <c r="UFZ48" s="129"/>
      <c r="UGA48" s="129"/>
      <c r="UGB48" s="129"/>
      <c r="UGC48" s="129"/>
      <c r="UGD48" s="129"/>
      <c r="UGE48" s="129"/>
      <c r="UGF48" s="129"/>
      <c r="UGG48" s="129"/>
      <c r="UGH48" s="129"/>
      <c r="UGI48" s="129"/>
      <c r="UGJ48" s="129"/>
      <c r="UGK48" s="129"/>
      <c r="UGL48" s="129"/>
      <c r="UGM48" s="129"/>
      <c r="UGN48" s="129"/>
      <c r="UGO48" s="129"/>
      <c r="UGP48" s="129"/>
      <c r="UGQ48" s="129"/>
      <c r="UGR48" s="129"/>
      <c r="UGS48" s="129"/>
      <c r="UGT48" s="129"/>
      <c r="UGU48" s="129"/>
      <c r="UGV48" s="129"/>
      <c r="UGW48" s="129"/>
      <c r="UGX48" s="129"/>
      <c r="UGY48" s="129"/>
      <c r="UGZ48" s="129"/>
      <c r="UHA48" s="129"/>
      <c r="UHB48" s="129"/>
      <c r="UHC48" s="129"/>
      <c r="UHD48" s="129"/>
      <c r="UHE48" s="129"/>
      <c r="UHF48" s="129"/>
      <c r="UHG48" s="129"/>
      <c r="UHH48" s="129"/>
      <c r="UHI48" s="129"/>
      <c r="UHJ48" s="129"/>
      <c r="UHK48" s="129"/>
      <c r="UHL48" s="129"/>
      <c r="UHM48" s="129"/>
      <c r="UHN48" s="129"/>
      <c r="UHO48" s="129"/>
      <c r="UHP48" s="129"/>
      <c r="UHQ48" s="129"/>
      <c r="UHR48" s="129"/>
      <c r="UHS48" s="129"/>
      <c r="UHT48" s="129"/>
      <c r="UHU48" s="129"/>
      <c r="UHV48" s="129"/>
      <c r="UHW48" s="129"/>
      <c r="UHX48" s="129"/>
      <c r="UHY48" s="129"/>
      <c r="UHZ48" s="129"/>
      <c r="UIA48" s="129"/>
      <c r="UIB48" s="129"/>
      <c r="UIC48" s="129"/>
      <c r="UID48" s="129"/>
      <c r="UIE48" s="129"/>
      <c r="UIF48" s="129"/>
      <c r="UIG48" s="129"/>
      <c r="UIH48" s="129"/>
      <c r="UII48" s="129"/>
      <c r="UIJ48" s="129"/>
      <c r="UIK48" s="129"/>
      <c r="UIL48" s="129"/>
      <c r="UIM48" s="129"/>
      <c r="UIN48" s="129"/>
      <c r="UIO48" s="129"/>
      <c r="UIP48" s="129"/>
      <c r="UIQ48" s="129"/>
      <c r="UIR48" s="129"/>
      <c r="UIS48" s="129"/>
      <c r="UIT48" s="129"/>
      <c r="UIU48" s="129"/>
      <c r="UIV48" s="129"/>
      <c r="UIW48" s="129"/>
      <c r="UIX48" s="129"/>
      <c r="UIY48" s="129"/>
      <c r="UIZ48" s="129"/>
      <c r="UJA48" s="129"/>
      <c r="UJB48" s="129"/>
      <c r="UJC48" s="129"/>
      <c r="UJD48" s="129"/>
      <c r="UJE48" s="129"/>
      <c r="UJF48" s="129"/>
      <c r="UJG48" s="129"/>
      <c r="UJH48" s="129"/>
      <c r="UJI48" s="129"/>
      <c r="UJJ48" s="129"/>
      <c r="UJK48" s="129"/>
      <c r="UJL48" s="129"/>
      <c r="UJM48" s="129"/>
      <c r="UJN48" s="129"/>
      <c r="UJO48" s="129"/>
      <c r="UJP48" s="129"/>
      <c r="UJQ48" s="129"/>
      <c r="UJR48" s="129"/>
      <c r="UJS48" s="129"/>
      <c r="UJT48" s="129"/>
      <c r="UJU48" s="129"/>
      <c r="UJV48" s="129"/>
      <c r="UJW48" s="129"/>
      <c r="UJX48" s="129"/>
      <c r="UJY48" s="129"/>
      <c r="UJZ48" s="129"/>
      <c r="UKA48" s="129"/>
      <c r="UKB48" s="129"/>
      <c r="UKC48" s="129"/>
      <c r="UKD48" s="129"/>
      <c r="UKE48" s="129"/>
      <c r="UKF48" s="129"/>
      <c r="UKG48" s="129"/>
      <c r="UKH48" s="129"/>
      <c r="UKI48" s="129"/>
      <c r="UKJ48" s="129"/>
      <c r="UKK48" s="129"/>
      <c r="UKL48" s="129"/>
      <c r="UKM48" s="129"/>
      <c r="UKN48" s="129"/>
      <c r="UKO48" s="129"/>
      <c r="UKP48" s="129"/>
      <c r="UKQ48" s="129"/>
      <c r="UKR48" s="129"/>
      <c r="UKS48" s="129"/>
      <c r="UKT48" s="129"/>
      <c r="UKU48" s="129"/>
      <c r="UKV48" s="129"/>
      <c r="UKW48" s="129"/>
      <c r="UKX48" s="129"/>
      <c r="UKY48" s="129"/>
      <c r="UKZ48" s="129"/>
      <c r="ULA48" s="129"/>
      <c r="ULB48" s="129"/>
      <c r="ULC48" s="129"/>
      <c r="ULD48" s="129"/>
      <c r="ULE48" s="129"/>
      <c r="ULF48" s="129"/>
      <c r="ULG48" s="129"/>
      <c r="ULH48" s="129"/>
      <c r="ULI48" s="129"/>
      <c r="ULJ48" s="129"/>
      <c r="ULK48" s="129"/>
      <c r="ULL48" s="129"/>
      <c r="ULM48" s="129"/>
      <c r="ULN48" s="129"/>
      <c r="ULO48" s="129"/>
      <c r="ULP48" s="129"/>
      <c r="ULQ48" s="129"/>
      <c r="ULR48" s="129"/>
      <c r="ULS48" s="129"/>
      <c r="ULT48" s="129"/>
      <c r="ULU48" s="129"/>
      <c r="ULV48" s="129"/>
      <c r="ULW48" s="129"/>
      <c r="ULX48" s="129"/>
      <c r="ULY48" s="129"/>
      <c r="ULZ48" s="129"/>
      <c r="UMA48" s="129"/>
      <c r="UMB48" s="129"/>
      <c r="UMC48" s="129"/>
      <c r="UMD48" s="129"/>
      <c r="UME48" s="129"/>
      <c r="UMF48" s="129"/>
      <c r="UMG48" s="129"/>
      <c r="UMH48" s="129"/>
      <c r="UMI48" s="129"/>
      <c r="UMJ48" s="129"/>
      <c r="UMK48" s="129"/>
      <c r="UML48" s="129"/>
      <c r="UMM48" s="129"/>
      <c r="UMN48" s="129"/>
      <c r="UMO48" s="129"/>
      <c r="UMP48" s="129"/>
      <c r="UMQ48" s="129"/>
      <c r="UMR48" s="129"/>
      <c r="UMS48" s="129"/>
      <c r="UMT48" s="129"/>
      <c r="UMU48" s="129"/>
      <c r="UMV48" s="129"/>
      <c r="UMW48" s="129"/>
      <c r="UMX48" s="129"/>
      <c r="UMY48" s="129"/>
      <c r="UMZ48" s="129"/>
      <c r="UNA48" s="129"/>
      <c r="UNB48" s="129"/>
      <c r="UNC48" s="129"/>
      <c r="UND48" s="129"/>
      <c r="UNE48" s="129"/>
      <c r="UNF48" s="129"/>
      <c r="UNG48" s="129"/>
      <c r="UNH48" s="129"/>
      <c r="UNI48" s="129"/>
      <c r="UNJ48" s="129"/>
      <c r="UNK48" s="129"/>
      <c r="UNL48" s="129"/>
      <c r="UNM48" s="129"/>
      <c r="UNN48" s="129"/>
      <c r="UNO48" s="129"/>
      <c r="UNP48" s="129"/>
      <c r="UNQ48" s="129"/>
      <c r="UNR48" s="129"/>
      <c r="UNS48" s="129"/>
      <c r="UNT48" s="129"/>
      <c r="UNU48" s="129"/>
      <c r="UNV48" s="129"/>
      <c r="UNW48" s="129"/>
      <c r="UNX48" s="129"/>
      <c r="UNY48" s="129"/>
      <c r="UNZ48" s="129"/>
      <c r="UOA48" s="129"/>
      <c r="UOB48" s="129"/>
      <c r="UOC48" s="129"/>
      <c r="UOD48" s="129"/>
      <c r="UOE48" s="129"/>
      <c r="UOF48" s="129"/>
      <c r="UOG48" s="129"/>
      <c r="UOH48" s="129"/>
      <c r="UOI48" s="129"/>
      <c r="UOJ48" s="129"/>
      <c r="UOK48" s="129"/>
      <c r="UOL48" s="129"/>
      <c r="UOM48" s="129"/>
      <c r="UON48" s="129"/>
      <c r="UOO48" s="129"/>
      <c r="UOP48" s="129"/>
      <c r="UOQ48" s="129"/>
      <c r="UOR48" s="129"/>
      <c r="UOS48" s="129"/>
      <c r="UOT48" s="129"/>
      <c r="UOU48" s="129"/>
      <c r="UOV48" s="129"/>
      <c r="UOW48" s="129"/>
      <c r="UOX48" s="129"/>
      <c r="UOY48" s="129"/>
      <c r="UOZ48" s="129"/>
      <c r="UPA48" s="129"/>
      <c r="UPB48" s="129"/>
      <c r="UPC48" s="129"/>
      <c r="UPD48" s="129"/>
      <c r="UPE48" s="129"/>
      <c r="UPF48" s="129"/>
      <c r="UPG48" s="129"/>
      <c r="UPH48" s="129"/>
      <c r="UPI48" s="129"/>
      <c r="UPJ48" s="129"/>
      <c r="UPK48" s="129"/>
      <c r="UPL48" s="129"/>
      <c r="UPM48" s="129"/>
      <c r="UPN48" s="129"/>
      <c r="UPO48" s="129"/>
      <c r="UPP48" s="129"/>
      <c r="UPQ48" s="129"/>
      <c r="UPR48" s="129"/>
      <c r="UPS48" s="129"/>
      <c r="UPT48" s="129"/>
      <c r="UPU48" s="129"/>
      <c r="UPV48" s="129"/>
      <c r="UPW48" s="129"/>
      <c r="UPX48" s="129"/>
      <c r="UPY48" s="129"/>
      <c r="UPZ48" s="129"/>
      <c r="UQA48" s="129"/>
      <c r="UQB48" s="129"/>
      <c r="UQC48" s="129"/>
      <c r="UQD48" s="129"/>
      <c r="UQE48" s="129"/>
      <c r="UQF48" s="129"/>
      <c r="UQG48" s="129"/>
      <c r="UQH48" s="129"/>
      <c r="UQI48" s="129"/>
      <c r="UQJ48" s="129"/>
      <c r="UQK48" s="129"/>
      <c r="UQL48" s="129"/>
      <c r="UQM48" s="129"/>
      <c r="UQN48" s="129"/>
      <c r="UQO48" s="129"/>
      <c r="UQP48" s="129"/>
      <c r="UQQ48" s="129"/>
      <c r="UQR48" s="129"/>
      <c r="UQS48" s="129"/>
      <c r="UQT48" s="129"/>
      <c r="UQU48" s="129"/>
      <c r="UQV48" s="129"/>
      <c r="UQW48" s="129"/>
      <c r="UQX48" s="129"/>
      <c r="UQY48" s="129"/>
      <c r="UQZ48" s="129"/>
      <c r="URA48" s="129"/>
      <c r="URB48" s="129"/>
      <c r="URC48" s="129"/>
      <c r="URD48" s="129"/>
      <c r="URE48" s="129"/>
      <c r="URF48" s="129"/>
      <c r="URG48" s="129"/>
      <c r="URH48" s="129"/>
      <c r="URI48" s="129"/>
      <c r="URJ48" s="129"/>
      <c r="URK48" s="129"/>
      <c r="URL48" s="129"/>
      <c r="URM48" s="129"/>
      <c r="URN48" s="129"/>
      <c r="URO48" s="129"/>
      <c r="URP48" s="129"/>
      <c r="URQ48" s="129"/>
      <c r="URR48" s="129"/>
      <c r="URS48" s="129"/>
      <c r="URT48" s="129"/>
      <c r="URU48" s="129"/>
      <c r="URV48" s="129"/>
      <c r="URW48" s="129"/>
      <c r="URX48" s="129"/>
      <c r="URY48" s="129"/>
      <c r="URZ48" s="129"/>
      <c r="USA48" s="129"/>
      <c r="USB48" s="129"/>
      <c r="USC48" s="129"/>
      <c r="USD48" s="129"/>
      <c r="USE48" s="129"/>
      <c r="USF48" s="129"/>
      <c r="USG48" s="129"/>
      <c r="USH48" s="129"/>
      <c r="USI48" s="129"/>
      <c r="USJ48" s="129"/>
      <c r="USK48" s="129"/>
      <c r="USL48" s="129"/>
      <c r="USM48" s="129"/>
      <c r="USN48" s="129"/>
      <c r="USO48" s="129"/>
      <c r="USP48" s="129"/>
      <c r="USQ48" s="129"/>
      <c r="USR48" s="129"/>
      <c r="USS48" s="129"/>
      <c r="UST48" s="129"/>
      <c r="USU48" s="129"/>
      <c r="USV48" s="129"/>
      <c r="USW48" s="129"/>
      <c r="USX48" s="129"/>
      <c r="USY48" s="129"/>
      <c r="USZ48" s="129"/>
      <c r="UTA48" s="129"/>
      <c r="UTB48" s="129"/>
      <c r="UTC48" s="129"/>
      <c r="UTD48" s="129"/>
      <c r="UTE48" s="129"/>
      <c r="UTF48" s="129"/>
      <c r="UTG48" s="129"/>
      <c r="UTH48" s="129"/>
      <c r="UTI48" s="129"/>
      <c r="UTJ48" s="129"/>
      <c r="UTK48" s="129"/>
      <c r="UTL48" s="129"/>
      <c r="UTM48" s="129"/>
      <c r="UTN48" s="129"/>
      <c r="UTO48" s="129"/>
      <c r="UTP48" s="129"/>
      <c r="UTQ48" s="129"/>
      <c r="UTR48" s="129"/>
      <c r="UTS48" s="129"/>
      <c r="UTT48" s="129"/>
      <c r="UTU48" s="129"/>
      <c r="UTV48" s="129"/>
      <c r="UTW48" s="129"/>
      <c r="UTX48" s="129"/>
      <c r="UTY48" s="129"/>
      <c r="UTZ48" s="129"/>
      <c r="UUA48" s="129"/>
      <c r="UUB48" s="129"/>
      <c r="UUC48" s="129"/>
      <c r="UUD48" s="129"/>
      <c r="UUE48" s="129"/>
      <c r="UUF48" s="129"/>
      <c r="UUG48" s="129"/>
      <c r="UUH48" s="129"/>
      <c r="UUI48" s="129"/>
      <c r="UUJ48" s="129"/>
      <c r="UUK48" s="129"/>
      <c r="UUL48" s="129"/>
      <c r="UUM48" s="129"/>
      <c r="UUN48" s="129"/>
      <c r="UUO48" s="129"/>
      <c r="UUP48" s="129"/>
      <c r="UUQ48" s="129"/>
      <c r="UUR48" s="129"/>
      <c r="UUS48" s="129"/>
      <c r="UUT48" s="129"/>
      <c r="UUU48" s="129"/>
      <c r="UUV48" s="129"/>
      <c r="UUW48" s="129"/>
      <c r="UUX48" s="129"/>
      <c r="UUY48" s="129"/>
      <c r="UUZ48" s="129"/>
      <c r="UVA48" s="129"/>
      <c r="UVB48" s="129"/>
      <c r="UVC48" s="129"/>
      <c r="UVD48" s="129"/>
      <c r="UVE48" s="129"/>
      <c r="UVF48" s="129"/>
      <c r="UVG48" s="129"/>
      <c r="UVH48" s="129"/>
      <c r="UVI48" s="129"/>
      <c r="UVJ48" s="129"/>
      <c r="UVK48" s="129"/>
      <c r="UVL48" s="129"/>
      <c r="UVM48" s="129"/>
      <c r="UVN48" s="129"/>
      <c r="UVO48" s="129"/>
      <c r="UVP48" s="129"/>
      <c r="UVQ48" s="129"/>
      <c r="UVR48" s="129"/>
      <c r="UVS48" s="129"/>
      <c r="UVT48" s="129"/>
      <c r="UVU48" s="129"/>
      <c r="UVV48" s="129"/>
      <c r="UVW48" s="129"/>
      <c r="UVX48" s="129"/>
      <c r="UVY48" s="129"/>
      <c r="UVZ48" s="129"/>
      <c r="UWA48" s="129"/>
      <c r="UWB48" s="129"/>
      <c r="UWC48" s="129"/>
      <c r="UWD48" s="129"/>
      <c r="UWE48" s="129"/>
      <c r="UWF48" s="129"/>
      <c r="UWG48" s="129"/>
      <c r="UWH48" s="129"/>
      <c r="UWI48" s="129"/>
      <c r="UWJ48" s="129"/>
      <c r="UWK48" s="129"/>
      <c r="UWL48" s="129"/>
      <c r="UWM48" s="129"/>
      <c r="UWN48" s="129"/>
      <c r="UWO48" s="129"/>
      <c r="UWP48" s="129"/>
      <c r="UWQ48" s="129"/>
      <c r="UWR48" s="129"/>
      <c r="UWS48" s="129"/>
      <c r="UWT48" s="129"/>
      <c r="UWU48" s="129"/>
      <c r="UWV48" s="129"/>
      <c r="UWW48" s="129"/>
      <c r="UWX48" s="129"/>
      <c r="UWY48" s="129"/>
      <c r="UWZ48" s="129"/>
      <c r="UXA48" s="129"/>
      <c r="UXB48" s="129"/>
      <c r="UXC48" s="129"/>
      <c r="UXD48" s="129"/>
      <c r="UXE48" s="129"/>
      <c r="UXF48" s="129"/>
      <c r="UXG48" s="129"/>
      <c r="UXH48" s="129"/>
      <c r="UXI48" s="129"/>
      <c r="UXJ48" s="129"/>
      <c r="UXK48" s="129"/>
      <c r="UXL48" s="129"/>
      <c r="UXM48" s="129"/>
      <c r="UXN48" s="129"/>
      <c r="UXO48" s="129"/>
      <c r="UXP48" s="129"/>
      <c r="UXQ48" s="129"/>
      <c r="UXR48" s="129"/>
      <c r="UXS48" s="129"/>
      <c r="UXT48" s="129"/>
      <c r="UXU48" s="129"/>
      <c r="UXV48" s="129"/>
      <c r="UXW48" s="129"/>
      <c r="UXX48" s="129"/>
      <c r="UXY48" s="129"/>
      <c r="UXZ48" s="129"/>
      <c r="UYA48" s="129"/>
      <c r="UYB48" s="129"/>
      <c r="UYC48" s="129"/>
      <c r="UYD48" s="129"/>
      <c r="UYE48" s="129"/>
      <c r="UYF48" s="129"/>
      <c r="UYG48" s="129"/>
      <c r="UYH48" s="129"/>
      <c r="UYI48" s="129"/>
      <c r="UYJ48" s="129"/>
      <c r="UYK48" s="129"/>
      <c r="UYL48" s="129"/>
      <c r="UYM48" s="129"/>
      <c r="UYN48" s="129"/>
      <c r="UYO48" s="129"/>
      <c r="UYP48" s="129"/>
      <c r="UYQ48" s="129"/>
      <c r="UYR48" s="129"/>
      <c r="UYS48" s="129"/>
      <c r="UYT48" s="129"/>
      <c r="UYU48" s="129"/>
      <c r="UYV48" s="129"/>
      <c r="UYW48" s="129"/>
      <c r="UYX48" s="129"/>
      <c r="UYY48" s="129"/>
      <c r="UYZ48" s="129"/>
      <c r="UZA48" s="129"/>
      <c r="UZB48" s="129"/>
      <c r="UZC48" s="129"/>
      <c r="UZD48" s="129"/>
      <c r="UZE48" s="129"/>
      <c r="UZF48" s="129"/>
      <c r="UZG48" s="129"/>
      <c r="UZH48" s="129"/>
      <c r="UZI48" s="129"/>
      <c r="UZJ48" s="129"/>
      <c r="UZK48" s="129"/>
      <c r="UZL48" s="129"/>
      <c r="UZM48" s="129"/>
      <c r="UZN48" s="129"/>
      <c r="UZO48" s="129"/>
      <c r="UZP48" s="129"/>
      <c r="UZQ48" s="129"/>
      <c r="UZR48" s="129"/>
      <c r="UZS48" s="129"/>
      <c r="UZT48" s="129"/>
      <c r="UZU48" s="129"/>
      <c r="UZV48" s="129"/>
      <c r="UZW48" s="129"/>
      <c r="UZX48" s="129"/>
      <c r="UZY48" s="129"/>
      <c r="UZZ48" s="129"/>
      <c r="VAA48" s="129"/>
      <c r="VAB48" s="129"/>
      <c r="VAC48" s="129"/>
      <c r="VAD48" s="129"/>
      <c r="VAE48" s="129"/>
      <c r="VAF48" s="129"/>
      <c r="VAG48" s="129"/>
      <c r="VAH48" s="129"/>
      <c r="VAI48" s="129"/>
      <c r="VAJ48" s="129"/>
      <c r="VAK48" s="129"/>
      <c r="VAL48" s="129"/>
      <c r="VAM48" s="129"/>
      <c r="VAN48" s="129"/>
      <c r="VAO48" s="129"/>
      <c r="VAP48" s="129"/>
      <c r="VAQ48" s="129"/>
      <c r="VAR48" s="129"/>
      <c r="VAS48" s="129"/>
      <c r="VAT48" s="129"/>
      <c r="VAU48" s="129"/>
      <c r="VAV48" s="129"/>
      <c r="VAW48" s="129"/>
      <c r="VAX48" s="129"/>
      <c r="VAY48" s="129"/>
      <c r="VAZ48" s="129"/>
      <c r="VBA48" s="129"/>
      <c r="VBB48" s="129"/>
      <c r="VBC48" s="129"/>
      <c r="VBD48" s="129"/>
      <c r="VBE48" s="129"/>
      <c r="VBF48" s="129"/>
      <c r="VBG48" s="129"/>
      <c r="VBH48" s="129"/>
      <c r="VBI48" s="129"/>
      <c r="VBJ48" s="129"/>
      <c r="VBK48" s="129"/>
      <c r="VBL48" s="129"/>
      <c r="VBM48" s="129"/>
      <c r="VBN48" s="129"/>
      <c r="VBO48" s="129"/>
      <c r="VBP48" s="129"/>
      <c r="VBQ48" s="129"/>
      <c r="VBR48" s="129"/>
      <c r="VBS48" s="129"/>
      <c r="VBT48" s="129"/>
      <c r="VBU48" s="129"/>
      <c r="VBV48" s="129"/>
      <c r="VBW48" s="129"/>
      <c r="VBX48" s="129"/>
      <c r="VBY48" s="129"/>
      <c r="VBZ48" s="129"/>
      <c r="VCA48" s="129"/>
      <c r="VCB48" s="129"/>
      <c r="VCC48" s="129"/>
      <c r="VCD48" s="129"/>
      <c r="VCE48" s="129"/>
      <c r="VCF48" s="129"/>
      <c r="VCG48" s="129"/>
      <c r="VCH48" s="129"/>
      <c r="VCI48" s="129"/>
      <c r="VCJ48" s="129"/>
      <c r="VCK48" s="129"/>
      <c r="VCL48" s="129"/>
      <c r="VCM48" s="129"/>
      <c r="VCN48" s="129"/>
      <c r="VCO48" s="129"/>
      <c r="VCP48" s="129"/>
      <c r="VCQ48" s="129"/>
      <c r="VCR48" s="129"/>
      <c r="VCS48" s="129"/>
      <c r="VCT48" s="129"/>
      <c r="VCU48" s="129"/>
      <c r="VCV48" s="129"/>
      <c r="VCW48" s="129"/>
      <c r="VCX48" s="129"/>
      <c r="VCY48" s="129"/>
      <c r="VCZ48" s="129"/>
      <c r="VDA48" s="129"/>
      <c r="VDB48" s="129"/>
      <c r="VDC48" s="129"/>
      <c r="VDD48" s="129"/>
      <c r="VDE48" s="129"/>
      <c r="VDF48" s="129"/>
      <c r="VDG48" s="129"/>
      <c r="VDH48" s="129"/>
      <c r="VDI48" s="129"/>
      <c r="VDJ48" s="129"/>
      <c r="VDK48" s="129"/>
      <c r="VDL48" s="129"/>
      <c r="VDM48" s="129"/>
      <c r="VDN48" s="129"/>
      <c r="VDO48" s="129"/>
      <c r="VDP48" s="129"/>
      <c r="VDQ48" s="129"/>
      <c r="VDR48" s="129"/>
      <c r="VDS48" s="129"/>
      <c r="VDT48" s="129"/>
      <c r="VDU48" s="129"/>
      <c r="VDV48" s="129"/>
      <c r="VDW48" s="129"/>
      <c r="VDX48" s="129"/>
      <c r="VDY48" s="129"/>
      <c r="VDZ48" s="129"/>
      <c r="VEA48" s="129"/>
      <c r="VEB48" s="129"/>
      <c r="VEC48" s="129"/>
      <c r="VED48" s="129"/>
      <c r="VEE48" s="129"/>
      <c r="VEF48" s="129"/>
      <c r="VEG48" s="129"/>
      <c r="VEH48" s="129"/>
      <c r="VEI48" s="129"/>
      <c r="VEJ48" s="129"/>
      <c r="VEK48" s="129"/>
      <c r="VEL48" s="129"/>
      <c r="VEM48" s="129"/>
      <c r="VEN48" s="129"/>
      <c r="VEO48" s="129"/>
      <c r="VEP48" s="129"/>
      <c r="VEQ48" s="129"/>
      <c r="VER48" s="129"/>
      <c r="VES48" s="129"/>
      <c r="VET48" s="129"/>
      <c r="VEU48" s="129"/>
      <c r="VEV48" s="129"/>
      <c r="VEW48" s="129"/>
      <c r="VEX48" s="129"/>
      <c r="VEY48" s="129"/>
      <c r="VEZ48" s="129"/>
      <c r="VFA48" s="129"/>
      <c r="VFB48" s="129"/>
      <c r="VFC48" s="129"/>
      <c r="VFD48" s="129"/>
      <c r="VFE48" s="129"/>
      <c r="VFF48" s="129"/>
      <c r="VFG48" s="129"/>
      <c r="VFH48" s="129"/>
      <c r="VFI48" s="129"/>
      <c r="VFJ48" s="129"/>
      <c r="VFK48" s="129"/>
      <c r="VFL48" s="129"/>
      <c r="VFM48" s="129"/>
      <c r="VFN48" s="129"/>
      <c r="VFO48" s="129"/>
      <c r="VFP48" s="129"/>
      <c r="VFQ48" s="129"/>
      <c r="VFR48" s="129"/>
      <c r="VFS48" s="129"/>
      <c r="VFT48" s="129"/>
      <c r="VFU48" s="129"/>
      <c r="VFV48" s="129"/>
      <c r="VFW48" s="129"/>
      <c r="VFX48" s="129"/>
      <c r="VFY48" s="129"/>
      <c r="VFZ48" s="129"/>
      <c r="VGA48" s="129"/>
      <c r="VGB48" s="129"/>
      <c r="VGC48" s="129"/>
      <c r="VGD48" s="129"/>
      <c r="VGE48" s="129"/>
      <c r="VGF48" s="129"/>
      <c r="VGG48" s="129"/>
      <c r="VGH48" s="129"/>
      <c r="VGI48" s="129"/>
      <c r="VGJ48" s="129"/>
      <c r="VGK48" s="129"/>
      <c r="VGL48" s="129"/>
      <c r="VGM48" s="129"/>
      <c r="VGN48" s="129"/>
      <c r="VGO48" s="129"/>
      <c r="VGP48" s="129"/>
      <c r="VGQ48" s="129"/>
      <c r="VGR48" s="129"/>
      <c r="VGS48" s="129"/>
      <c r="VGT48" s="129"/>
      <c r="VGU48" s="129"/>
      <c r="VGV48" s="129"/>
      <c r="VGW48" s="129"/>
      <c r="VGX48" s="129"/>
      <c r="VGY48" s="129"/>
      <c r="VGZ48" s="129"/>
      <c r="VHA48" s="129"/>
      <c r="VHB48" s="129"/>
      <c r="VHC48" s="129"/>
      <c r="VHD48" s="129"/>
      <c r="VHE48" s="129"/>
      <c r="VHF48" s="129"/>
      <c r="VHG48" s="129"/>
      <c r="VHH48" s="129"/>
      <c r="VHI48" s="129"/>
      <c r="VHJ48" s="129"/>
      <c r="VHK48" s="129"/>
      <c r="VHL48" s="129"/>
      <c r="VHM48" s="129"/>
      <c r="VHN48" s="129"/>
      <c r="VHO48" s="129"/>
      <c r="VHP48" s="129"/>
      <c r="VHQ48" s="129"/>
      <c r="VHR48" s="129"/>
      <c r="VHS48" s="129"/>
      <c r="VHT48" s="129"/>
      <c r="VHU48" s="129"/>
      <c r="VHV48" s="129"/>
      <c r="VHW48" s="129"/>
      <c r="VHX48" s="129"/>
      <c r="VHY48" s="129"/>
      <c r="VHZ48" s="129"/>
      <c r="VIA48" s="129"/>
      <c r="VIB48" s="129"/>
      <c r="VIC48" s="129"/>
      <c r="VID48" s="129"/>
      <c r="VIE48" s="129"/>
      <c r="VIF48" s="129"/>
      <c r="VIG48" s="129"/>
      <c r="VIH48" s="129"/>
      <c r="VII48" s="129"/>
      <c r="VIJ48" s="129"/>
      <c r="VIK48" s="129"/>
      <c r="VIL48" s="129"/>
      <c r="VIM48" s="129"/>
      <c r="VIN48" s="129"/>
      <c r="VIO48" s="129"/>
      <c r="VIP48" s="129"/>
      <c r="VIQ48" s="129"/>
      <c r="VIR48" s="129"/>
      <c r="VIS48" s="129"/>
      <c r="VIT48" s="129"/>
      <c r="VIU48" s="129"/>
      <c r="VIV48" s="129"/>
      <c r="VIW48" s="129"/>
      <c r="VIX48" s="129"/>
      <c r="VIY48" s="129"/>
      <c r="VIZ48" s="129"/>
      <c r="VJA48" s="129"/>
      <c r="VJB48" s="129"/>
      <c r="VJC48" s="129"/>
      <c r="VJD48" s="129"/>
      <c r="VJE48" s="129"/>
      <c r="VJF48" s="129"/>
      <c r="VJG48" s="129"/>
      <c r="VJH48" s="129"/>
      <c r="VJI48" s="129"/>
      <c r="VJJ48" s="129"/>
      <c r="VJK48" s="129"/>
      <c r="VJL48" s="129"/>
      <c r="VJM48" s="129"/>
      <c r="VJN48" s="129"/>
      <c r="VJO48" s="129"/>
      <c r="VJP48" s="129"/>
      <c r="VJQ48" s="129"/>
      <c r="VJR48" s="129"/>
      <c r="VJS48" s="129"/>
      <c r="VJT48" s="129"/>
      <c r="VJU48" s="129"/>
      <c r="VJV48" s="129"/>
      <c r="VJW48" s="129"/>
      <c r="VJX48" s="129"/>
      <c r="VJY48" s="129"/>
      <c r="VJZ48" s="129"/>
      <c r="VKA48" s="129"/>
      <c r="VKB48" s="129"/>
      <c r="VKC48" s="129"/>
      <c r="VKD48" s="129"/>
      <c r="VKE48" s="129"/>
      <c r="VKF48" s="129"/>
      <c r="VKG48" s="129"/>
      <c r="VKH48" s="129"/>
      <c r="VKI48" s="129"/>
      <c r="VKJ48" s="129"/>
      <c r="VKK48" s="129"/>
      <c r="VKL48" s="129"/>
      <c r="VKM48" s="129"/>
      <c r="VKN48" s="129"/>
      <c r="VKO48" s="129"/>
      <c r="VKP48" s="129"/>
      <c r="VKQ48" s="129"/>
      <c r="VKR48" s="129"/>
      <c r="VKS48" s="129"/>
      <c r="VKT48" s="129"/>
      <c r="VKU48" s="129"/>
      <c r="VKV48" s="129"/>
      <c r="VKW48" s="129"/>
      <c r="VKX48" s="129"/>
      <c r="VKY48" s="129"/>
      <c r="VKZ48" s="129"/>
      <c r="VLA48" s="129"/>
      <c r="VLB48" s="129"/>
      <c r="VLC48" s="129"/>
      <c r="VLD48" s="129"/>
      <c r="VLE48" s="129"/>
      <c r="VLF48" s="129"/>
      <c r="VLG48" s="129"/>
      <c r="VLH48" s="129"/>
      <c r="VLI48" s="129"/>
      <c r="VLJ48" s="129"/>
      <c r="VLK48" s="129"/>
      <c r="VLL48" s="129"/>
      <c r="VLM48" s="129"/>
      <c r="VLN48" s="129"/>
      <c r="VLO48" s="129"/>
      <c r="VLP48" s="129"/>
      <c r="VLQ48" s="129"/>
      <c r="VLR48" s="129"/>
      <c r="VLS48" s="129"/>
      <c r="VLT48" s="129"/>
      <c r="VLU48" s="129"/>
      <c r="VLV48" s="129"/>
      <c r="VLW48" s="129"/>
      <c r="VLX48" s="129"/>
      <c r="VLY48" s="129"/>
      <c r="VLZ48" s="129"/>
      <c r="VMA48" s="129"/>
      <c r="VMB48" s="129"/>
      <c r="VMC48" s="129"/>
      <c r="VMD48" s="129"/>
      <c r="VME48" s="129"/>
      <c r="VMF48" s="129"/>
      <c r="VMG48" s="129"/>
      <c r="VMH48" s="129"/>
      <c r="VMI48" s="129"/>
      <c r="VMJ48" s="129"/>
      <c r="VMK48" s="129"/>
      <c r="VML48" s="129"/>
      <c r="VMM48" s="129"/>
      <c r="VMN48" s="129"/>
      <c r="VMO48" s="129"/>
      <c r="VMP48" s="129"/>
      <c r="VMQ48" s="129"/>
      <c r="VMR48" s="129"/>
      <c r="VMS48" s="129"/>
      <c r="VMT48" s="129"/>
      <c r="VMU48" s="129"/>
      <c r="VMV48" s="129"/>
      <c r="VMW48" s="129"/>
      <c r="VMX48" s="129"/>
      <c r="VMY48" s="129"/>
      <c r="VMZ48" s="129"/>
      <c r="VNA48" s="129"/>
      <c r="VNB48" s="129"/>
      <c r="VNC48" s="129"/>
      <c r="VND48" s="129"/>
      <c r="VNE48" s="129"/>
      <c r="VNF48" s="129"/>
      <c r="VNG48" s="129"/>
      <c r="VNH48" s="129"/>
      <c r="VNI48" s="129"/>
      <c r="VNJ48" s="129"/>
      <c r="VNK48" s="129"/>
      <c r="VNL48" s="129"/>
      <c r="VNM48" s="129"/>
      <c r="VNN48" s="129"/>
      <c r="VNO48" s="129"/>
      <c r="VNP48" s="129"/>
      <c r="VNQ48" s="129"/>
      <c r="VNR48" s="129"/>
      <c r="VNS48" s="129"/>
      <c r="VNT48" s="129"/>
      <c r="VNU48" s="129"/>
      <c r="VNV48" s="129"/>
      <c r="VNW48" s="129"/>
      <c r="VNX48" s="129"/>
      <c r="VNY48" s="129"/>
      <c r="VNZ48" s="129"/>
      <c r="VOA48" s="129"/>
      <c r="VOB48" s="129"/>
      <c r="VOC48" s="129"/>
      <c r="VOD48" s="129"/>
      <c r="VOE48" s="129"/>
      <c r="VOF48" s="129"/>
      <c r="VOG48" s="129"/>
      <c r="VOH48" s="129"/>
      <c r="VOI48" s="129"/>
      <c r="VOJ48" s="129"/>
      <c r="VOK48" s="129"/>
      <c r="VOL48" s="129"/>
      <c r="VOM48" s="129"/>
      <c r="VON48" s="129"/>
      <c r="VOO48" s="129"/>
      <c r="VOP48" s="129"/>
      <c r="VOQ48" s="129"/>
      <c r="VOR48" s="129"/>
      <c r="VOS48" s="129"/>
      <c r="VOT48" s="129"/>
      <c r="VOU48" s="129"/>
      <c r="VOV48" s="129"/>
      <c r="VOW48" s="129"/>
      <c r="VOX48" s="129"/>
      <c r="VOY48" s="129"/>
      <c r="VOZ48" s="129"/>
      <c r="VPA48" s="129"/>
      <c r="VPB48" s="129"/>
      <c r="VPC48" s="129"/>
      <c r="VPD48" s="129"/>
      <c r="VPE48" s="129"/>
      <c r="VPF48" s="129"/>
      <c r="VPG48" s="129"/>
      <c r="VPH48" s="129"/>
      <c r="VPI48" s="129"/>
      <c r="VPJ48" s="129"/>
      <c r="VPK48" s="129"/>
      <c r="VPL48" s="129"/>
      <c r="VPM48" s="129"/>
      <c r="VPN48" s="129"/>
      <c r="VPO48" s="129"/>
      <c r="VPP48" s="129"/>
      <c r="VPQ48" s="129"/>
      <c r="VPR48" s="129"/>
      <c r="VPS48" s="129"/>
      <c r="VPT48" s="129"/>
      <c r="VPU48" s="129"/>
      <c r="VPV48" s="129"/>
      <c r="VPW48" s="129"/>
      <c r="VPX48" s="129"/>
      <c r="VPY48" s="129"/>
      <c r="VPZ48" s="129"/>
      <c r="VQA48" s="129"/>
      <c r="VQB48" s="129"/>
      <c r="VQC48" s="129"/>
      <c r="VQD48" s="129"/>
      <c r="VQE48" s="129"/>
      <c r="VQF48" s="129"/>
      <c r="VQG48" s="129"/>
      <c r="VQH48" s="129"/>
      <c r="VQI48" s="129"/>
      <c r="VQJ48" s="129"/>
      <c r="VQK48" s="129"/>
      <c r="VQL48" s="129"/>
      <c r="VQM48" s="129"/>
      <c r="VQN48" s="129"/>
      <c r="VQO48" s="129"/>
      <c r="VQP48" s="129"/>
      <c r="VQQ48" s="129"/>
      <c r="VQR48" s="129"/>
      <c r="VQS48" s="129"/>
      <c r="VQT48" s="129"/>
      <c r="VQU48" s="129"/>
      <c r="VQV48" s="129"/>
      <c r="VQW48" s="129"/>
      <c r="VQX48" s="129"/>
      <c r="VQY48" s="129"/>
      <c r="VQZ48" s="129"/>
      <c r="VRA48" s="129"/>
      <c r="VRB48" s="129"/>
      <c r="VRC48" s="129"/>
      <c r="VRD48" s="129"/>
      <c r="VRE48" s="129"/>
      <c r="VRF48" s="129"/>
      <c r="VRG48" s="129"/>
      <c r="VRH48" s="129"/>
      <c r="VRI48" s="129"/>
      <c r="VRJ48" s="129"/>
      <c r="VRK48" s="129"/>
      <c r="VRL48" s="129"/>
      <c r="VRM48" s="129"/>
      <c r="VRN48" s="129"/>
      <c r="VRO48" s="129"/>
      <c r="VRP48" s="129"/>
      <c r="VRQ48" s="129"/>
      <c r="VRR48" s="129"/>
      <c r="VRS48" s="129"/>
      <c r="VRT48" s="129"/>
      <c r="VRU48" s="129"/>
      <c r="VRV48" s="129"/>
      <c r="VRW48" s="129"/>
      <c r="VRX48" s="129"/>
      <c r="VRY48" s="129"/>
      <c r="VRZ48" s="129"/>
      <c r="VSA48" s="129"/>
      <c r="VSB48" s="129"/>
      <c r="VSC48" s="129"/>
      <c r="VSD48" s="129"/>
      <c r="VSE48" s="129"/>
      <c r="VSF48" s="129"/>
      <c r="VSG48" s="129"/>
      <c r="VSH48" s="129"/>
      <c r="VSI48" s="129"/>
      <c r="VSJ48" s="129"/>
      <c r="VSK48" s="129"/>
      <c r="VSL48" s="129"/>
      <c r="VSM48" s="129"/>
      <c r="VSN48" s="129"/>
      <c r="VSO48" s="129"/>
      <c r="VSP48" s="129"/>
      <c r="VSQ48" s="129"/>
      <c r="VSR48" s="129"/>
      <c r="VSS48" s="129"/>
      <c r="VST48" s="129"/>
      <c r="VSU48" s="129"/>
      <c r="VSV48" s="129"/>
      <c r="VSW48" s="129"/>
      <c r="VSX48" s="129"/>
      <c r="VSY48" s="129"/>
      <c r="VSZ48" s="129"/>
      <c r="VTA48" s="129"/>
      <c r="VTB48" s="129"/>
      <c r="VTC48" s="129"/>
      <c r="VTD48" s="129"/>
      <c r="VTE48" s="129"/>
      <c r="VTF48" s="129"/>
      <c r="VTG48" s="129"/>
      <c r="VTH48" s="129"/>
      <c r="VTI48" s="129"/>
      <c r="VTJ48" s="129"/>
      <c r="VTK48" s="129"/>
      <c r="VTL48" s="129"/>
      <c r="VTM48" s="129"/>
      <c r="VTN48" s="129"/>
      <c r="VTO48" s="129"/>
      <c r="VTP48" s="129"/>
      <c r="VTQ48" s="129"/>
      <c r="VTR48" s="129"/>
      <c r="VTS48" s="129"/>
      <c r="VTT48" s="129"/>
      <c r="VTU48" s="129"/>
      <c r="VTV48" s="129"/>
      <c r="VTW48" s="129"/>
      <c r="VTX48" s="129"/>
      <c r="VTY48" s="129"/>
      <c r="VTZ48" s="129"/>
      <c r="VUA48" s="129"/>
      <c r="VUB48" s="129"/>
      <c r="VUC48" s="129"/>
      <c r="VUD48" s="129"/>
      <c r="VUE48" s="129"/>
      <c r="VUF48" s="129"/>
      <c r="VUG48" s="129"/>
      <c r="VUH48" s="129"/>
      <c r="VUI48" s="129"/>
      <c r="VUJ48" s="129"/>
      <c r="VUK48" s="129"/>
      <c r="VUL48" s="129"/>
      <c r="VUM48" s="129"/>
      <c r="VUN48" s="129"/>
      <c r="VUO48" s="129"/>
      <c r="VUP48" s="129"/>
      <c r="VUQ48" s="129"/>
      <c r="VUR48" s="129"/>
      <c r="VUS48" s="129"/>
      <c r="VUT48" s="129"/>
      <c r="VUU48" s="129"/>
      <c r="VUV48" s="129"/>
      <c r="VUW48" s="129"/>
      <c r="VUX48" s="129"/>
      <c r="VUY48" s="129"/>
      <c r="VUZ48" s="129"/>
      <c r="VVA48" s="129"/>
      <c r="VVB48" s="129"/>
      <c r="VVC48" s="129"/>
      <c r="VVD48" s="129"/>
      <c r="VVE48" s="129"/>
      <c r="VVF48" s="129"/>
      <c r="VVG48" s="129"/>
      <c r="VVH48" s="129"/>
      <c r="VVI48" s="129"/>
      <c r="VVJ48" s="129"/>
      <c r="VVK48" s="129"/>
      <c r="VVL48" s="129"/>
      <c r="VVM48" s="129"/>
      <c r="VVN48" s="129"/>
      <c r="VVO48" s="129"/>
      <c r="VVP48" s="129"/>
      <c r="VVQ48" s="129"/>
      <c r="VVR48" s="129"/>
      <c r="VVS48" s="129"/>
      <c r="VVT48" s="129"/>
      <c r="VVU48" s="129"/>
      <c r="VVV48" s="129"/>
      <c r="VVW48" s="129"/>
      <c r="VVX48" s="129"/>
      <c r="VVY48" s="129"/>
      <c r="VVZ48" s="129"/>
      <c r="VWA48" s="129"/>
      <c r="VWB48" s="129"/>
      <c r="VWC48" s="129"/>
      <c r="VWD48" s="129"/>
      <c r="VWE48" s="129"/>
      <c r="VWF48" s="129"/>
      <c r="VWG48" s="129"/>
      <c r="VWH48" s="129"/>
      <c r="VWI48" s="129"/>
      <c r="VWJ48" s="129"/>
      <c r="VWK48" s="129"/>
      <c r="VWL48" s="129"/>
      <c r="VWM48" s="129"/>
      <c r="VWN48" s="129"/>
      <c r="VWO48" s="129"/>
      <c r="VWP48" s="129"/>
      <c r="VWQ48" s="129"/>
      <c r="VWR48" s="129"/>
      <c r="VWS48" s="129"/>
      <c r="VWT48" s="129"/>
      <c r="VWU48" s="129"/>
      <c r="VWV48" s="129"/>
      <c r="VWW48" s="129"/>
      <c r="VWX48" s="129"/>
      <c r="VWY48" s="129"/>
      <c r="VWZ48" s="129"/>
      <c r="VXA48" s="129"/>
      <c r="VXB48" s="129"/>
      <c r="VXC48" s="129"/>
      <c r="VXD48" s="129"/>
      <c r="VXE48" s="129"/>
      <c r="VXF48" s="129"/>
      <c r="VXG48" s="129"/>
      <c r="VXH48" s="129"/>
      <c r="VXI48" s="129"/>
      <c r="VXJ48" s="129"/>
      <c r="VXK48" s="129"/>
      <c r="VXL48" s="129"/>
      <c r="VXM48" s="129"/>
      <c r="VXN48" s="129"/>
      <c r="VXO48" s="129"/>
      <c r="VXP48" s="129"/>
      <c r="VXQ48" s="129"/>
      <c r="VXR48" s="129"/>
      <c r="VXS48" s="129"/>
      <c r="VXT48" s="129"/>
      <c r="VXU48" s="129"/>
      <c r="VXV48" s="129"/>
      <c r="VXW48" s="129"/>
      <c r="VXX48" s="129"/>
      <c r="VXY48" s="129"/>
      <c r="VXZ48" s="129"/>
      <c r="VYA48" s="129"/>
      <c r="VYB48" s="129"/>
      <c r="VYC48" s="129"/>
      <c r="VYD48" s="129"/>
      <c r="VYE48" s="129"/>
      <c r="VYF48" s="129"/>
      <c r="VYG48" s="129"/>
      <c r="VYH48" s="129"/>
      <c r="VYI48" s="129"/>
      <c r="VYJ48" s="129"/>
      <c r="VYK48" s="129"/>
      <c r="VYL48" s="129"/>
      <c r="VYM48" s="129"/>
      <c r="VYN48" s="129"/>
      <c r="VYO48" s="129"/>
      <c r="VYP48" s="129"/>
      <c r="VYQ48" s="129"/>
      <c r="VYR48" s="129"/>
      <c r="VYS48" s="129"/>
      <c r="VYT48" s="129"/>
      <c r="VYU48" s="129"/>
      <c r="VYV48" s="129"/>
      <c r="VYW48" s="129"/>
      <c r="VYX48" s="129"/>
      <c r="VYY48" s="129"/>
      <c r="VYZ48" s="129"/>
      <c r="VZA48" s="129"/>
      <c r="VZB48" s="129"/>
      <c r="VZC48" s="129"/>
      <c r="VZD48" s="129"/>
      <c r="VZE48" s="129"/>
      <c r="VZF48" s="129"/>
      <c r="VZG48" s="129"/>
      <c r="VZH48" s="129"/>
      <c r="VZI48" s="129"/>
      <c r="VZJ48" s="129"/>
      <c r="VZK48" s="129"/>
      <c r="VZL48" s="129"/>
      <c r="VZM48" s="129"/>
      <c r="VZN48" s="129"/>
      <c r="VZO48" s="129"/>
      <c r="VZP48" s="129"/>
      <c r="VZQ48" s="129"/>
      <c r="VZR48" s="129"/>
      <c r="VZS48" s="129"/>
      <c r="VZT48" s="129"/>
      <c r="VZU48" s="129"/>
      <c r="VZV48" s="129"/>
      <c r="VZW48" s="129"/>
      <c r="VZX48" s="129"/>
      <c r="VZY48" s="129"/>
      <c r="VZZ48" s="129"/>
      <c r="WAA48" s="129"/>
      <c r="WAB48" s="129"/>
      <c r="WAC48" s="129"/>
      <c r="WAD48" s="129"/>
      <c r="WAE48" s="129"/>
      <c r="WAF48" s="129"/>
      <c r="WAG48" s="129"/>
      <c r="WAH48" s="129"/>
      <c r="WAI48" s="129"/>
      <c r="WAJ48" s="129"/>
      <c r="WAK48" s="129"/>
      <c r="WAL48" s="129"/>
      <c r="WAM48" s="129"/>
      <c r="WAN48" s="129"/>
      <c r="WAO48" s="129"/>
      <c r="WAP48" s="129"/>
      <c r="WAQ48" s="129"/>
      <c r="WAR48" s="129"/>
      <c r="WAS48" s="129"/>
      <c r="WAT48" s="129"/>
      <c r="WAU48" s="129"/>
      <c r="WAV48" s="129"/>
      <c r="WAW48" s="129"/>
      <c r="WAX48" s="129"/>
      <c r="WAY48" s="129"/>
      <c r="WAZ48" s="129"/>
      <c r="WBA48" s="129"/>
      <c r="WBB48" s="129"/>
      <c r="WBC48" s="129"/>
      <c r="WBD48" s="129"/>
      <c r="WBE48" s="129"/>
      <c r="WBF48" s="129"/>
      <c r="WBG48" s="129"/>
      <c r="WBH48" s="129"/>
      <c r="WBI48" s="129"/>
      <c r="WBJ48" s="129"/>
      <c r="WBK48" s="129"/>
      <c r="WBL48" s="129"/>
      <c r="WBM48" s="129"/>
      <c r="WBN48" s="129"/>
      <c r="WBO48" s="129"/>
      <c r="WBP48" s="129"/>
      <c r="WBQ48" s="129"/>
      <c r="WBR48" s="129"/>
      <c r="WBS48" s="129"/>
      <c r="WBT48" s="129"/>
      <c r="WBU48" s="129"/>
      <c r="WBV48" s="129"/>
      <c r="WBW48" s="129"/>
      <c r="WBX48" s="129"/>
      <c r="WBY48" s="129"/>
      <c r="WBZ48" s="129"/>
      <c r="WCA48" s="129"/>
      <c r="WCB48" s="129"/>
      <c r="WCC48" s="129"/>
      <c r="WCD48" s="129"/>
      <c r="WCE48" s="129"/>
      <c r="WCF48" s="129"/>
      <c r="WCG48" s="129"/>
      <c r="WCH48" s="129"/>
      <c r="WCI48" s="129"/>
      <c r="WCJ48" s="129"/>
      <c r="WCK48" s="129"/>
      <c r="WCL48" s="129"/>
      <c r="WCM48" s="129"/>
      <c r="WCN48" s="129"/>
      <c r="WCO48" s="129"/>
      <c r="WCP48" s="129"/>
      <c r="WCQ48" s="129"/>
      <c r="WCR48" s="129"/>
      <c r="WCS48" s="129"/>
      <c r="WCT48" s="129"/>
      <c r="WCU48" s="129"/>
      <c r="WCV48" s="129"/>
      <c r="WCW48" s="129"/>
      <c r="WCX48" s="129"/>
      <c r="WCY48" s="129"/>
      <c r="WCZ48" s="129"/>
      <c r="WDA48" s="129"/>
      <c r="WDB48" s="129"/>
      <c r="WDC48" s="129"/>
      <c r="WDD48" s="129"/>
      <c r="WDE48" s="129"/>
      <c r="WDF48" s="129"/>
      <c r="WDG48" s="129"/>
      <c r="WDH48" s="129"/>
      <c r="WDI48" s="129"/>
      <c r="WDJ48" s="129"/>
      <c r="WDK48" s="129"/>
      <c r="WDL48" s="129"/>
      <c r="WDM48" s="129"/>
      <c r="WDN48" s="129"/>
      <c r="WDO48" s="129"/>
      <c r="WDP48" s="129"/>
      <c r="WDQ48" s="129"/>
      <c r="WDR48" s="129"/>
      <c r="WDS48" s="129"/>
      <c r="WDT48" s="129"/>
      <c r="WDU48" s="129"/>
      <c r="WDV48" s="129"/>
      <c r="WDW48" s="129"/>
      <c r="WDX48" s="129"/>
      <c r="WDY48" s="129"/>
      <c r="WDZ48" s="129"/>
      <c r="WEA48" s="129"/>
      <c r="WEB48" s="129"/>
      <c r="WEC48" s="129"/>
      <c r="WED48" s="129"/>
      <c r="WEE48" s="129"/>
      <c r="WEF48" s="129"/>
      <c r="WEG48" s="129"/>
      <c r="WEH48" s="129"/>
      <c r="WEI48" s="129"/>
      <c r="WEJ48" s="129"/>
      <c r="WEK48" s="129"/>
      <c r="WEL48" s="129"/>
      <c r="WEM48" s="129"/>
      <c r="WEN48" s="129"/>
      <c r="WEO48" s="129"/>
      <c r="WEP48" s="129"/>
      <c r="WEQ48" s="129"/>
      <c r="WER48" s="129"/>
      <c r="WES48" s="129"/>
      <c r="WET48" s="129"/>
      <c r="WEU48" s="129"/>
      <c r="WEV48" s="129"/>
      <c r="WEW48" s="129"/>
      <c r="WEX48" s="129"/>
      <c r="WEY48" s="129"/>
      <c r="WEZ48" s="129"/>
      <c r="WFA48" s="129"/>
      <c r="WFB48" s="129"/>
      <c r="WFC48" s="129"/>
      <c r="WFD48" s="129"/>
      <c r="WFE48" s="129"/>
      <c r="WFF48" s="129"/>
      <c r="WFG48" s="129"/>
      <c r="WFH48" s="129"/>
      <c r="WFI48" s="129"/>
      <c r="WFJ48" s="129"/>
      <c r="WFK48" s="129"/>
      <c r="WFL48" s="129"/>
      <c r="WFM48" s="129"/>
      <c r="WFN48" s="129"/>
      <c r="WFO48" s="129"/>
      <c r="WFP48" s="129"/>
      <c r="WFQ48" s="129"/>
      <c r="WFR48" s="129"/>
      <c r="WFS48" s="129"/>
      <c r="WFT48" s="129"/>
      <c r="WFU48" s="129"/>
      <c r="WFV48" s="129"/>
      <c r="WFW48" s="129"/>
      <c r="WFX48" s="129"/>
      <c r="WFY48" s="129"/>
      <c r="WFZ48" s="129"/>
      <c r="WGA48" s="129"/>
      <c r="WGB48" s="129"/>
      <c r="WGC48" s="129"/>
      <c r="WGD48" s="129"/>
      <c r="WGE48" s="129"/>
      <c r="WGF48" s="129"/>
      <c r="WGG48" s="129"/>
      <c r="WGH48" s="129"/>
      <c r="WGI48" s="129"/>
      <c r="WGJ48" s="129"/>
      <c r="WGK48" s="129"/>
      <c r="WGL48" s="129"/>
      <c r="WGM48" s="129"/>
      <c r="WGN48" s="129"/>
      <c r="WGO48" s="129"/>
      <c r="WGP48" s="129"/>
      <c r="WGQ48" s="129"/>
      <c r="WGR48" s="129"/>
      <c r="WGS48" s="129"/>
      <c r="WGT48" s="129"/>
      <c r="WGU48" s="129"/>
      <c r="WGV48" s="129"/>
      <c r="WGW48" s="129"/>
      <c r="WGX48" s="129"/>
      <c r="WGY48" s="129"/>
      <c r="WGZ48" s="129"/>
      <c r="WHA48" s="129"/>
      <c r="WHB48" s="129"/>
      <c r="WHC48" s="129"/>
      <c r="WHD48" s="129"/>
      <c r="WHE48" s="129"/>
      <c r="WHF48" s="129"/>
      <c r="WHG48" s="129"/>
      <c r="WHH48" s="129"/>
      <c r="WHI48" s="129"/>
      <c r="WHJ48" s="129"/>
      <c r="WHK48" s="129"/>
      <c r="WHL48" s="129"/>
      <c r="WHM48" s="129"/>
      <c r="WHN48" s="129"/>
      <c r="WHO48" s="129"/>
      <c r="WHP48" s="129"/>
      <c r="WHQ48" s="129"/>
      <c r="WHR48" s="129"/>
      <c r="WHS48" s="129"/>
      <c r="WHT48" s="129"/>
      <c r="WHU48" s="129"/>
      <c r="WHV48" s="129"/>
      <c r="WHW48" s="129"/>
      <c r="WHX48" s="129"/>
      <c r="WHY48" s="129"/>
      <c r="WHZ48" s="129"/>
      <c r="WIA48" s="129"/>
      <c r="WIB48" s="129"/>
      <c r="WIC48" s="129"/>
      <c r="WID48" s="129"/>
      <c r="WIE48" s="129"/>
      <c r="WIF48" s="129"/>
      <c r="WIG48" s="129"/>
      <c r="WIH48" s="129"/>
      <c r="WII48" s="129"/>
      <c r="WIJ48" s="129"/>
      <c r="WIK48" s="129"/>
      <c r="WIL48" s="129"/>
      <c r="WIM48" s="129"/>
      <c r="WIN48" s="129"/>
      <c r="WIO48" s="129"/>
      <c r="WIP48" s="129"/>
      <c r="WIQ48" s="129"/>
      <c r="WIR48" s="129"/>
      <c r="WIS48" s="129"/>
      <c r="WIT48" s="129"/>
      <c r="WIU48" s="129"/>
      <c r="WIV48" s="129"/>
      <c r="WIW48" s="129"/>
      <c r="WIX48" s="129"/>
      <c r="WIY48" s="129"/>
      <c r="WIZ48" s="129"/>
      <c r="WJA48" s="129"/>
      <c r="WJB48" s="129"/>
      <c r="WJC48" s="129"/>
      <c r="WJD48" s="129"/>
      <c r="WJE48" s="129"/>
      <c r="WJF48" s="129"/>
      <c r="WJG48" s="129"/>
      <c r="WJH48" s="129"/>
      <c r="WJI48" s="129"/>
      <c r="WJJ48" s="129"/>
      <c r="WJK48" s="129"/>
      <c r="WJL48" s="129"/>
      <c r="WJM48" s="129"/>
      <c r="WJN48" s="129"/>
      <c r="WJO48" s="129"/>
      <c r="WJP48" s="129"/>
      <c r="WJQ48" s="129"/>
      <c r="WJR48" s="129"/>
      <c r="WJS48" s="129"/>
      <c r="WJT48" s="129"/>
      <c r="WJU48" s="129"/>
      <c r="WJV48" s="129"/>
      <c r="WJW48" s="129"/>
      <c r="WJX48" s="129"/>
      <c r="WJY48" s="129"/>
      <c r="WJZ48" s="129"/>
      <c r="WKA48" s="129"/>
      <c r="WKB48" s="129"/>
      <c r="WKC48" s="129"/>
      <c r="WKD48" s="129"/>
      <c r="WKE48" s="129"/>
      <c r="WKF48" s="129"/>
      <c r="WKG48" s="129"/>
      <c r="WKH48" s="129"/>
      <c r="WKI48" s="129"/>
      <c r="WKJ48" s="129"/>
      <c r="WKK48" s="129"/>
      <c r="WKL48" s="129"/>
      <c r="WKM48" s="129"/>
      <c r="WKN48" s="129"/>
      <c r="WKO48" s="129"/>
      <c r="WKP48" s="129"/>
      <c r="WKQ48" s="129"/>
      <c r="WKR48" s="129"/>
      <c r="WKS48" s="129"/>
      <c r="WKT48" s="129"/>
      <c r="WKU48" s="129"/>
      <c r="WKV48" s="129"/>
      <c r="WKW48" s="129"/>
      <c r="WKX48" s="129"/>
      <c r="WKY48" s="129"/>
      <c r="WKZ48" s="129"/>
      <c r="WLA48" s="129"/>
      <c r="WLB48" s="129"/>
      <c r="WLC48" s="129"/>
      <c r="WLD48" s="129"/>
      <c r="WLE48" s="129"/>
      <c r="WLF48" s="129"/>
      <c r="WLG48" s="129"/>
      <c r="WLH48" s="129"/>
      <c r="WLI48" s="129"/>
      <c r="WLJ48" s="129"/>
      <c r="WLK48" s="129"/>
      <c r="WLL48" s="129"/>
      <c r="WLM48" s="129"/>
      <c r="WLN48" s="129"/>
      <c r="WLO48" s="129"/>
      <c r="WLP48" s="129"/>
      <c r="WLQ48" s="129"/>
      <c r="WLR48" s="129"/>
      <c r="WLS48" s="129"/>
      <c r="WLT48" s="129"/>
      <c r="WLU48" s="129"/>
      <c r="WLV48" s="129"/>
      <c r="WLW48" s="129"/>
      <c r="WLX48" s="129"/>
      <c r="WLY48" s="129"/>
      <c r="WLZ48" s="129"/>
      <c r="WMA48" s="129"/>
      <c r="WMB48" s="129"/>
      <c r="WMC48" s="129"/>
      <c r="WMD48" s="129"/>
      <c r="WME48" s="129"/>
      <c r="WMF48" s="129"/>
      <c r="WMG48" s="129"/>
      <c r="WMH48" s="129"/>
      <c r="WMI48" s="129"/>
      <c r="WMJ48" s="129"/>
      <c r="WMK48" s="129"/>
      <c r="WML48" s="129"/>
      <c r="WMM48" s="129"/>
      <c r="WMN48" s="129"/>
      <c r="WMO48" s="129"/>
      <c r="WMP48" s="129"/>
      <c r="WMQ48" s="129"/>
      <c r="WMR48" s="129"/>
      <c r="WMS48" s="129"/>
      <c r="WMT48" s="129"/>
      <c r="WMU48" s="129"/>
      <c r="WMV48" s="129"/>
      <c r="WMW48" s="129"/>
      <c r="WMX48" s="129"/>
      <c r="WMY48" s="129"/>
      <c r="WMZ48" s="129"/>
      <c r="WNA48" s="129"/>
      <c r="WNB48" s="129"/>
      <c r="WNC48" s="129"/>
      <c r="WND48" s="129"/>
      <c r="WNE48" s="129"/>
      <c r="WNF48" s="129"/>
      <c r="WNG48" s="129"/>
      <c r="WNH48" s="129"/>
      <c r="WNI48" s="129"/>
      <c r="WNJ48" s="129"/>
      <c r="WNK48" s="129"/>
      <c r="WNL48" s="129"/>
      <c r="WNM48" s="129"/>
      <c r="WNN48" s="129"/>
      <c r="WNO48" s="129"/>
      <c r="WNP48" s="129"/>
      <c r="WNQ48" s="129"/>
      <c r="WNR48" s="129"/>
      <c r="WNS48" s="129"/>
      <c r="WNT48" s="129"/>
      <c r="WNU48" s="129"/>
      <c r="WNV48" s="129"/>
      <c r="WNW48" s="129"/>
      <c r="WNX48" s="129"/>
      <c r="WNY48" s="129"/>
      <c r="WNZ48" s="129"/>
      <c r="WOA48" s="129"/>
      <c r="WOB48" s="129"/>
      <c r="WOC48" s="129"/>
      <c r="WOD48" s="129"/>
      <c r="WOE48" s="129"/>
      <c r="WOF48" s="129"/>
      <c r="WOG48" s="129"/>
      <c r="WOH48" s="129"/>
      <c r="WOI48" s="129"/>
      <c r="WOJ48" s="129"/>
      <c r="WOK48" s="129"/>
      <c r="WOL48" s="129"/>
      <c r="WOM48" s="129"/>
      <c r="WON48" s="129"/>
      <c r="WOO48" s="129"/>
      <c r="WOP48" s="129"/>
      <c r="WOQ48" s="129"/>
      <c r="WOR48" s="129"/>
      <c r="WOS48" s="129"/>
      <c r="WOT48" s="129"/>
      <c r="WOU48" s="129"/>
      <c r="WOV48" s="129"/>
      <c r="WOW48" s="129"/>
      <c r="WOX48" s="129"/>
      <c r="WOY48" s="129"/>
      <c r="WOZ48" s="129"/>
      <c r="WPA48" s="129"/>
      <c r="WPB48" s="129"/>
      <c r="WPC48" s="129"/>
      <c r="WPD48" s="129"/>
      <c r="WPE48" s="129"/>
      <c r="WPF48" s="129"/>
      <c r="WPG48" s="129"/>
      <c r="WPH48" s="129"/>
      <c r="WPI48" s="129"/>
      <c r="WPJ48" s="129"/>
      <c r="WPK48" s="129"/>
      <c r="WPL48" s="129"/>
      <c r="WPM48" s="129"/>
      <c r="WPN48" s="129"/>
      <c r="WPO48" s="129"/>
      <c r="WPP48" s="129"/>
      <c r="WPQ48" s="129"/>
      <c r="WPR48" s="129"/>
      <c r="WPS48" s="129"/>
      <c r="WPT48" s="129"/>
      <c r="WPU48" s="129"/>
      <c r="WPV48" s="129"/>
      <c r="WPW48" s="129"/>
      <c r="WPX48" s="129"/>
      <c r="WPY48" s="129"/>
      <c r="WPZ48" s="129"/>
      <c r="WQA48" s="129"/>
      <c r="WQB48" s="129"/>
      <c r="WQC48" s="129"/>
      <c r="WQD48" s="129"/>
      <c r="WQE48" s="129"/>
      <c r="WQF48" s="129"/>
      <c r="WQG48" s="129"/>
      <c r="WQH48" s="129"/>
      <c r="WQI48" s="129"/>
      <c r="WQJ48" s="129"/>
      <c r="WQK48" s="129"/>
      <c r="WQL48" s="129"/>
      <c r="WQM48" s="129"/>
      <c r="WQN48" s="129"/>
      <c r="WQO48" s="129"/>
      <c r="WQP48" s="129"/>
      <c r="WQQ48" s="129"/>
      <c r="WQR48" s="129"/>
      <c r="WQS48" s="129"/>
      <c r="WQT48" s="129"/>
      <c r="WQU48" s="129"/>
      <c r="WQV48" s="129"/>
      <c r="WQW48" s="129"/>
      <c r="WQX48" s="129"/>
      <c r="WQY48" s="129"/>
      <c r="WQZ48" s="129"/>
      <c r="WRA48" s="129"/>
      <c r="WRB48" s="129"/>
      <c r="WRC48" s="129"/>
      <c r="WRD48" s="129"/>
      <c r="WRE48" s="129"/>
      <c r="WRF48" s="129"/>
      <c r="WRG48" s="129"/>
      <c r="WRH48" s="129"/>
      <c r="WRI48" s="129"/>
      <c r="WRJ48" s="129"/>
      <c r="WRK48" s="129"/>
      <c r="WRL48" s="129"/>
      <c r="WRM48" s="129"/>
      <c r="WRN48" s="129"/>
      <c r="WRO48" s="129"/>
      <c r="WRP48" s="129"/>
      <c r="WRQ48" s="129"/>
      <c r="WRR48" s="129"/>
      <c r="WRS48" s="129"/>
      <c r="WRT48" s="129"/>
      <c r="WRU48" s="129"/>
      <c r="WRV48" s="129"/>
      <c r="WRW48" s="129"/>
      <c r="WRX48" s="129"/>
      <c r="WRY48" s="129"/>
      <c r="WRZ48" s="129"/>
      <c r="WSA48" s="129"/>
      <c r="WSB48" s="129"/>
      <c r="WSC48" s="129"/>
      <c r="WSD48" s="129"/>
      <c r="WSE48" s="129"/>
      <c r="WSF48" s="129"/>
      <c r="WSG48" s="129"/>
      <c r="WSH48" s="129"/>
      <c r="WSI48" s="129"/>
      <c r="WSJ48" s="129"/>
      <c r="WSK48" s="129"/>
      <c r="WSL48" s="129"/>
      <c r="WSM48" s="129"/>
      <c r="WSN48" s="129"/>
      <c r="WSO48" s="129"/>
      <c r="WSP48" s="129"/>
      <c r="WSQ48" s="129"/>
      <c r="WSR48" s="129"/>
      <c r="WSS48" s="129"/>
      <c r="WST48" s="129"/>
      <c r="WSU48" s="129"/>
      <c r="WSV48" s="129"/>
      <c r="WSW48" s="129"/>
      <c r="WSX48" s="129"/>
      <c r="WSY48" s="129"/>
      <c r="WSZ48" s="129"/>
      <c r="WTA48" s="129"/>
      <c r="WTB48" s="129"/>
      <c r="WTC48" s="129"/>
      <c r="WTD48" s="129"/>
      <c r="WTE48" s="129"/>
      <c r="WTF48" s="129"/>
      <c r="WTG48" s="129"/>
      <c r="WTH48" s="129"/>
      <c r="WTI48" s="129"/>
      <c r="WTJ48" s="129"/>
      <c r="WTK48" s="129"/>
      <c r="WTL48" s="129"/>
      <c r="WTM48" s="129"/>
      <c r="WTN48" s="129"/>
      <c r="WTO48" s="129"/>
      <c r="WTP48" s="129"/>
      <c r="WTQ48" s="129"/>
      <c r="WTR48" s="129"/>
      <c r="WTS48" s="129"/>
      <c r="WTT48" s="129"/>
      <c r="WTU48" s="129"/>
      <c r="WTV48" s="129"/>
      <c r="WTW48" s="129"/>
      <c r="WTX48" s="129"/>
      <c r="WTY48" s="129"/>
      <c r="WTZ48" s="129"/>
      <c r="WUA48" s="129"/>
      <c r="WUB48" s="129"/>
      <c r="WUC48" s="129"/>
      <c r="WUD48" s="129"/>
      <c r="WUE48" s="129"/>
      <c r="WUF48" s="129"/>
      <c r="WUG48" s="129"/>
      <c r="WUH48" s="129"/>
      <c r="WUI48" s="129"/>
      <c r="WUJ48" s="129"/>
      <c r="WUK48" s="129"/>
      <c r="WUL48" s="129"/>
      <c r="WUM48" s="129"/>
      <c r="WUN48" s="129"/>
      <c r="WUO48" s="129"/>
      <c r="WUP48" s="129"/>
      <c r="WUQ48" s="129"/>
      <c r="WUR48" s="129"/>
      <c r="WUS48" s="129"/>
      <c r="WUT48" s="129"/>
      <c r="WUU48" s="129"/>
      <c r="WUV48" s="129"/>
      <c r="WUW48" s="129"/>
      <c r="WUX48" s="129"/>
      <c r="WUY48" s="129"/>
      <c r="WUZ48" s="129"/>
      <c r="WVA48" s="129"/>
      <c r="WVB48" s="129"/>
      <c r="WVC48" s="129"/>
      <c r="WVD48" s="129"/>
      <c r="WVE48" s="129"/>
      <c r="WVF48" s="129"/>
      <c r="WVG48" s="129"/>
      <c r="WVH48" s="129"/>
      <c r="WVI48" s="129"/>
      <c r="WVJ48" s="129"/>
      <c r="WVK48" s="129"/>
      <c r="WVL48" s="129"/>
      <c r="WVM48" s="129"/>
      <c r="WVN48" s="129"/>
      <c r="WVO48" s="129"/>
      <c r="WVP48" s="129"/>
      <c r="WVQ48" s="129"/>
      <c r="WVR48" s="129"/>
      <c r="WVS48" s="129"/>
      <c r="WVT48" s="129"/>
      <c r="WVU48" s="129"/>
      <c r="WVV48" s="129"/>
      <c r="WVW48" s="129"/>
      <c r="WVX48" s="129"/>
      <c r="WVY48" s="129"/>
      <c r="WVZ48" s="129"/>
      <c r="WWA48" s="129"/>
      <c r="WWB48" s="129"/>
      <c r="WWC48" s="129"/>
      <c r="WWD48" s="129"/>
      <c r="WWE48" s="129"/>
      <c r="WWF48" s="129"/>
      <c r="WWG48" s="129"/>
      <c r="WWH48" s="129"/>
      <c r="WWI48" s="129"/>
      <c r="WWJ48" s="129"/>
      <c r="WWK48" s="129"/>
      <c r="WWL48" s="129"/>
      <c r="WWM48" s="129"/>
      <c r="WWN48" s="129"/>
      <c r="WWO48" s="129"/>
      <c r="WWP48" s="129"/>
      <c r="WWQ48" s="129"/>
      <c r="WWR48" s="129"/>
      <c r="WWS48" s="129"/>
      <c r="WWT48" s="129"/>
      <c r="WWU48" s="129"/>
      <c r="WWV48" s="129"/>
      <c r="WWW48" s="129"/>
      <c r="WWX48" s="129"/>
      <c r="WWY48" s="129"/>
      <c r="WWZ48" s="129"/>
      <c r="WXA48" s="129"/>
      <c r="WXB48" s="129"/>
      <c r="WXC48" s="129"/>
      <c r="WXD48" s="129"/>
      <c r="WXE48" s="129"/>
      <c r="WXF48" s="129"/>
      <c r="WXG48" s="129"/>
      <c r="WXH48" s="129"/>
      <c r="WXI48" s="129"/>
      <c r="WXJ48" s="129"/>
      <c r="WXK48" s="129"/>
      <c r="WXL48" s="129"/>
      <c r="WXM48" s="129"/>
      <c r="WXN48" s="129"/>
      <c r="WXO48" s="129"/>
      <c r="WXP48" s="129"/>
      <c r="WXQ48" s="129"/>
      <c r="WXR48" s="129"/>
      <c r="WXS48" s="129"/>
      <c r="WXT48" s="129"/>
      <c r="WXU48" s="129"/>
      <c r="WXV48" s="129"/>
      <c r="WXW48" s="129"/>
      <c r="WXX48" s="129"/>
      <c r="WXY48" s="129"/>
      <c r="WXZ48" s="129"/>
      <c r="WYA48" s="129"/>
      <c r="WYB48" s="129"/>
      <c r="WYC48" s="129"/>
      <c r="WYD48" s="129"/>
      <c r="WYE48" s="129"/>
      <c r="WYF48" s="129"/>
      <c r="WYG48" s="129"/>
      <c r="WYH48" s="129"/>
      <c r="WYI48" s="129"/>
      <c r="WYJ48" s="129"/>
      <c r="WYK48" s="129"/>
      <c r="WYL48" s="129"/>
      <c r="WYM48" s="129"/>
      <c r="WYN48" s="129"/>
      <c r="WYO48" s="129"/>
      <c r="WYP48" s="129"/>
      <c r="WYQ48" s="129"/>
      <c r="WYR48" s="129"/>
      <c r="WYS48" s="129"/>
      <c r="WYT48" s="129"/>
      <c r="WYU48" s="129"/>
      <c r="WYV48" s="129"/>
      <c r="WYW48" s="129"/>
      <c r="WYX48" s="129"/>
      <c r="WYY48" s="129"/>
      <c r="WYZ48" s="129"/>
      <c r="WZA48" s="129"/>
      <c r="WZB48" s="129"/>
      <c r="WZC48" s="129"/>
      <c r="WZD48" s="129"/>
      <c r="WZE48" s="129"/>
      <c r="WZF48" s="129"/>
      <c r="WZG48" s="129"/>
      <c r="WZH48" s="129"/>
      <c r="WZI48" s="129"/>
      <c r="WZJ48" s="129"/>
      <c r="WZK48" s="129"/>
      <c r="WZL48" s="129"/>
      <c r="WZM48" s="129"/>
      <c r="WZN48" s="129"/>
      <c r="WZO48" s="129"/>
      <c r="WZP48" s="129"/>
      <c r="WZQ48" s="129"/>
      <c r="WZR48" s="129"/>
      <c r="WZS48" s="129"/>
      <c r="WZT48" s="129"/>
      <c r="WZU48" s="129"/>
      <c r="WZV48" s="129"/>
      <c r="WZW48" s="129"/>
      <c r="WZX48" s="129"/>
      <c r="WZY48" s="129"/>
      <c r="WZZ48" s="129"/>
      <c r="XAA48" s="129"/>
      <c r="XAB48" s="129"/>
      <c r="XAC48" s="129"/>
      <c r="XAD48" s="129"/>
      <c r="XAE48" s="129"/>
      <c r="XAF48" s="129"/>
      <c r="XAG48" s="129"/>
      <c r="XAH48" s="129"/>
      <c r="XAI48" s="129"/>
      <c r="XAJ48" s="129"/>
      <c r="XAK48" s="129"/>
      <c r="XAL48" s="129"/>
      <c r="XAM48" s="129"/>
      <c r="XAN48" s="129"/>
      <c r="XAO48" s="129"/>
      <c r="XAP48" s="129"/>
      <c r="XAQ48" s="129"/>
      <c r="XAR48" s="129"/>
      <c r="XAS48" s="129"/>
      <c r="XAT48" s="129"/>
      <c r="XAU48" s="129"/>
      <c r="XAV48" s="129"/>
      <c r="XAW48" s="129"/>
      <c r="XAX48" s="129"/>
      <c r="XAY48" s="129"/>
      <c r="XAZ48" s="129"/>
      <c r="XBA48" s="129"/>
      <c r="XBB48" s="129"/>
      <c r="XBC48" s="129"/>
      <c r="XBD48" s="129"/>
      <c r="XBE48" s="129"/>
      <c r="XBF48" s="129"/>
      <c r="XBG48" s="129"/>
      <c r="XBH48" s="129"/>
      <c r="XBI48" s="129"/>
      <c r="XBJ48" s="129"/>
      <c r="XBK48" s="129"/>
      <c r="XBL48" s="129"/>
      <c r="XBM48" s="129"/>
      <c r="XBN48" s="129"/>
      <c r="XBO48" s="129"/>
      <c r="XBP48" s="129"/>
      <c r="XBQ48" s="129"/>
      <c r="XBR48" s="129"/>
      <c r="XBS48" s="129"/>
      <c r="XBT48" s="129"/>
      <c r="XBU48" s="129"/>
      <c r="XBV48" s="129"/>
      <c r="XBW48" s="129"/>
      <c r="XBX48" s="129"/>
      <c r="XBY48" s="129"/>
      <c r="XBZ48" s="129"/>
      <c r="XCA48" s="129"/>
      <c r="XCB48" s="129"/>
      <c r="XCC48" s="129"/>
      <c r="XCD48" s="129"/>
      <c r="XCE48" s="129"/>
      <c r="XCF48" s="129"/>
      <c r="XCG48" s="129"/>
      <c r="XCH48" s="129"/>
      <c r="XCI48" s="129"/>
      <c r="XCJ48" s="129"/>
      <c r="XCK48" s="129"/>
      <c r="XCL48" s="129"/>
      <c r="XCM48" s="129"/>
      <c r="XCN48" s="129"/>
      <c r="XCO48" s="129"/>
      <c r="XCP48" s="129"/>
      <c r="XCQ48" s="129"/>
      <c r="XCR48" s="129"/>
      <c r="XCS48" s="129"/>
      <c r="XCT48" s="129"/>
      <c r="XCU48" s="129"/>
      <c r="XCV48" s="129"/>
      <c r="XCW48" s="129"/>
      <c r="XCX48" s="129"/>
      <c r="XCY48" s="129"/>
      <c r="XCZ48" s="129"/>
      <c r="XDA48" s="129"/>
      <c r="XDB48" s="129"/>
      <c r="XDC48" s="129"/>
      <c r="XDD48" s="129"/>
      <c r="XDE48" s="129"/>
      <c r="XDF48" s="129"/>
      <c r="XDG48" s="129"/>
      <c r="XDH48" s="129"/>
      <c r="XDI48" s="129"/>
      <c r="XDJ48" s="129"/>
      <c r="XDK48" s="129"/>
      <c r="XDL48" s="129"/>
      <c r="XDM48" s="129"/>
      <c r="XDN48" s="129"/>
      <c r="XDO48" s="129"/>
      <c r="XDP48" s="129"/>
      <c r="XDQ48" s="129"/>
      <c r="XDR48" s="129"/>
      <c r="XDS48" s="129"/>
      <c r="XDT48" s="129"/>
      <c r="XDU48" s="129"/>
      <c r="XDV48" s="129"/>
      <c r="XDW48" s="129"/>
      <c r="XDX48" s="129"/>
      <c r="XDY48" s="129"/>
      <c r="XDZ48" s="129"/>
      <c r="XEA48" s="129"/>
      <c r="XEB48" s="129"/>
      <c r="XEC48" s="129"/>
      <c r="XED48" s="129"/>
      <c r="XEE48" s="129"/>
      <c r="XEF48" s="129"/>
      <c r="XEG48" s="129"/>
      <c r="XEH48" s="129"/>
      <c r="XEI48" s="129"/>
      <c r="XEJ48" s="129"/>
      <c r="XEK48" s="129"/>
      <c r="XEL48" s="129"/>
      <c r="XEM48" s="129"/>
      <c r="XEN48" s="129"/>
      <c r="XEO48" s="129"/>
      <c r="XEP48" s="129"/>
      <c r="XEQ48" s="129"/>
      <c r="XER48" s="129"/>
      <c r="XES48" s="129"/>
      <c r="XET48" s="129"/>
      <c r="XEU48" s="129"/>
      <c r="XEV48" s="129"/>
      <c r="XEW48" s="129"/>
      <c r="XEX48" s="129"/>
      <c r="XEY48" s="129"/>
      <c r="XEZ48" s="129"/>
      <c r="XFA48" s="129"/>
      <c r="XFB48" s="129"/>
      <c r="XFC48" s="129"/>
    </row>
  </sheetData>
  <mergeCells count="4696">
    <mergeCell ref="A45:F45"/>
    <mergeCell ref="A3:F3"/>
    <mergeCell ref="A4:F4"/>
    <mergeCell ref="A5:F5"/>
    <mergeCell ref="XDQ44:XDW44"/>
    <mergeCell ref="XDX44:XED44"/>
    <mergeCell ref="XEE44:XEK44"/>
    <mergeCell ref="XEL44:XER44"/>
    <mergeCell ref="XES44:XEY44"/>
    <mergeCell ref="XEZ44:XFC44"/>
    <mergeCell ref="XCA44:XCG44"/>
    <mergeCell ref="XCH44:XCN44"/>
    <mergeCell ref="XCO44:XCU44"/>
    <mergeCell ref="XCV44:XDB44"/>
    <mergeCell ref="XDC44:XDI44"/>
    <mergeCell ref="XDJ44:XDP44"/>
    <mergeCell ref="XAK44:XAQ44"/>
    <mergeCell ref="XAR44:XAX44"/>
    <mergeCell ref="XAY44:XBE44"/>
    <mergeCell ref="XBF44:XBL44"/>
    <mergeCell ref="XBM44:XBS44"/>
    <mergeCell ref="XBT44:XBZ44"/>
    <mergeCell ref="WYU44:WZA44"/>
    <mergeCell ref="WZB44:WZH44"/>
    <mergeCell ref="WZI44:WZO44"/>
    <mergeCell ref="WZP44:WZV44"/>
    <mergeCell ref="WZW44:XAC44"/>
    <mergeCell ref="XAD44:XAJ44"/>
    <mergeCell ref="WXE44:WXK44"/>
    <mergeCell ref="WXL44:WXR44"/>
    <mergeCell ref="WXS44:WXY44"/>
    <mergeCell ref="WXZ44:WYF44"/>
    <mergeCell ref="WYG44:WYM44"/>
    <mergeCell ref="WYN44:WYT44"/>
    <mergeCell ref="WVO44:WVU44"/>
    <mergeCell ref="WVV44:WWB44"/>
    <mergeCell ref="WWC44:WWI44"/>
    <mergeCell ref="WWJ44:WWP44"/>
    <mergeCell ref="WWQ44:WWW44"/>
    <mergeCell ref="WWX44:WXD44"/>
    <mergeCell ref="WTY44:WUE44"/>
    <mergeCell ref="WUF44:WUL44"/>
    <mergeCell ref="WUM44:WUS44"/>
    <mergeCell ref="WUT44:WUZ44"/>
    <mergeCell ref="WVA44:WVG44"/>
    <mergeCell ref="WVH44:WVN44"/>
    <mergeCell ref="WSI44:WSO44"/>
    <mergeCell ref="WSP44:WSV44"/>
    <mergeCell ref="WSW44:WTC44"/>
    <mergeCell ref="WTD44:WTJ44"/>
    <mergeCell ref="WTK44:WTQ44"/>
    <mergeCell ref="WTR44:WTX44"/>
    <mergeCell ref="WQS44:WQY44"/>
    <mergeCell ref="WQZ44:WRF44"/>
    <mergeCell ref="WRG44:WRM44"/>
    <mergeCell ref="WRN44:WRT44"/>
    <mergeCell ref="WRU44:WSA44"/>
    <mergeCell ref="WSB44:WSH44"/>
    <mergeCell ref="WPC44:WPI44"/>
    <mergeCell ref="WPJ44:WPP44"/>
    <mergeCell ref="WPQ44:WPW44"/>
    <mergeCell ref="WPX44:WQD44"/>
    <mergeCell ref="WQE44:WQK44"/>
    <mergeCell ref="WQL44:WQR44"/>
    <mergeCell ref="WNM44:WNS44"/>
    <mergeCell ref="WNT44:WNZ44"/>
    <mergeCell ref="WOA44:WOG44"/>
    <mergeCell ref="WOH44:WON44"/>
    <mergeCell ref="WOO44:WOU44"/>
    <mergeCell ref="WOV44:WPB44"/>
    <mergeCell ref="WLW44:WMC44"/>
    <mergeCell ref="WMD44:WMJ44"/>
    <mergeCell ref="WMK44:WMQ44"/>
    <mergeCell ref="WMR44:WMX44"/>
    <mergeCell ref="WMY44:WNE44"/>
    <mergeCell ref="WNF44:WNL44"/>
    <mergeCell ref="WKG44:WKM44"/>
    <mergeCell ref="WKN44:WKT44"/>
    <mergeCell ref="WKU44:WLA44"/>
    <mergeCell ref="WLB44:WLH44"/>
    <mergeCell ref="WLI44:WLO44"/>
    <mergeCell ref="WLP44:WLV44"/>
    <mergeCell ref="WIQ44:WIW44"/>
    <mergeCell ref="WIX44:WJD44"/>
    <mergeCell ref="WJE44:WJK44"/>
    <mergeCell ref="WJL44:WJR44"/>
    <mergeCell ref="WJS44:WJY44"/>
    <mergeCell ref="WJZ44:WKF44"/>
    <mergeCell ref="WHA44:WHG44"/>
    <mergeCell ref="WHH44:WHN44"/>
    <mergeCell ref="WHO44:WHU44"/>
    <mergeCell ref="WHV44:WIB44"/>
    <mergeCell ref="WIC44:WII44"/>
    <mergeCell ref="WIJ44:WIP44"/>
    <mergeCell ref="WFK44:WFQ44"/>
    <mergeCell ref="WFR44:WFX44"/>
    <mergeCell ref="WFY44:WGE44"/>
    <mergeCell ref="WGF44:WGL44"/>
    <mergeCell ref="WGM44:WGS44"/>
    <mergeCell ref="WGT44:WGZ44"/>
    <mergeCell ref="WDU44:WEA44"/>
    <mergeCell ref="WEB44:WEH44"/>
    <mergeCell ref="WEI44:WEO44"/>
    <mergeCell ref="WEP44:WEV44"/>
    <mergeCell ref="WEW44:WFC44"/>
    <mergeCell ref="WFD44:WFJ44"/>
    <mergeCell ref="WCE44:WCK44"/>
    <mergeCell ref="WCL44:WCR44"/>
    <mergeCell ref="WCS44:WCY44"/>
    <mergeCell ref="WCZ44:WDF44"/>
    <mergeCell ref="WDG44:WDM44"/>
    <mergeCell ref="WDN44:WDT44"/>
    <mergeCell ref="WAO44:WAU44"/>
    <mergeCell ref="WAV44:WBB44"/>
    <mergeCell ref="WBC44:WBI44"/>
    <mergeCell ref="WBJ44:WBP44"/>
    <mergeCell ref="WBQ44:WBW44"/>
    <mergeCell ref="WBX44:WCD44"/>
    <mergeCell ref="VYY44:VZE44"/>
    <mergeCell ref="VZF44:VZL44"/>
    <mergeCell ref="VZM44:VZS44"/>
    <mergeCell ref="VZT44:VZZ44"/>
    <mergeCell ref="WAA44:WAG44"/>
    <mergeCell ref="WAH44:WAN44"/>
    <mergeCell ref="VXI44:VXO44"/>
    <mergeCell ref="VXP44:VXV44"/>
    <mergeCell ref="VXW44:VYC44"/>
    <mergeCell ref="VYD44:VYJ44"/>
    <mergeCell ref="VYK44:VYQ44"/>
    <mergeCell ref="VYR44:VYX44"/>
    <mergeCell ref="VVS44:VVY44"/>
    <mergeCell ref="VVZ44:VWF44"/>
    <mergeCell ref="VWG44:VWM44"/>
    <mergeCell ref="VWN44:VWT44"/>
    <mergeCell ref="VWU44:VXA44"/>
    <mergeCell ref="VXB44:VXH44"/>
    <mergeCell ref="VUC44:VUI44"/>
    <mergeCell ref="VUJ44:VUP44"/>
    <mergeCell ref="VUQ44:VUW44"/>
    <mergeCell ref="VUX44:VVD44"/>
    <mergeCell ref="VVE44:VVK44"/>
    <mergeCell ref="VVL44:VVR44"/>
    <mergeCell ref="VSM44:VSS44"/>
    <mergeCell ref="VST44:VSZ44"/>
    <mergeCell ref="VTA44:VTG44"/>
    <mergeCell ref="VTH44:VTN44"/>
    <mergeCell ref="VTO44:VTU44"/>
    <mergeCell ref="VTV44:VUB44"/>
    <mergeCell ref="VQW44:VRC44"/>
    <mergeCell ref="VRD44:VRJ44"/>
    <mergeCell ref="VRK44:VRQ44"/>
    <mergeCell ref="VRR44:VRX44"/>
    <mergeCell ref="VRY44:VSE44"/>
    <mergeCell ref="VSF44:VSL44"/>
    <mergeCell ref="VPG44:VPM44"/>
    <mergeCell ref="VPN44:VPT44"/>
    <mergeCell ref="VPU44:VQA44"/>
    <mergeCell ref="VQB44:VQH44"/>
    <mergeCell ref="VQI44:VQO44"/>
    <mergeCell ref="VQP44:VQV44"/>
    <mergeCell ref="VNQ44:VNW44"/>
    <mergeCell ref="VNX44:VOD44"/>
    <mergeCell ref="VOE44:VOK44"/>
    <mergeCell ref="VOL44:VOR44"/>
    <mergeCell ref="VOS44:VOY44"/>
    <mergeCell ref="VOZ44:VPF44"/>
    <mergeCell ref="VMA44:VMG44"/>
    <mergeCell ref="VMH44:VMN44"/>
    <mergeCell ref="VMO44:VMU44"/>
    <mergeCell ref="VMV44:VNB44"/>
    <mergeCell ref="VNC44:VNI44"/>
    <mergeCell ref="VNJ44:VNP44"/>
    <mergeCell ref="VKK44:VKQ44"/>
    <mergeCell ref="VKR44:VKX44"/>
    <mergeCell ref="VKY44:VLE44"/>
    <mergeCell ref="VLF44:VLL44"/>
    <mergeCell ref="VLM44:VLS44"/>
    <mergeCell ref="VLT44:VLZ44"/>
    <mergeCell ref="VIU44:VJA44"/>
    <mergeCell ref="VJB44:VJH44"/>
    <mergeCell ref="VJI44:VJO44"/>
    <mergeCell ref="VJP44:VJV44"/>
    <mergeCell ref="VJW44:VKC44"/>
    <mergeCell ref="VKD44:VKJ44"/>
    <mergeCell ref="VHE44:VHK44"/>
    <mergeCell ref="VHL44:VHR44"/>
    <mergeCell ref="VHS44:VHY44"/>
    <mergeCell ref="VHZ44:VIF44"/>
    <mergeCell ref="VIG44:VIM44"/>
    <mergeCell ref="VIN44:VIT44"/>
    <mergeCell ref="VFO44:VFU44"/>
    <mergeCell ref="VFV44:VGB44"/>
    <mergeCell ref="VGC44:VGI44"/>
    <mergeCell ref="VGJ44:VGP44"/>
    <mergeCell ref="VGQ44:VGW44"/>
    <mergeCell ref="VGX44:VHD44"/>
    <mergeCell ref="VDY44:VEE44"/>
    <mergeCell ref="VEF44:VEL44"/>
    <mergeCell ref="VEM44:VES44"/>
    <mergeCell ref="VET44:VEZ44"/>
    <mergeCell ref="VFA44:VFG44"/>
    <mergeCell ref="VFH44:VFN44"/>
    <mergeCell ref="VCI44:VCO44"/>
    <mergeCell ref="VCP44:VCV44"/>
    <mergeCell ref="VCW44:VDC44"/>
    <mergeCell ref="VDD44:VDJ44"/>
    <mergeCell ref="VDK44:VDQ44"/>
    <mergeCell ref="VDR44:VDX44"/>
    <mergeCell ref="VAS44:VAY44"/>
    <mergeCell ref="VAZ44:VBF44"/>
    <mergeCell ref="VBG44:VBM44"/>
    <mergeCell ref="VBN44:VBT44"/>
    <mergeCell ref="VBU44:VCA44"/>
    <mergeCell ref="VCB44:VCH44"/>
    <mergeCell ref="UZC44:UZI44"/>
    <mergeCell ref="UZJ44:UZP44"/>
    <mergeCell ref="UZQ44:UZW44"/>
    <mergeCell ref="UZX44:VAD44"/>
    <mergeCell ref="VAE44:VAK44"/>
    <mergeCell ref="VAL44:VAR44"/>
    <mergeCell ref="UXM44:UXS44"/>
    <mergeCell ref="UXT44:UXZ44"/>
    <mergeCell ref="UYA44:UYG44"/>
    <mergeCell ref="UYH44:UYN44"/>
    <mergeCell ref="UYO44:UYU44"/>
    <mergeCell ref="UYV44:UZB44"/>
    <mergeCell ref="UVW44:UWC44"/>
    <mergeCell ref="UWD44:UWJ44"/>
    <mergeCell ref="UWK44:UWQ44"/>
    <mergeCell ref="UWR44:UWX44"/>
    <mergeCell ref="UWY44:UXE44"/>
    <mergeCell ref="UXF44:UXL44"/>
    <mergeCell ref="UUG44:UUM44"/>
    <mergeCell ref="UUN44:UUT44"/>
    <mergeCell ref="UUU44:UVA44"/>
    <mergeCell ref="UVB44:UVH44"/>
    <mergeCell ref="UVI44:UVO44"/>
    <mergeCell ref="UVP44:UVV44"/>
    <mergeCell ref="USQ44:USW44"/>
    <mergeCell ref="USX44:UTD44"/>
    <mergeCell ref="UTE44:UTK44"/>
    <mergeCell ref="UTL44:UTR44"/>
    <mergeCell ref="UTS44:UTY44"/>
    <mergeCell ref="UTZ44:UUF44"/>
    <mergeCell ref="URA44:URG44"/>
    <mergeCell ref="URH44:URN44"/>
    <mergeCell ref="URO44:URU44"/>
    <mergeCell ref="URV44:USB44"/>
    <mergeCell ref="USC44:USI44"/>
    <mergeCell ref="USJ44:USP44"/>
    <mergeCell ref="UPK44:UPQ44"/>
    <mergeCell ref="UPR44:UPX44"/>
    <mergeCell ref="UPY44:UQE44"/>
    <mergeCell ref="UQF44:UQL44"/>
    <mergeCell ref="UQM44:UQS44"/>
    <mergeCell ref="UQT44:UQZ44"/>
    <mergeCell ref="UNU44:UOA44"/>
    <mergeCell ref="UOB44:UOH44"/>
    <mergeCell ref="UOI44:UOO44"/>
    <mergeCell ref="UOP44:UOV44"/>
    <mergeCell ref="UOW44:UPC44"/>
    <mergeCell ref="UPD44:UPJ44"/>
    <mergeCell ref="UME44:UMK44"/>
    <mergeCell ref="UML44:UMR44"/>
    <mergeCell ref="UMS44:UMY44"/>
    <mergeCell ref="UMZ44:UNF44"/>
    <mergeCell ref="UNG44:UNM44"/>
    <mergeCell ref="UNN44:UNT44"/>
    <mergeCell ref="UKO44:UKU44"/>
    <mergeCell ref="UKV44:ULB44"/>
    <mergeCell ref="ULC44:ULI44"/>
    <mergeCell ref="ULJ44:ULP44"/>
    <mergeCell ref="ULQ44:ULW44"/>
    <mergeCell ref="ULX44:UMD44"/>
    <mergeCell ref="UIY44:UJE44"/>
    <mergeCell ref="UJF44:UJL44"/>
    <mergeCell ref="UJM44:UJS44"/>
    <mergeCell ref="UJT44:UJZ44"/>
    <mergeCell ref="UKA44:UKG44"/>
    <mergeCell ref="UKH44:UKN44"/>
    <mergeCell ref="UHI44:UHO44"/>
    <mergeCell ref="UHP44:UHV44"/>
    <mergeCell ref="UHW44:UIC44"/>
    <mergeCell ref="UID44:UIJ44"/>
    <mergeCell ref="UIK44:UIQ44"/>
    <mergeCell ref="UIR44:UIX44"/>
    <mergeCell ref="UFS44:UFY44"/>
    <mergeCell ref="UFZ44:UGF44"/>
    <mergeCell ref="UGG44:UGM44"/>
    <mergeCell ref="UGN44:UGT44"/>
    <mergeCell ref="UGU44:UHA44"/>
    <mergeCell ref="UHB44:UHH44"/>
    <mergeCell ref="UEC44:UEI44"/>
    <mergeCell ref="UEJ44:UEP44"/>
    <mergeCell ref="UEQ44:UEW44"/>
    <mergeCell ref="UEX44:UFD44"/>
    <mergeCell ref="UFE44:UFK44"/>
    <mergeCell ref="UFL44:UFR44"/>
    <mergeCell ref="UCM44:UCS44"/>
    <mergeCell ref="UCT44:UCZ44"/>
    <mergeCell ref="UDA44:UDG44"/>
    <mergeCell ref="UDH44:UDN44"/>
    <mergeCell ref="UDO44:UDU44"/>
    <mergeCell ref="UDV44:UEB44"/>
    <mergeCell ref="UAW44:UBC44"/>
    <mergeCell ref="UBD44:UBJ44"/>
    <mergeCell ref="UBK44:UBQ44"/>
    <mergeCell ref="UBR44:UBX44"/>
    <mergeCell ref="UBY44:UCE44"/>
    <mergeCell ref="UCF44:UCL44"/>
    <mergeCell ref="TZG44:TZM44"/>
    <mergeCell ref="TZN44:TZT44"/>
    <mergeCell ref="TZU44:UAA44"/>
    <mergeCell ref="UAB44:UAH44"/>
    <mergeCell ref="UAI44:UAO44"/>
    <mergeCell ref="UAP44:UAV44"/>
    <mergeCell ref="TXQ44:TXW44"/>
    <mergeCell ref="TXX44:TYD44"/>
    <mergeCell ref="TYE44:TYK44"/>
    <mergeCell ref="TYL44:TYR44"/>
    <mergeCell ref="TYS44:TYY44"/>
    <mergeCell ref="TYZ44:TZF44"/>
    <mergeCell ref="TWA44:TWG44"/>
    <mergeCell ref="TWH44:TWN44"/>
    <mergeCell ref="TWO44:TWU44"/>
    <mergeCell ref="TWV44:TXB44"/>
    <mergeCell ref="TXC44:TXI44"/>
    <mergeCell ref="TXJ44:TXP44"/>
    <mergeCell ref="TUK44:TUQ44"/>
    <mergeCell ref="TUR44:TUX44"/>
    <mergeCell ref="TUY44:TVE44"/>
    <mergeCell ref="TVF44:TVL44"/>
    <mergeCell ref="TVM44:TVS44"/>
    <mergeCell ref="TVT44:TVZ44"/>
    <mergeCell ref="TSU44:TTA44"/>
    <mergeCell ref="TTB44:TTH44"/>
    <mergeCell ref="TTI44:TTO44"/>
    <mergeCell ref="TTP44:TTV44"/>
    <mergeCell ref="TTW44:TUC44"/>
    <mergeCell ref="TUD44:TUJ44"/>
    <mergeCell ref="TRE44:TRK44"/>
    <mergeCell ref="TRL44:TRR44"/>
    <mergeCell ref="TRS44:TRY44"/>
    <mergeCell ref="TRZ44:TSF44"/>
    <mergeCell ref="TSG44:TSM44"/>
    <mergeCell ref="TSN44:TST44"/>
    <mergeCell ref="TPO44:TPU44"/>
    <mergeCell ref="TPV44:TQB44"/>
    <mergeCell ref="TQC44:TQI44"/>
    <mergeCell ref="TQJ44:TQP44"/>
    <mergeCell ref="TQQ44:TQW44"/>
    <mergeCell ref="TQX44:TRD44"/>
    <mergeCell ref="TNY44:TOE44"/>
    <mergeCell ref="TOF44:TOL44"/>
    <mergeCell ref="TOM44:TOS44"/>
    <mergeCell ref="TOT44:TOZ44"/>
    <mergeCell ref="TPA44:TPG44"/>
    <mergeCell ref="TPH44:TPN44"/>
    <mergeCell ref="TMI44:TMO44"/>
    <mergeCell ref="TMP44:TMV44"/>
    <mergeCell ref="TMW44:TNC44"/>
    <mergeCell ref="TND44:TNJ44"/>
    <mergeCell ref="TNK44:TNQ44"/>
    <mergeCell ref="TNR44:TNX44"/>
    <mergeCell ref="TKS44:TKY44"/>
    <mergeCell ref="TKZ44:TLF44"/>
    <mergeCell ref="TLG44:TLM44"/>
    <mergeCell ref="TLN44:TLT44"/>
    <mergeCell ref="TLU44:TMA44"/>
    <mergeCell ref="TMB44:TMH44"/>
    <mergeCell ref="TJC44:TJI44"/>
    <mergeCell ref="TJJ44:TJP44"/>
    <mergeCell ref="TJQ44:TJW44"/>
    <mergeCell ref="TJX44:TKD44"/>
    <mergeCell ref="TKE44:TKK44"/>
    <mergeCell ref="TKL44:TKR44"/>
    <mergeCell ref="THM44:THS44"/>
    <mergeCell ref="THT44:THZ44"/>
    <mergeCell ref="TIA44:TIG44"/>
    <mergeCell ref="TIH44:TIN44"/>
    <mergeCell ref="TIO44:TIU44"/>
    <mergeCell ref="TIV44:TJB44"/>
    <mergeCell ref="TFW44:TGC44"/>
    <mergeCell ref="TGD44:TGJ44"/>
    <mergeCell ref="TGK44:TGQ44"/>
    <mergeCell ref="TGR44:TGX44"/>
    <mergeCell ref="TGY44:THE44"/>
    <mergeCell ref="THF44:THL44"/>
    <mergeCell ref="TEG44:TEM44"/>
    <mergeCell ref="TEN44:TET44"/>
    <mergeCell ref="TEU44:TFA44"/>
    <mergeCell ref="TFB44:TFH44"/>
    <mergeCell ref="TFI44:TFO44"/>
    <mergeCell ref="TFP44:TFV44"/>
    <mergeCell ref="TCQ44:TCW44"/>
    <mergeCell ref="TCX44:TDD44"/>
    <mergeCell ref="TDE44:TDK44"/>
    <mergeCell ref="TDL44:TDR44"/>
    <mergeCell ref="TDS44:TDY44"/>
    <mergeCell ref="TDZ44:TEF44"/>
    <mergeCell ref="TBA44:TBG44"/>
    <mergeCell ref="TBH44:TBN44"/>
    <mergeCell ref="TBO44:TBU44"/>
    <mergeCell ref="TBV44:TCB44"/>
    <mergeCell ref="TCC44:TCI44"/>
    <mergeCell ref="TCJ44:TCP44"/>
    <mergeCell ref="SZK44:SZQ44"/>
    <mergeCell ref="SZR44:SZX44"/>
    <mergeCell ref="SZY44:TAE44"/>
    <mergeCell ref="TAF44:TAL44"/>
    <mergeCell ref="TAM44:TAS44"/>
    <mergeCell ref="TAT44:TAZ44"/>
    <mergeCell ref="SXU44:SYA44"/>
    <mergeCell ref="SYB44:SYH44"/>
    <mergeCell ref="SYI44:SYO44"/>
    <mergeCell ref="SYP44:SYV44"/>
    <mergeCell ref="SYW44:SZC44"/>
    <mergeCell ref="SZD44:SZJ44"/>
    <mergeCell ref="SWE44:SWK44"/>
    <mergeCell ref="SWL44:SWR44"/>
    <mergeCell ref="SWS44:SWY44"/>
    <mergeCell ref="SWZ44:SXF44"/>
    <mergeCell ref="SXG44:SXM44"/>
    <mergeCell ref="SXN44:SXT44"/>
    <mergeCell ref="SUO44:SUU44"/>
    <mergeCell ref="SUV44:SVB44"/>
    <mergeCell ref="SVC44:SVI44"/>
    <mergeCell ref="SVJ44:SVP44"/>
    <mergeCell ref="SVQ44:SVW44"/>
    <mergeCell ref="SVX44:SWD44"/>
    <mergeCell ref="SSY44:STE44"/>
    <mergeCell ref="STF44:STL44"/>
    <mergeCell ref="STM44:STS44"/>
    <mergeCell ref="STT44:STZ44"/>
    <mergeCell ref="SUA44:SUG44"/>
    <mergeCell ref="SUH44:SUN44"/>
    <mergeCell ref="SRI44:SRO44"/>
    <mergeCell ref="SRP44:SRV44"/>
    <mergeCell ref="SRW44:SSC44"/>
    <mergeCell ref="SSD44:SSJ44"/>
    <mergeCell ref="SSK44:SSQ44"/>
    <mergeCell ref="SSR44:SSX44"/>
    <mergeCell ref="SPS44:SPY44"/>
    <mergeCell ref="SPZ44:SQF44"/>
    <mergeCell ref="SQG44:SQM44"/>
    <mergeCell ref="SQN44:SQT44"/>
    <mergeCell ref="SQU44:SRA44"/>
    <mergeCell ref="SRB44:SRH44"/>
    <mergeCell ref="SOC44:SOI44"/>
    <mergeCell ref="SOJ44:SOP44"/>
    <mergeCell ref="SOQ44:SOW44"/>
    <mergeCell ref="SOX44:SPD44"/>
    <mergeCell ref="SPE44:SPK44"/>
    <mergeCell ref="SPL44:SPR44"/>
    <mergeCell ref="SMM44:SMS44"/>
    <mergeCell ref="SMT44:SMZ44"/>
    <mergeCell ref="SNA44:SNG44"/>
    <mergeCell ref="SNH44:SNN44"/>
    <mergeCell ref="SNO44:SNU44"/>
    <mergeCell ref="SNV44:SOB44"/>
    <mergeCell ref="SKW44:SLC44"/>
    <mergeCell ref="SLD44:SLJ44"/>
    <mergeCell ref="SLK44:SLQ44"/>
    <mergeCell ref="SLR44:SLX44"/>
    <mergeCell ref="SLY44:SME44"/>
    <mergeCell ref="SMF44:SML44"/>
    <mergeCell ref="SJG44:SJM44"/>
    <mergeCell ref="SJN44:SJT44"/>
    <mergeCell ref="SJU44:SKA44"/>
    <mergeCell ref="SKB44:SKH44"/>
    <mergeCell ref="SKI44:SKO44"/>
    <mergeCell ref="SKP44:SKV44"/>
    <mergeCell ref="SHQ44:SHW44"/>
    <mergeCell ref="SHX44:SID44"/>
    <mergeCell ref="SIE44:SIK44"/>
    <mergeCell ref="SIL44:SIR44"/>
    <mergeCell ref="SIS44:SIY44"/>
    <mergeCell ref="SIZ44:SJF44"/>
    <mergeCell ref="SGA44:SGG44"/>
    <mergeCell ref="SGH44:SGN44"/>
    <mergeCell ref="SGO44:SGU44"/>
    <mergeCell ref="SGV44:SHB44"/>
    <mergeCell ref="SHC44:SHI44"/>
    <mergeCell ref="SHJ44:SHP44"/>
    <mergeCell ref="SEK44:SEQ44"/>
    <mergeCell ref="SER44:SEX44"/>
    <mergeCell ref="SEY44:SFE44"/>
    <mergeCell ref="SFF44:SFL44"/>
    <mergeCell ref="SFM44:SFS44"/>
    <mergeCell ref="SFT44:SFZ44"/>
    <mergeCell ref="SCU44:SDA44"/>
    <mergeCell ref="SDB44:SDH44"/>
    <mergeCell ref="SDI44:SDO44"/>
    <mergeCell ref="SDP44:SDV44"/>
    <mergeCell ref="SDW44:SEC44"/>
    <mergeCell ref="SED44:SEJ44"/>
    <mergeCell ref="SBE44:SBK44"/>
    <mergeCell ref="SBL44:SBR44"/>
    <mergeCell ref="SBS44:SBY44"/>
    <mergeCell ref="SBZ44:SCF44"/>
    <mergeCell ref="SCG44:SCM44"/>
    <mergeCell ref="SCN44:SCT44"/>
    <mergeCell ref="RZO44:RZU44"/>
    <mergeCell ref="RZV44:SAB44"/>
    <mergeCell ref="SAC44:SAI44"/>
    <mergeCell ref="SAJ44:SAP44"/>
    <mergeCell ref="SAQ44:SAW44"/>
    <mergeCell ref="SAX44:SBD44"/>
    <mergeCell ref="RXY44:RYE44"/>
    <mergeCell ref="RYF44:RYL44"/>
    <mergeCell ref="RYM44:RYS44"/>
    <mergeCell ref="RYT44:RYZ44"/>
    <mergeCell ref="RZA44:RZG44"/>
    <mergeCell ref="RZH44:RZN44"/>
    <mergeCell ref="RWI44:RWO44"/>
    <mergeCell ref="RWP44:RWV44"/>
    <mergeCell ref="RWW44:RXC44"/>
    <mergeCell ref="RXD44:RXJ44"/>
    <mergeCell ref="RXK44:RXQ44"/>
    <mergeCell ref="RXR44:RXX44"/>
    <mergeCell ref="RUS44:RUY44"/>
    <mergeCell ref="RUZ44:RVF44"/>
    <mergeCell ref="RVG44:RVM44"/>
    <mergeCell ref="RVN44:RVT44"/>
    <mergeCell ref="RVU44:RWA44"/>
    <mergeCell ref="RWB44:RWH44"/>
    <mergeCell ref="RTC44:RTI44"/>
    <mergeCell ref="RTJ44:RTP44"/>
    <mergeCell ref="RTQ44:RTW44"/>
    <mergeCell ref="RTX44:RUD44"/>
    <mergeCell ref="RUE44:RUK44"/>
    <mergeCell ref="RUL44:RUR44"/>
    <mergeCell ref="RRM44:RRS44"/>
    <mergeCell ref="RRT44:RRZ44"/>
    <mergeCell ref="RSA44:RSG44"/>
    <mergeCell ref="RSH44:RSN44"/>
    <mergeCell ref="RSO44:RSU44"/>
    <mergeCell ref="RSV44:RTB44"/>
    <mergeCell ref="RPW44:RQC44"/>
    <mergeCell ref="RQD44:RQJ44"/>
    <mergeCell ref="RQK44:RQQ44"/>
    <mergeCell ref="RQR44:RQX44"/>
    <mergeCell ref="RQY44:RRE44"/>
    <mergeCell ref="RRF44:RRL44"/>
    <mergeCell ref="ROG44:ROM44"/>
    <mergeCell ref="RON44:ROT44"/>
    <mergeCell ref="ROU44:RPA44"/>
    <mergeCell ref="RPB44:RPH44"/>
    <mergeCell ref="RPI44:RPO44"/>
    <mergeCell ref="RPP44:RPV44"/>
    <mergeCell ref="RMQ44:RMW44"/>
    <mergeCell ref="RMX44:RND44"/>
    <mergeCell ref="RNE44:RNK44"/>
    <mergeCell ref="RNL44:RNR44"/>
    <mergeCell ref="RNS44:RNY44"/>
    <mergeCell ref="RNZ44:ROF44"/>
    <mergeCell ref="RLA44:RLG44"/>
    <mergeCell ref="RLH44:RLN44"/>
    <mergeCell ref="RLO44:RLU44"/>
    <mergeCell ref="RLV44:RMB44"/>
    <mergeCell ref="RMC44:RMI44"/>
    <mergeCell ref="RMJ44:RMP44"/>
    <mergeCell ref="RJK44:RJQ44"/>
    <mergeCell ref="RJR44:RJX44"/>
    <mergeCell ref="RJY44:RKE44"/>
    <mergeCell ref="RKF44:RKL44"/>
    <mergeCell ref="RKM44:RKS44"/>
    <mergeCell ref="RKT44:RKZ44"/>
    <mergeCell ref="RHU44:RIA44"/>
    <mergeCell ref="RIB44:RIH44"/>
    <mergeCell ref="RII44:RIO44"/>
    <mergeCell ref="RIP44:RIV44"/>
    <mergeCell ref="RIW44:RJC44"/>
    <mergeCell ref="RJD44:RJJ44"/>
    <mergeCell ref="RGE44:RGK44"/>
    <mergeCell ref="RGL44:RGR44"/>
    <mergeCell ref="RGS44:RGY44"/>
    <mergeCell ref="RGZ44:RHF44"/>
    <mergeCell ref="RHG44:RHM44"/>
    <mergeCell ref="RHN44:RHT44"/>
    <mergeCell ref="REO44:REU44"/>
    <mergeCell ref="REV44:RFB44"/>
    <mergeCell ref="RFC44:RFI44"/>
    <mergeCell ref="RFJ44:RFP44"/>
    <mergeCell ref="RFQ44:RFW44"/>
    <mergeCell ref="RFX44:RGD44"/>
    <mergeCell ref="RCY44:RDE44"/>
    <mergeCell ref="RDF44:RDL44"/>
    <mergeCell ref="RDM44:RDS44"/>
    <mergeCell ref="RDT44:RDZ44"/>
    <mergeCell ref="REA44:REG44"/>
    <mergeCell ref="REH44:REN44"/>
    <mergeCell ref="RBI44:RBO44"/>
    <mergeCell ref="RBP44:RBV44"/>
    <mergeCell ref="RBW44:RCC44"/>
    <mergeCell ref="RCD44:RCJ44"/>
    <mergeCell ref="RCK44:RCQ44"/>
    <mergeCell ref="RCR44:RCX44"/>
    <mergeCell ref="QZS44:QZY44"/>
    <mergeCell ref="QZZ44:RAF44"/>
    <mergeCell ref="RAG44:RAM44"/>
    <mergeCell ref="RAN44:RAT44"/>
    <mergeCell ref="RAU44:RBA44"/>
    <mergeCell ref="RBB44:RBH44"/>
    <mergeCell ref="QYC44:QYI44"/>
    <mergeCell ref="QYJ44:QYP44"/>
    <mergeCell ref="QYQ44:QYW44"/>
    <mergeCell ref="QYX44:QZD44"/>
    <mergeCell ref="QZE44:QZK44"/>
    <mergeCell ref="QZL44:QZR44"/>
    <mergeCell ref="QWM44:QWS44"/>
    <mergeCell ref="QWT44:QWZ44"/>
    <mergeCell ref="QXA44:QXG44"/>
    <mergeCell ref="QXH44:QXN44"/>
    <mergeCell ref="QXO44:QXU44"/>
    <mergeCell ref="QXV44:QYB44"/>
    <mergeCell ref="QUW44:QVC44"/>
    <mergeCell ref="QVD44:QVJ44"/>
    <mergeCell ref="QVK44:QVQ44"/>
    <mergeCell ref="QVR44:QVX44"/>
    <mergeCell ref="QVY44:QWE44"/>
    <mergeCell ref="QWF44:QWL44"/>
    <mergeCell ref="QTG44:QTM44"/>
    <mergeCell ref="QTN44:QTT44"/>
    <mergeCell ref="QTU44:QUA44"/>
    <mergeCell ref="QUB44:QUH44"/>
    <mergeCell ref="QUI44:QUO44"/>
    <mergeCell ref="QUP44:QUV44"/>
    <mergeCell ref="QRQ44:QRW44"/>
    <mergeCell ref="QRX44:QSD44"/>
    <mergeCell ref="QSE44:QSK44"/>
    <mergeCell ref="QSL44:QSR44"/>
    <mergeCell ref="QSS44:QSY44"/>
    <mergeCell ref="QSZ44:QTF44"/>
    <mergeCell ref="QQA44:QQG44"/>
    <mergeCell ref="QQH44:QQN44"/>
    <mergeCell ref="QQO44:QQU44"/>
    <mergeCell ref="QQV44:QRB44"/>
    <mergeCell ref="QRC44:QRI44"/>
    <mergeCell ref="QRJ44:QRP44"/>
    <mergeCell ref="QOK44:QOQ44"/>
    <mergeCell ref="QOR44:QOX44"/>
    <mergeCell ref="QOY44:QPE44"/>
    <mergeCell ref="QPF44:QPL44"/>
    <mergeCell ref="QPM44:QPS44"/>
    <mergeCell ref="QPT44:QPZ44"/>
    <mergeCell ref="QMU44:QNA44"/>
    <mergeCell ref="QNB44:QNH44"/>
    <mergeCell ref="QNI44:QNO44"/>
    <mergeCell ref="QNP44:QNV44"/>
    <mergeCell ref="QNW44:QOC44"/>
    <mergeCell ref="QOD44:QOJ44"/>
    <mergeCell ref="QLE44:QLK44"/>
    <mergeCell ref="QLL44:QLR44"/>
    <mergeCell ref="QLS44:QLY44"/>
    <mergeCell ref="QLZ44:QMF44"/>
    <mergeCell ref="QMG44:QMM44"/>
    <mergeCell ref="QMN44:QMT44"/>
    <mergeCell ref="QJO44:QJU44"/>
    <mergeCell ref="QJV44:QKB44"/>
    <mergeCell ref="QKC44:QKI44"/>
    <mergeCell ref="QKJ44:QKP44"/>
    <mergeCell ref="QKQ44:QKW44"/>
    <mergeCell ref="QKX44:QLD44"/>
    <mergeCell ref="QHY44:QIE44"/>
    <mergeCell ref="QIF44:QIL44"/>
    <mergeCell ref="QIM44:QIS44"/>
    <mergeCell ref="QIT44:QIZ44"/>
    <mergeCell ref="QJA44:QJG44"/>
    <mergeCell ref="QJH44:QJN44"/>
    <mergeCell ref="QGI44:QGO44"/>
    <mergeCell ref="QGP44:QGV44"/>
    <mergeCell ref="QGW44:QHC44"/>
    <mergeCell ref="QHD44:QHJ44"/>
    <mergeCell ref="QHK44:QHQ44"/>
    <mergeCell ref="QHR44:QHX44"/>
    <mergeCell ref="QES44:QEY44"/>
    <mergeCell ref="QEZ44:QFF44"/>
    <mergeCell ref="QFG44:QFM44"/>
    <mergeCell ref="QFN44:QFT44"/>
    <mergeCell ref="QFU44:QGA44"/>
    <mergeCell ref="QGB44:QGH44"/>
    <mergeCell ref="QDC44:QDI44"/>
    <mergeCell ref="QDJ44:QDP44"/>
    <mergeCell ref="QDQ44:QDW44"/>
    <mergeCell ref="QDX44:QED44"/>
    <mergeCell ref="QEE44:QEK44"/>
    <mergeCell ref="QEL44:QER44"/>
    <mergeCell ref="QBM44:QBS44"/>
    <mergeCell ref="QBT44:QBZ44"/>
    <mergeCell ref="QCA44:QCG44"/>
    <mergeCell ref="QCH44:QCN44"/>
    <mergeCell ref="QCO44:QCU44"/>
    <mergeCell ref="QCV44:QDB44"/>
    <mergeCell ref="PZW44:QAC44"/>
    <mergeCell ref="QAD44:QAJ44"/>
    <mergeCell ref="QAK44:QAQ44"/>
    <mergeCell ref="QAR44:QAX44"/>
    <mergeCell ref="QAY44:QBE44"/>
    <mergeCell ref="QBF44:QBL44"/>
    <mergeCell ref="PYG44:PYM44"/>
    <mergeCell ref="PYN44:PYT44"/>
    <mergeCell ref="PYU44:PZA44"/>
    <mergeCell ref="PZB44:PZH44"/>
    <mergeCell ref="PZI44:PZO44"/>
    <mergeCell ref="PZP44:PZV44"/>
    <mergeCell ref="PWQ44:PWW44"/>
    <mergeCell ref="PWX44:PXD44"/>
    <mergeCell ref="PXE44:PXK44"/>
    <mergeCell ref="PXL44:PXR44"/>
    <mergeCell ref="PXS44:PXY44"/>
    <mergeCell ref="PXZ44:PYF44"/>
    <mergeCell ref="PVA44:PVG44"/>
    <mergeCell ref="PVH44:PVN44"/>
    <mergeCell ref="PVO44:PVU44"/>
    <mergeCell ref="PVV44:PWB44"/>
    <mergeCell ref="PWC44:PWI44"/>
    <mergeCell ref="PWJ44:PWP44"/>
    <mergeCell ref="PTK44:PTQ44"/>
    <mergeCell ref="PTR44:PTX44"/>
    <mergeCell ref="PTY44:PUE44"/>
    <mergeCell ref="PUF44:PUL44"/>
    <mergeCell ref="PUM44:PUS44"/>
    <mergeCell ref="PUT44:PUZ44"/>
    <mergeCell ref="PRU44:PSA44"/>
    <mergeCell ref="PSB44:PSH44"/>
    <mergeCell ref="PSI44:PSO44"/>
    <mergeCell ref="PSP44:PSV44"/>
    <mergeCell ref="PSW44:PTC44"/>
    <mergeCell ref="PTD44:PTJ44"/>
    <mergeCell ref="PQE44:PQK44"/>
    <mergeCell ref="PQL44:PQR44"/>
    <mergeCell ref="PQS44:PQY44"/>
    <mergeCell ref="PQZ44:PRF44"/>
    <mergeCell ref="PRG44:PRM44"/>
    <mergeCell ref="PRN44:PRT44"/>
    <mergeCell ref="POO44:POU44"/>
    <mergeCell ref="POV44:PPB44"/>
    <mergeCell ref="PPC44:PPI44"/>
    <mergeCell ref="PPJ44:PPP44"/>
    <mergeCell ref="PPQ44:PPW44"/>
    <mergeCell ref="PPX44:PQD44"/>
    <mergeCell ref="PMY44:PNE44"/>
    <mergeCell ref="PNF44:PNL44"/>
    <mergeCell ref="PNM44:PNS44"/>
    <mergeCell ref="PNT44:PNZ44"/>
    <mergeCell ref="POA44:POG44"/>
    <mergeCell ref="POH44:PON44"/>
    <mergeCell ref="PLI44:PLO44"/>
    <mergeCell ref="PLP44:PLV44"/>
    <mergeCell ref="PLW44:PMC44"/>
    <mergeCell ref="PMD44:PMJ44"/>
    <mergeCell ref="PMK44:PMQ44"/>
    <mergeCell ref="PMR44:PMX44"/>
    <mergeCell ref="PJS44:PJY44"/>
    <mergeCell ref="PJZ44:PKF44"/>
    <mergeCell ref="PKG44:PKM44"/>
    <mergeCell ref="PKN44:PKT44"/>
    <mergeCell ref="PKU44:PLA44"/>
    <mergeCell ref="PLB44:PLH44"/>
    <mergeCell ref="PIC44:PII44"/>
    <mergeCell ref="PIJ44:PIP44"/>
    <mergeCell ref="PIQ44:PIW44"/>
    <mergeCell ref="PIX44:PJD44"/>
    <mergeCell ref="PJE44:PJK44"/>
    <mergeCell ref="PJL44:PJR44"/>
    <mergeCell ref="PGM44:PGS44"/>
    <mergeCell ref="PGT44:PGZ44"/>
    <mergeCell ref="PHA44:PHG44"/>
    <mergeCell ref="PHH44:PHN44"/>
    <mergeCell ref="PHO44:PHU44"/>
    <mergeCell ref="PHV44:PIB44"/>
    <mergeCell ref="PEW44:PFC44"/>
    <mergeCell ref="PFD44:PFJ44"/>
    <mergeCell ref="PFK44:PFQ44"/>
    <mergeCell ref="PFR44:PFX44"/>
    <mergeCell ref="PFY44:PGE44"/>
    <mergeCell ref="PGF44:PGL44"/>
    <mergeCell ref="PDG44:PDM44"/>
    <mergeCell ref="PDN44:PDT44"/>
    <mergeCell ref="PDU44:PEA44"/>
    <mergeCell ref="PEB44:PEH44"/>
    <mergeCell ref="PEI44:PEO44"/>
    <mergeCell ref="PEP44:PEV44"/>
    <mergeCell ref="PBQ44:PBW44"/>
    <mergeCell ref="PBX44:PCD44"/>
    <mergeCell ref="PCE44:PCK44"/>
    <mergeCell ref="PCL44:PCR44"/>
    <mergeCell ref="PCS44:PCY44"/>
    <mergeCell ref="PCZ44:PDF44"/>
    <mergeCell ref="PAA44:PAG44"/>
    <mergeCell ref="PAH44:PAN44"/>
    <mergeCell ref="PAO44:PAU44"/>
    <mergeCell ref="PAV44:PBB44"/>
    <mergeCell ref="PBC44:PBI44"/>
    <mergeCell ref="PBJ44:PBP44"/>
    <mergeCell ref="OYK44:OYQ44"/>
    <mergeCell ref="OYR44:OYX44"/>
    <mergeCell ref="OYY44:OZE44"/>
    <mergeCell ref="OZF44:OZL44"/>
    <mergeCell ref="OZM44:OZS44"/>
    <mergeCell ref="OZT44:OZZ44"/>
    <mergeCell ref="OWU44:OXA44"/>
    <mergeCell ref="OXB44:OXH44"/>
    <mergeCell ref="OXI44:OXO44"/>
    <mergeCell ref="OXP44:OXV44"/>
    <mergeCell ref="OXW44:OYC44"/>
    <mergeCell ref="OYD44:OYJ44"/>
    <mergeCell ref="OVE44:OVK44"/>
    <mergeCell ref="OVL44:OVR44"/>
    <mergeCell ref="OVS44:OVY44"/>
    <mergeCell ref="OVZ44:OWF44"/>
    <mergeCell ref="OWG44:OWM44"/>
    <mergeCell ref="OWN44:OWT44"/>
    <mergeCell ref="OTO44:OTU44"/>
    <mergeCell ref="OTV44:OUB44"/>
    <mergeCell ref="OUC44:OUI44"/>
    <mergeCell ref="OUJ44:OUP44"/>
    <mergeCell ref="OUQ44:OUW44"/>
    <mergeCell ref="OUX44:OVD44"/>
    <mergeCell ref="ORY44:OSE44"/>
    <mergeCell ref="OSF44:OSL44"/>
    <mergeCell ref="OSM44:OSS44"/>
    <mergeCell ref="OST44:OSZ44"/>
    <mergeCell ref="OTA44:OTG44"/>
    <mergeCell ref="OTH44:OTN44"/>
    <mergeCell ref="OQI44:OQO44"/>
    <mergeCell ref="OQP44:OQV44"/>
    <mergeCell ref="OQW44:ORC44"/>
    <mergeCell ref="ORD44:ORJ44"/>
    <mergeCell ref="ORK44:ORQ44"/>
    <mergeCell ref="ORR44:ORX44"/>
    <mergeCell ref="OOS44:OOY44"/>
    <mergeCell ref="OOZ44:OPF44"/>
    <mergeCell ref="OPG44:OPM44"/>
    <mergeCell ref="OPN44:OPT44"/>
    <mergeCell ref="OPU44:OQA44"/>
    <mergeCell ref="OQB44:OQH44"/>
    <mergeCell ref="ONC44:ONI44"/>
    <mergeCell ref="ONJ44:ONP44"/>
    <mergeCell ref="ONQ44:ONW44"/>
    <mergeCell ref="ONX44:OOD44"/>
    <mergeCell ref="OOE44:OOK44"/>
    <mergeCell ref="OOL44:OOR44"/>
    <mergeCell ref="OLM44:OLS44"/>
    <mergeCell ref="OLT44:OLZ44"/>
    <mergeCell ref="OMA44:OMG44"/>
    <mergeCell ref="OMH44:OMN44"/>
    <mergeCell ref="OMO44:OMU44"/>
    <mergeCell ref="OMV44:ONB44"/>
    <mergeCell ref="OJW44:OKC44"/>
    <mergeCell ref="OKD44:OKJ44"/>
    <mergeCell ref="OKK44:OKQ44"/>
    <mergeCell ref="OKR44:OKX44"/>
    <mergeCell ref="OKY44:OLE44"/>
    <mergeCell ref="OLF44:OLL44"/>
    <mergeCell ref="OIG44:OIM44"/>
    <mergeCell ref="OIN44:OIT44"/>
    <mergeCell ref="OIU44:OJA44"/>
    <mergeCell ref="OJB44:OJH44"/>
    <mergeCell ref="OJI44:OJO44"/>
    <mergeCell ref="OJP44:OJV44"/>
    <mergeCell ref="OGQ44:OGW44"/>
    <mergeCell ref="OGX44:OHD44"/>
    <mergeCell ref="OHE44:OHK44"/>
    <mergeCell ref="OHL44:OHR44"/>
    <mergeCell ref="OHS44:OHY44"/>
    <mergeCell ref="OHZ44:OIF44"/>
    <mergeCell ref="OFA44:OFG44"/>
    <mergeCell ref="OFH44:OFN44"/>
    <mergeCell ref="OFO44:OFU44"/>
    <mergeCell ref="OFV44:OGB44"/>
    <mergeCell ref="OGC44:OGI44"/>
    <mergeCell ref="OGJ44:OGP44"/>
    <mergeCell ref="ODK44:ODQ44"/>
    <mergeCell ref="ODR44:ODX44"/>
    <mergeCell ref="ODY44:OEE44"/>
    <mergeCell ref="OEF44:OEL44"/>
    <mergeCell ref="OEM44:OES44"/>
    <mergeCell ref="OET44:OEZ44"/>
    <mergeCell ref="OBU44:OCA44"/>
    <mergeCell ref="OCB44:OCH44"/>
    <mergeCell ref="OCI44:OCO44"/>
    <mergeCell ref="OCP44:OCV44"/>
    <mergeCell ref="OCW44:ODC44"/>
    <mergeCell ref="ODD44:ODJ44"/>
    <mergeCell ref="OAE44:OAK44"/>
    <mergeCell ref="OAL44:OAR44"/>
    <mergeCell ref="OAS44:OAY44"/>
    <mergeCell ref="OAZ44:OBF44"/>
    <mergeCell ref="OBG44:OBM44"/>
    <mergeCell ref="OBN44:OBT44"/>
    <mergeCell ref="NYO44:NYU44"/>
    <mergeCell ref="NYV44:NZB44"/>
    <mergeCell ref="NZC44:NZI44"/>
    <mergeCell ref="NZJ44:NZP44"/>
    <mergeCell ref="NZQ44:NZW44"/>
    <mergeCell ref="NZX44:OAD44"/>
    <mergeCell ref="NWY44:NXE44"/>
    <mergeCell ref="NXF44:NXL44"/>
    <mergeCell ref="NXM44:NXS44"/>
    <mergeCell ref="NXT44:NXZ44"/>
    <mergeCell ref="NYA44:NYG44"/>
    <mergeCell ref="NYH44:NYN44"/>
    <mergeCell ref="NVI44:NVO44"/>
    <mergeCell ref="NVP44:NVV44"/>
    <mergeCell ref="NVW44:NWC44"/>
    <mergeCell ref="NWD44:NWJ44"/>
    <mergeCell ref="NWK44:NWQ44"/>
    <mergeCell ref="NWR44:NWX44"/>
    <mergeCell ref="NTS44:NTY44"/>
    <mergeCell ref="NTZ44:NUF44"/>
    <mergeCell ref="NUG44:NUM44"/>
    <mergeCell ref="NUN44:NUT44"/>
    <mergeCell ref="NUU44:NVA44"/>
    <mergeCell ref="NVB44:NVH44"/>
    <mergeCell ref="NSC44:NSI44"/>
    <mergeCell ref="NSJ44:NSP44"/>
    <mergeCell ref="NSQ44:NSW44"/>
    <mergeCell ref="NSX44:NTD44"/>
    <mergeCell ref="NTE44:NTK44"/>
    <mergeCell ref="NTL44:NTR44"/>
    <mergeCell ref="NQM44:NQS44"/>
    <mergeCell ref="NQT44:NQZ44"/>
    <mergeCell ref="NRA44:NRG44"/>
    <mergeCell ref="NRH44:NRN44"/>
    <mergeCell ref="NRO44:NRU44"/>
    <mergeCell ref="NRV44:NSB44"/>
    <mergeCell ref="NOW44:NPC44"/>
    <mergeCell ref="NPD44:NPJ44"/>
    <mergeCell ref="NPK44:NPQ44"/>
    <mergeCell ref="NPR44:NPX44"/>
    <mergeCell ref="NPY44:NQE44"/>
    <mergeCell ref="NQF44:NQL44"/>
    <mergeCell ref="NNG44:NNM44"/>
    <mergeCell ref="NNN44:NNT44"/>
    <mergeCell ref="NNU44:NOA44"/>
    <mergeCell ref="NOB44:NOH44"/>
    <mergeCell ref="NOI44:NOO44"/>
    <mergeCell ref="NOP44:NOV44"/>
    <mergeCell ref="NLQ44:NLW44"/>
    <mergeCell ref="NLX44:NMD44"/>
    <mergeCell ref="NME44:NMK44"/>
    <mergeCell ref="NML44:NMR44"/>
    <mergeCell ref="NMS44:NMY44"/>
    <mergeCell ref="NMZ44:NNF44"/>
    <mergeCell ref="NKA44:NKG44"/>
    <mergeCell ref="NKH44:NKN44"/>
    <mergeCell ref="NKO44:NKU44"/>
    <mergeCell ref="NKV44:NLB44"/>
    <mergeCell ref="NLC44:NLI44"/>
    <mergeCell ref="NLJ44:NLP44"/>
    <mergeCell ref="NIK44:NIQ44"/>
    <mergeCell ref="NIR44:NIX44"/>
    <mergeCell ref="NIY44:NJE44"/>
    <mergeCell ref="NJF44:NJL44"/>
    <mergeCell ref="NJM44:NJS44"/>
    <mergeCell ref="NJT44:NJZ44"/>
    <mergeCell ref="NGU44:NHA44"/>
    <mergeCell ref="NHB44:NHH44"/>
    <mergeCell ref="NHI44:NHO44"/>
    <mergeCell ref="NHP44:NHV44"/>
    <mergeCell ref="NHW44:NIC44"/>
    <mergeCell ref="NID44:NIJ44"/>
    <mergeCell ref="NFE44:NFK44"/>
    <mergeCell ref="NFL44:NFR44"/>
    <mergeCell ref="NFS44:NFY44"/>
    <mergeCell ref="NFZ44:NGF44"/>
    <mergeCell ref="NGG44:NGM44"/>
    <mergeCell ref="NGN44:NGT44"/>
    <mergeCell ref="NDO44:NDU44"/>
    <mergeCell ref="NDV44:NEB44"/>
    <mergeCell ref="NEC44:NEI44"/>
    <mergeCell ref="NEJ44:NEP44"/>
    <mergeCell ref="NEQ44:NEW44"/>
    <mergeCell ref="NEX44:NFD44"/>
    <mergeCell ref="NBY44:NCE44"/>
    <mergeCell ref="NCF44:NCL44"/>
    <mergeCell ref="NCM44:NCS44"/>
    <mergeCell ref="NCT44:NCZ44"/>
    <mergeCell ref="NDA44:NDG44"/>
    <mergeCell ref="NDH44:NDN44"/>
    <mergeCell ref="NAI44:NAO44"/>
    <mergeCell ref="NAP44:NAV44"/>
    <mergeCell ref="NAW44:NBC44"/>
    <mergeCell ref="NBD44:NBJ44"/>
    <mergeCell ref="NBK44:NBQ44"/>
    <mergeCell ref="NBR44:NBX44"/>
    <mergeCell ref="MYS44:MYY44"/>
    <mergeCell ref="MYZ44:MZF44"/>
    <mergeCell ref="MZG44:MZM44"/>
    <mergeCell ref="MZN44:MZT44"/>
    <mergeCell ref="MZU44:NAA44"/>
    <mergeCell ref="NAB44:NAH44"/>
    <mergeCell ref="MXC44:MXI44"/>
    <mergeCell ref="MXJ44:MXP44"/>
    <mergeCell ref="MXQ44:MXW44"/>
    <mergeCell ref="MXX44:MYD44"/>
    <mergeCell ref="MYE44:MYK44"/>
    <mergeCell ref="MYL44:MYR44"/>
    <mergeCell ref="MVM44:MVS44"/>
    <mergeCell ref="MVT44:MVZ44"/>
    <mergeCell ref="MWA44:MWG44"/>
    <mergeCell ref="MWH44:MWN44"/>
    <mergeCell ref="MWO44:MWU44"/>
    <mergeCell ref="MWV44:MXB44"/>
    <mergeCell ref="MTW44:MUC44"/>
    <mergeCell ref="MUD44:MUJ44"/>
    <mergeCell ref="MUK44:MUQ44"/>
    <mergeCell ref="MUR44:MUX44"/>
    <mergeCell ref="MUY44:MVE44"/>
    <mergeCell ref="MVF44:MVL44"/>
    <mergeCell ref="MSG44:MSM44"/>
    <mergeCell ref="MSN44:MST44"/>
    <mergeCell ref="MSU44:MTA44"/>
    <mergeCell ref="MTB44:MTH44"/>
    <mergeCell ref="MTI44:MTO44"/>
    <mergeCell ref="MTP44:MTV44"/>
    <mergeCell ref="MQQ44:MQW44"/>
    <mergeCell ref="MQX44:MRD44"/>
    <mergeCell ref="MRE44:MRK44"/>
    <mergeCell ref="MRL44:MRR44"/>
    <mergeCell ref="MRS44:MRY44"/>
    <mergeCell ref="MRZ44:MSF44"/>
    <mergeCell ref="MPA44:MPG44"/>
    <mergeCell ref="MPH44:MPN44"/>
    <mergeCell ref="MPO44:MPU44"/>
    <mergeCell ref="MPV44:MQB44"/>
    <mergeCell ref="MQC44:MQI44"/>
    <mergeCell ref="MQJ44:MQP44"/>
    <mergeCell ref="MNK44:MNQ44"/>
    <mergeCell ref="MNR44:MNX44"/>
    <mergeCell ref="MNY44:MOE44"/>
    <mergeCell ref="MOF44:MOL44"/>
    <mergeCell ref="MOM44:MOS44"/>
    <mergeCell ref="MOT44:MOZ44"/>
    <mergeCell ref="MLU44:MMA44"/>
    <mergeCell ref="MMB44:MMH44"/>
    <mergeCell ref="MMI44:MMO44"/>
    <mergeCell ref="MMP44:MMV44"/>
    <mergeCell ref="MMW44:MNC44"/>
    <mergeCell ref="MND44:MNJ44"/>
    <mergeCell ref="MKE44:MKK44"/>
    <mergeCell ref="MKL44:MKR44"/>
    <mergeCell ref="MKS44:MKY44"/>
    <mergeCell ref="MKZ44:MLF44"/>
    <mergeCell ref="MLG44:MLM44"/>
    <mergeCell ref="MLN44:MLT44"/>
    <mergeCell ref="MIO44:MIU44"/>
    <mergeCell ref="MIV44:MJB44"/>
    <mergeCell ref="MJC44:MJI44"/>
    <mergeCell ref="MJJ44:MJP44"/>
    <mergeCell ref="MJQ44:MJW44"/>
    <mergeCell ref="MJX44:MKD44"/>
    <mergeCell ref="MGY44:MHE44"/>
    <mergeCell ref="MHF44:MHL44"/>
    <mergeCell ref="MHM44:MHS44"/>
    <mergeCell ref="MHT44:MHZ44"/>
    <mergeCell ref="MIA44:MIG44"/>
    <mergeCell ref="MIH44:MIN44"/>
    <mergeCell ref="MFI44:MFO44"/>
    <mergeCell ref="MFP44:MFV44"/>
    <mergeCell ref="MFW44:MGC44"/>
    <mergeCell ref="MGD44:MGJ44"/>
    <mergeCell ref="MGK44:MGQ44"/>
    <mergeCell ref="MGR44:MGX44"/>
    <mergeCell ref="MDS44:MDY44"/>
    <mergeCell ref="MDZ44:MEF44"/>
    <mergeCell ref="MEG44:MEM44"/>
    <mergeCell ref="MEN44:MET44"/>
    <mergeCell ref="MEU44:MFA44"/>
    <mergeCell ref="MFB44:MFH44"/>
    <mergeCell ref="MCC44:MCI44"/>
    <mergeCell ref="MCJ44:MCP44"/>
    <mergeCell ref="MCQ44:MCW44"/>
    <mergeCell ref="MCX44:MDD44"/>
    <mergeCell ref="MDE44:MDK44"/>
    <mergeCell ref="MDL44:MDR44"/>
    <mergeCell ref="MAM44:MAS44"/>
    <mergeCell ref="MAT44:MAZ44"/>
    <mergeCell ref="MBA44:MBG44"/>
    <mergeCell ref="MBH44:MBN44"/>
    <mergeCell ref="MBO44:MBU44"/>
    <mergeCell ref="MBV44:MCB44"/>
    <mergeCell ref="LYW44:LZC44"/>
    <mergeCell ref="LZD44:LZJ44"/>
    <mergeCell ref="LZK44:LZQ44"/>
    <mergeCell ref="LZR44:LZX44"/>
    <mergeCell ref="LZY44:MAE44"/>
    <mergeCell ref="MAF44:MAL44"/>
    <mergeCell ref="LXG44:LXM44"/>
    <mergeCell ref="LXN44:LXT44"/>
    <mergeCell ref="LXU44:LYA44"/>
    <mergeCell ref="LYB44:LYH44"/>
    <mergeCell ref="LYI44:LYO44"/>
    <mergeCell ref="LYP44:LYV44"/>
    <mergeCell ref="LVQ44:LVW44"/>
    <mergeCell ref="LVX44:LWD44"/>
    <mergeCell ref="LWE44:LWK44"/>
    <mergeCell ref="LWL44:LWR44"/>
    <mergeCell ref="LWS44:LWY44"/>
    <mergeCell ref="LWZ44:LXF44"/>
    <mergeCell ref="LUA44:LUG44"/>
    <mergeCell ref="LUH44:LUN44"/>
    <mergeCell ref="LUO44:LUU44"/>
    <mergeCell ref="LUV44:LVB44"/>
    <mergeCell ref="LVC44:LVI44"/>
    <mergeCell ref="LVJ44:LVP44"/>
    <mergeCell ref="LSK44:LSQ44"/>
    <mergeCell ref="LSR44:LSX44"/>
    <mergeCell ref="LSY44:LTE44"/>
    <mergeCell ref="LTF44:LTL44"/>
    <mergeCell ref="LTM44:LTS44"/>
    <mergeCell ref="LTT44:LTZ44"/>
    <mergeCell ref="LQU44:LRA44"/>
    <mergeCell ref="LRB44:LRH44"/>
    <mergeCell ref="LRI44:LRO44"/>
    <mergeCell ref="LRP44:LRV44"/>
    <mergeCell ref="LRW44:LSC44"/>
    <mergeCell ref="LSD44:LSJ44"/>
    <mergeCell ref="LPE44:LPK44"/>
    <mergeCell ref="LPL44:LPR44"/>
    <mergeCell ref="LPS44:LPY44"/>
    <mergeCell ref="LPZ44:LQF44"/>
    <mergeCell ref="LQG44:LQM44"/>
    <mergeCell ref="LQN44:LQT44"/>
    <mergeCell ref="LNO44:LNU44"/>
    <mergeCell ref="LNV44:LOB44"/>
    <mergeCell ref="LOC44:LOI44"/>
    <mergeCell ref="LOJ44:LOP44"/>
    <mergeCell ref="LOQ44:LOW44"/>
    <mergeCell ref="LOX44:LPD44"/>
    <mergeCell ref="LLY44:LME44"/>
    <mergeCell ref="LMF44:LML44"/>
    <mergeCell ref="LMM44:LMS44"/>
    <mergeCell ref="LMT44:LMZ44"/>
    <mergeCell ref="LNA44:LNG44"/>
    <mergeCell ref="LNH44:LNN44"/>
    <mergeCell ref="LKI44:LKO44"/>
    <mergeCell ref="LKP44:LKV44"/>
    <mergeCell ref="LKW44:LLC44"/>
    <mergeCell ref="LLD44:LLJ44"/>
    <mergeCell ref="LLK44:LLQ44"/>
    <mergeCell ref="LLR44:LLX44"/>
    <mergeCell ref="LIS44:LIY44"/>
    <mergeCell ref="LIZ44:LJF44"/>
    <mergeCell ref="LJG44:LJM44"/>
    <mergeCell ref="LJN44:LJT44"/>
    <mergeCell ref="LJU44:LKA44"/>
    <mergeCell ref="LKB44:LKH44"/>
    <mergeCell ref="LHC44:LHI44"/>
    <mergeCell ref="LHJ44:LHP44"/>
    <mergeCell ref="LHQ44:LHW44"/>
    <mergeCell ref="LHX44:LID44"/>
    <mergeCell ref="LIE44:LIK44"/>
    <mergeCell ref="LIL44:LIR44"/>
    <mergeCell ref="LFM44:LFS44"/>
    <mergeCell ref="LFT44:LFZ44"/>
    <mergeCell ref="LGA44:LGG44"/>
    <mergeCell ref="LGH44:LGN44"/>
    <mergeCell ref="LGO44:LGU44"/>
    <mergeCell ref="LGV44:LHB44"/>
    <mergeCell ref="LDW44:LEC44"/>
    <mergeCell ref="LED44:LEJ44"/>
    <mergeCell ref="LEK44:LEQ44"/>
    <mergeCell ref="LER44:LEX44"/>
    <mergeCell ref="LEY44:LFE44"/>
    <mergeCell ref="LFF44:LFL44"/>
    <mergeCell ref="LCG44:LCM44"/>
    <mergeCell ref="LCN44:LCT44"/>
    <mergeCell ref="LCU44:LDA44"/>
    <mergeCell ref="LDB44:LDH44"/>
    <mergeCell ref="LDI44:LDO44"/>
    <mergeCell ref="LDP44:LDV44"/>
    <mergeCell ref="LAQ44:LAW44"/>
    <mergeCell ref="LAX44:LBD44"/>
    <mergeCell ref="LBE44:LBK44"/>
    <mergeCell ref="LBL44:LBR44"/>
    <mergeCell ref="LBS44:LBY44"/>
    <mergeCell ref="LBZ44:LCF44"/>
    <mergeCell ref="KZA44:KZG44"/>
    <mergeCell ref="KZH44:KZN44"/>
    <mergeCell ref="KZO44:KZU44"/>
    <mergeCell ref="KZV44:LAB44"/>
    <mergeCell ref="LAC44:LAI44"/>
    <mergeCell ref="LAJ44:LAP44"/>
    <mergeCell ref="KXK44:KXQ44"/>
    <mergeCell ref="KXR44:KXX44"/>
    <mergeCell ref="KXY44:KYE44"/>
    <mergeCell ref="KYF44:KYL44"/>
    <mergeCell ref="KYM44:KYS44"/>
    <mergeCell ref="KYT44:KYZ44"/>
    <mergeCell ref="KVU44:KWA44"/>
    <mergeCell ref="KWB44:KWH44"/>
    <mergeCell ref="KWI44:KWO44"/>
    <mergeCell ref="KWP44:KWV44"/>
    <mergeCell ref="KWW44:KXC44"/>
    <mergeCell ref="KXD44:KXJ44"/>
    <mergeCell ref="KUE44:KUK44"/>
    <mergeCell ref="KUL44:KUR44"/>
    <mergeCell ref="KUS44:KUY44"/>
    <mergeCell ref="KUZ44:KVF44"/>
    <mergeCell ref="KVG44:KVM44"/>
    <mergeCell ref="KVN44:KVT44"/>
    <mergeCell ref="KSO44:KSU44"/>
    <mergeCell ref="KSV44:KTB44"/>
    <mergeCell ref="KTC44:KTI44"/>
    <mergeCell ref="KTJ44:KTP44"/>
    <mergeCell ref="KTQ44:KTW44"/>
    <mergeCell ref="KTX44:KUD44"/>
    <mergeCell ref="KQY44:KRE44"/>
    <mergeCell ref="KRF44:KRL44"/>
    <mergeCell ref="KRM44:KRS44"/>
    <mergeCell ref="KRT44:KRZ44"/>
    <mergeCell ref="KSA44:KSG44"/>
    <mergeCell ref="KSH44:KSN44"/>
    <mergeCell ref="KPI44:KPO44"/>
    <mergeCell ref="KPP44:KPV44"/>
    <mergeCell ref="KPW44:KQC44"/>
    <mergeCell ref="KQD44:KQJ44"/>
    <mergeCell ref="KQK44:KQQ44"/>
    <mergeCell ref="KQR44:KQX44"/>
    <mergeCell ref="KNS44:KNY44"/>
    <mergeCell ref="KNZ44:KOF44"/>
    <mergeCell ref="KOG44:KOM44"/>
    <mergeCell ref="KON44:KOT44"/>
    <mergeCell ref="KOU44:KPA44"/>
    <mergeCell ref="KPB44:KPH44"/>
    <mergeCell ref="KMC44:KMI44"/>
    <mergeCell ref="KMJ44:KMP44"/>
    <mergeCell ref="KMQ44:KMW44"/>
    <mergeCell ref="KMX44:KND44"/>
    <mergeCell ref="KNE44:KNK44"/>
    <mergeCell ref="KNL44:KNR44"/>
    <mergeCell ref="KKM44:KKS44"/>
    <mergeCell ref="KKT44:KKZ44"/>
    <mergeCell ref="KLA44:KLG44"/>
    <mergeCell ref="KLH44:KLN44"/>
    <mergeCell ref="KLO44:KLU44"/>
    <mergeCell ref="KLV44:KMB44"/>
    <mergeCell ref="KIW44:KJC44"/>
    <mergeCell ref="KJD44:KJJ44"/>
    <mergeCell ref="KJK44:KJQ44"/>
    <mergeCell ref="KJR44:KJX44"/>
    <mergeCell ref="KJY44:KKE44"/>
    <mergeCell ref="KKF44:KKL44"/>
    <mergeCell ref="KHG44:KHM44"/>
    <mergeCell ref="KHN44:KHT44"/>
    <mergeCell ref="KHU44:KIA44"/>
    <mergeCell ref="KIB44:KIH44"/>
    <mergeCell ref="KII44:KIO44"/>
    <mergeCell ref="KIP44:KIV44"/>
    <mergeCell ref="KFQ44:KFW44"/>
    <mergeCell ref="KFX44:KGD44"/>
    <mergeCell ref="KGE44:KGK44"/>
    <mergeCell ref="KGL44:KGR44"/>
    <mergeCell ref="KGS44:KGY44"/>
    <mergeCell ref="KGZ44:KHF44"/>
    <mergeCell ref="KEA44:KEG44"/>
    <mergeCell ref="KEH44:KEN44"/>
    <mergeCell ref="KEO44:KEU44"/>
    <mergeCell ref="KEV44:KFB44"/>
    <mergeCell ref="KFC44:KFI44"/>
    <mergeCell ref="KFJ44:KFP44"/>
    <mergeCell ref="KCK44:KCQ44"/>
    <mergeCell ref="KCR44:KCX44"/>
    <mergeCell ref="KCY44:KDE44"/>
    <mergeCell ref="KDF44:KDL44"/>
    <mergeCell ref="KDM44:KDS44"/>
    <mergeCell ref="KDT44:KDZ44"/>
    <mergeCell ref="KAU44:KBA44"/>
    <mergeCell ref="KBB44:KBH44"/>
    <mergeCell ref="KBI44:KBO44"/>
    <mergeCell ref="KBP44:KBV44"/>
    <mergeCell ref="KBW44:KCC44"/>
    <mergeCell ref="KCD44:KCJ44"/>
    <mergeCell ref="JZE44:JZK44"/>
    <mergeCell ref="JZL44:JZR44"/>
    <mergeCell ref="JZS44:JZY44"/>
    <mergeCell ref="JZZ44:KAF44"/>
    <mergeCell ref="KAG44:KAM44"/>
    <mergeCell ref="KAN44:KAT44"/>
    <mergeCell ref="JXO44:JXU44"/>
    <mergeCell ref="JXV44:JYB44"/>
    <mergeCell ref="JYC44:JYI44"/>
    <mergeCell ref="JYJ44:JYP44"/>
    <mergeCell ref="JYQ44:JYW44"/>
    <mergeCell ref="JYX44:JZD44"/>
    <mergeCell ref="JVY44:JWE44"/>
    <mergeCell ref="JWF44:JWL44"/>
    <mergeCell ref="JWM44:JWS44"/>
    <mergeCell ref="JWT44:JWZ44"/>
    <mergeCell ref="JXA44:JXG44"/>
    <mergeCell ref="JXH44:JXN44"/>
    <mergeCell ref="JUI44:JUO44"/>
    <mergeCell ref="JUP44:JUV44"/>
    <mergeCell ref="JUW44:JVC44"/>
    <mergeCell ref="JVD44:JVJ44"/>
    <mergeCell ref="JVK44:JVQ44"/>
    <mergeCell ref="JVR44:JVX44"/>
    <mergeCell ref="JSS44:JSY44"/>
    <mergeCell ref="JSZ44:JTF44"/>
    <mergeCell ref="JTG44:JTM44"/>
    <mergeCell ref="JTN44:JTT44"/>
    <mergeCell ref="JTU44:JUA44"/>
    <mergeCell ref="JUB44:JUH44"/>
    <mergeCell ref="JRC44:JRI44"/>
    <mergeCell ref="JRJ44:JRP44"/>
    <mergeCell ref="JRQ44:JRW44"/>
    <mergeCell ref="JRX44:JSD44"/>
    <mergeCell ref="JSE44:JSK44"/>
    <mergeCell ref="JSL44:JSR44"/>
    <mergeCell ref="JPM44:JPS44"/>
    <mergeCell ref="JPT44:JPZ44"/>
    <mergeCell ref="JQA44:JQG44"/>
    <mergeCell ref="JQH44:JQN44"/>
    <mergeCell ref="JQO44:JQU44"/>
    <mergeCell ref="JQV44:JRB44"/>
    <mergeCell ref="JNW44:JOC44"/>
    <mergeCell ref="JOD44:JOJ44"/>
    <mergeCell ref="JOK44:JOQ44"/>
    <mergeCell ref="JOR44:JOX44"/>
    <mergeCell ref="JOY44:JPE44"/>
    <mergeCell ref="JPF44:JPL44"/>
    <mergeCell ref="JMG44:JMM44"/>
    <mergeCell ref="JMN44:JMT44"/>
    <mergeCell ref="JMU44:JNA44"/>
    <mergeCell ref="JNB44:JNH44"/>
    <mergeCell ref="JNI44:JNO44"/>
    <mergeCell ref="JNP44:JNV44"/>
    <mergeCell ref="JKQ44:JKW44"/>
    <mergeCell ref="JKX44:JLD44"/>
    <mergeCell ref="JLE44:JLK44"/>
    <mergeCell ref="JLL44:JLR44"/>
    <mergeCell ref="JLS44:JLY44"/>
    <mergeCell ref="JLZ44:JMF44"/>
    <mergeCell ref="JJA44:JJG44"/>
    <mergeCell ref="JJH44:JJN44"/>
    <mergeCell ref="JJO44:JJU44"/>
    <mergeCell ref="JJV44:JKB44"/>
    <mergeCell ref="JKC44:JKI44"/>
    <mergeCell ref="JKJ44:JKP44"/>
    <mergeCell ref="JHK44:JHQ44"/>
    <mergeCell ref="JHR44:JHX44"/>
    <mergeCell ref="JHY44:JIE44"/>
    <mergeCell ref="JIF44:JIL44"/>
    <mergeCell ref="JIM44:JIS44"/>
    <mergeCell ref="JIT44:JIZ44"/>
    <mergeCell ref="JFU44:JGA44"/>
    <mergeCell ref="JGB44:JGH44"/>
    <mergeCell ref="JGI44:JGO44"/>
    <mergeCell ref="JGP44:JGV44"/>
    <mergeCell ref="JGW44:JHC44"/>
    <mergeCell ref="JHD44:JHJ44"/>
    <mergeCell ref="JEE44:JEK44"/>
    <mergeCell ref="JEL44:JER44"/>
    <mergeCell ref="JES44:JEY44"/>
    <mergeCell ref="JEZ44:JFF44"/>
    <mergeCell ref="JFG44:JFM44"/>
    <mergeCell ref="JFN44:JFT44"/>
    <mergeCell ref="JCO44:JCU44"/>
    <mergeCell ref="JCV44:JDB44"/>
    <mergeCell ref="JDC44:JDI44"/>
    <mergeCell ref="JDJ44:JDP44"/>
    <mergeCell ref="JDQ44:JDW44"/>
    <mergeCell ref="JDX44:JED44"/>
    <mergeCell ref="JAY44:JBE44"/>
    <mergeCell ref="JBF44:JBL44"/>
    <mergeCell ref="JBM44:JBS44"/>
    <mergeCell ref="JBT44:JBZ44"/>
    <mergeCell ref="JCA44:JCG44"/>
    <mergeCell ref="JCH44:JCN44"/>
    <mergeCell ref="IZI44:IZO44"/>
    <mergeCell ref="IZP44:IZV44"/>
    <mergeCell ref="IZW44:JAC44"/>
    <mergeCell ref="JAD44:JAJ44"/>
    <mergeCell ref="JAK44:JAQ44"/>
    <mergeCell ref="JAR44:JAX44"/>
    <mergeCell ref="IXS44:IXY44"/>
    <mergeCell ref="IXZ44:IYF44"/>
    <mergeCell ref="IYG44:IYM44"/>
    <mergeCell ref="IYN44:IYT44"/>
    <mergeCell ref="IYU44:IZA44"/>
    <mergeCell ref="IZB44:IZH44"/>
    <mergeCell ref="IWC44:IWI44"/>
    <mergeCell ref="IWJ44:IWP44"/>
    <mergeCell ref="IWQ44:IWW44"/>
    <mergeCell ref="IWX44:IXD44"/>
    <mergeCell ref="IXE44:IXK44"/>
    <mergeCell ref="IXL44:IXR44"/>
    <mergeCell ref="IUM44:IUS44"/>
    <mergeCell ref="IUT44:IUZ44"/>
    <mergeCell ref="IVA44:IVG44"/>
    <mergeCell ref="IVH44:IVN44"/>
    <mergeCell ref="IVO44:IVU44"/>
    <mergeCell ref="IVV44:IWB44"/>
    <mergeCell ref="ISW44:ITC44"/>
    <mergeCell ref="ITD44:ITJ44"/>
    <mergeCell ref="ITK44:ITQ44"/>
    <mergeCell ref="ITR44:ITX44"/>
    <mergeCell ref="ITY44:IUE44"/>
    <mergeCell ref="IUF44:IUL44"/>
    <mergeCell ref="IRG44:IRM44"/>
    <mergeCell ref="IRN44:IRT44"/>
    <mergeCell ref="IRU44:ISA44"/>
    <mergeCell ref="ISB44:ISH44"/>
    <mergeCell ref="ISI44:ISO44"/>
    <mergeCell ref="ISP44:ISV44"/>
    <mergeCell ref="IPQ44:IPW44"/>
    <mergeCell ref="IPX44:IQD44"/>
    <mergeCell ref="IQE44:IQK44"/>
    <mergeCell ref="IQL44:IQR44"/>
    <mergeCell ref="IQS44:IQY44"/>
    <mergeCell ref="IQZ44:IRF44"/>
    <mergeCell ref="IOA44:IOG44"/>
    <mergeCell ref="IOH44:ION44"/>
    <mergeCell ref="IOO44:IOU44"/>
    <mergeCell ref="IOV44:IPB44"/>
    <mergeCell ref="IPC44:IPI44"/>
    <mergeCell ref="IPJ44:IPP44"/>
    <mergeCell ref="IMK44:IMQ44"/>
    <mergeCell ref="IMR44:IMX44"/>
    <mergeCell ref="IMY44:INE44"/>
    <mergeCell ref="INF44:INL44"/>
    <mergeCell ref="INM44:INS44"/>
    <mergeCell ref="INT44:INZ44"/>
    <mergeCell ref="IKU44:ILA44"/>
    <mergeCell ref="ILB44:ILH44"/>
    <mergeCell ref="ILI44:ILO44"/>
    <mergeCell ref="ILP44:ILV44"/>
    <mergeCell ref="ILW44:IMC44"/>
    <mergeCell ref="IMD44:IMJ44"/>
    <mergeCell ref="IJE44:IJK44"/>
    <mergeCell ref="IJL44:IJR44"/>
    <mergeCell ref="IJS44:IJY44"/>
    <mergeCell ref="IJZ44:IKF44"/>
    <mergeCell ref="IKG44:IKM44"/>
    <mergeCell ref="IKN44:IKT44"/>
    <mergeCell ref="IHO44:IHU44"/>
    <mergeCell ref="IHV44:IIB44"/>
    <mergeCell ref="IIC44:III44"/>
    <mergeCell ref="IIJ44:IIP44"/>
    <mergeCell ref="IIQ44:IIW44"/>
    <mergeCell ref="IIX44:IJD44"/>
    <mergeCell ref="IFY44:IGE44"/>
    <mergeCell ref="IGF44:IGL44"/>
    <mergeCell ref="IGM44:IGS44"/>
    <mergeCell ref="IGT44:IGZ44"/>
    <mergeCell ref="IHA44:IHG44"/>
    <mergeCell ref="IHH44:IHN44"/>
    <mergeCell ref="IEI44:IEO44"/>
    <mergeCell ref="IEP44:IEV44"/>
    <mergeCell ref="IEW44:IFC44"/>
    <mergeCell ref="IFD44:IFJ44"/>
    <mergeCell ref="IFK44:IFQ44"/>
    <mergeCell ref="IFR44:IFX44"/>
    <mergeCell ref="ICS44:ICY44"/>
    <mergeCell ref="ICZ44:IDF44"/>
    <mergeCell ref="IDG44:IDM44"/>
    <mergeCell ref="IDN44:IDT44"/>
    <mergeCell ref="IDU44:IEA44"/>
    <mergeCell ref="IEB44:IEH44"/>
    <mergeCell ref="IBC44:IBI44"/>
    <mergeCell ref="IBJ44:IBP44"/>
    <mergeCell ref="IBQ44:IBW44"/>
    <mergeCell ref="IBX44:ICD44"/>
    <mergeCell ref="ICE44:ICK44"/>
    <mergeCell ref="ICL44:ICR44"/>
    <mergeCell ref="HZM44:HZS44"/>
    <mergeCell ref="HZT44:HZZ44"/>
    <mergeCell ref="IAA44:IAG44"/>
    <mergeCell ref="IAH44:IAN44"/>
    <mergeCell ref="IAO44:IAU44"/>
    <mergeCell ref="IAV44:IBB44"/>
    <mergeCell ref="HXW44:HYC44"/>
    <mergeCell ref="HYD44:HYJ44"/>
    <mergeCell ref="HYK44:HYQ44"/>
    <mergeCell ref="HYR44:HYX44"/>
    <mergeCell ref="HYY44:HZE44"/>
    <mergeCell ref="HZF44:HZL44"/>
    <mergeCell ref="HWG44:HWM44"/>
    <mergeCell ref="HWN44:HWT44"/>
    <mergeCell ref="HWU44:HXA44"/>
    <mergeCell ref="HXB44:HXH44"/>
    <mergeCell ref="HXI44:HXO44"/>
    <mergeCell ref="HXP44:HXV44"/>
    <mergeCell ref="HUQ44:HUW44"/>
    <mergeCell ref="HUX44:HVD44"/>
    <mergeCell ref="HVE44:HVK44"/>
    <mergeCell ref="HVL44:HVR44"/>
    <mergeCell ref="HVS44:HVY44"/>
    <mergeCell ref="HVZ44:HWF44"/>
    <mergeCell ref="HTA44:HTG44"/>
    <mergeCell ref="HTH44:HTN44"/>
    <mergeCell ref="HTO44:HTU44"/>
    <mergeCell ref="HTV44:HUB44"/>
    <mergeCell ref="HUC44:HUI44"/>
    <mergeCell ref="HUJ44:HUP44"/>
    <mergeCell ref="HRK44:HRQ44"/>
    <mergeCell ref="HRR44:HRX44"/>
    <mergeCell ref="HRY44:HSE44"/>
    <mergeCell ref="HSF44:HSL44"/>
    <mergeCell ref="HSM44:HSS44"/>
    <mergeCell ref="HST44:HSZ44"/>
    <mergeCell ref="HPU44:HQA44"/>
    <mergeCell ref="HQB44:HQH44"/>
    <mergeCell ref="HQI44:HQO44"/>
    <mergeCell ref="HQP44:HQV44"/>
    <mergeCell ref="HQW44:HRC44"/>
    <mergeCell ref="HRD44:HRJ44"/>
    <mergeCell ref="HOE44:HOK44"/>
    <mergeCell ref="HOL44:HOR44"/>
    <mergeCell ref="HOS44:HOY44"/>
    <mergeCell ref="HOZ44:HPF44"/>
    <mergeCell ref="HPG44:HPM44"/>
    <mergeCell ref="HPN44:HPT44"/>
    <mergeCell ref="HMO44:HMU44"/>
    <mergeCell ref="HMV44:HNB44"/>
    <mergeCell ref="HNC44:HNI44"/>
    <mergeCell ref="HNJ44:HNP44"/>
    <mergeCell ref="HNQ44:HNW44"/>
    <mergeCell ref="HNX44:HOD44"/>
    <mergeCell ref="HKY44:HLE44"/>
    <mergeCell ref="HLF44:HLL44"/>
    <mergeCell ref="HLM44:HLS44"/>
    <mergeCell ref="HLT44:HLZ44"/>
    <mergeCell ref="HMA44:HMG44"/>
    <mergeCell ref="HMH44:HMN44"/>
    <mergeCell ref="HJI44:HJO44"/>
    <mergeCell ref="HJP44:HJV44"/>
    <mergeCell ref="HJW44:HKC44"/>
    <mergeCell ref="HKD44:HKJ44"/>
    <mergeCell ref="HKK44:HKQ44"/>
    <mergeCell ref="HKR44:HKX44"/>
    <mergeCell ref="HHS44:HHY44"/>
    <mergeCell ref="HHZ44:HIF44"/>
    <mergeCell ref="HIG44:HIM44"/>
    <mergeCell ref="HIN44:HIT44"/>
    <mergeCell ref="HIU44:HJA44"/>
    <mergeCell ref="HJB44:HJH44"/>
    <mergeCell ref="HGC44:HGI44"/>
    <mergeCell ref="HGJ44:HGP44"/>
    <mergeCell ref="HGQ44:HGW44"/>
    <mergeCell ref="HGX44:HHD44"/>
    <mergeCell ref="HHE44:HHK44"/>
    <mergeCell ref="HHL44:HHR44"/>
    <mergeCell ref="HEM44:HES44"/>
    <mergeCell ref="HET44:HEZ44"/>
    <mergeCell ref="HFA44:HFG44"/>
    <mergeCell ref="HFH44:HFN44"/>
    <mergeCell ref="HFO44:HFU44"/>
    <mergeCell ref="HFV44:HGB44"/>
    <mergeCell ref="HCW44:HDC44"/>
    <mergeCell ref="HDD44:HDJ44"/>
    <mergeCell ref="HDK44:HDQ44"/>
    <mergeCell ref="HDR44:HDX44"/>
    <mergeCell ref="HDY44:HEE44"/>
    <mergeCell ref="HEF44:HEL44"/>
    <mergeCell ref="HBG44:HBM44"/>
    <mergeCell ref="HBN44:HBT44"/>
    <mergeCell ref="HBU44:HCA44"/>
    <mergeCell ref="HCB44:HCH44"/>
    <mergeCell ref="HCI44:HCO44"/>
    <mergeCell ref="HCP44:HCV44"/>
    <mergeCell ref="GZQ44:GZW44"/>
    <mergeCell ref="GZX44:HAD44"/>
    <mergeCell ref="HAE44:HAK44"/>
    <mergeCell ref="HAL44:HAR44"/>
    <mergeCell ref="HAS44:HAY44"/>
    <mergeCell ref="HAZ44:HBF44"/>
    <mergeCell ref="GYA44:GYG44"/>
    <mergeCell ref="GYH44:GYN44"/>
    <mergeCell ref="GYO44:GYU44"/>
    <mergeCell ref="GYV44:GZB44"/>
    <mergeCell ref="GZC44:GZI44"/>
    <mergeCell ref="GZJ44:GZP44"/>
    <mergeCell ref="GWK44:GWQ44"/>
    <mergeCell ref="GWR44:GWX44"/>
    <mergeCell ref="GWY44:GXE44"/>
    <mergeCell ref="GXF44:GXL44"/>
    <mergeCell ref="GXM44:GXS44"/>
    <mergeCell ref="GXT44:GXZ44"/>
    <mergeCell ref="GUU44:GVA44"/>
    <mergeCell ref="GVB44:GVH44"/>
    <mergeCell ref="GVI44:GVO44"/>
    <mergeCell ref="GVP44:GVV44"/>
    <mergeCell ref="GVW44:GWC44"/>
    <mergeCell ref="GWD44:GWJ44"/>
    <mergeCell ref="GTE44:GTK44"/>
    <mergeCell ref="GTL44:GTR44"/>
    <mergeCell ref="GTS44:GTY44"/>
    <mergeCell ref="GTZ44:GUF44"/>
    <mergeCell ref="GUG44:GUM44"/>
    <mergeCell ref="GUN44:GUT44"/>
    <mergeCell ref="GRO44:GRU44"/>
    <mergeCell ref="GRV44:GSB44"/>
    <mergeCell ref="GSC44:GSI44"/>
    <mergeCell ref="GSJ44:GSP44"/>
    <mergeCell ref="GSQ44:GSW44"/>
    <mergeCell ref="GSX44:GTD44"/>
    <mergeCell ref="GPY44:GQE44"/>
    <mergeCell ref="GQF44:GQL44"/>
    <mergeCell ref="GQM44:GQS44"/>
    <mergeCell ref="GQT44:GQZ44"/>
    <mergeCell ref="GRA44:GRG44"/>
    <mergeCell ref="GRH44:GRN44"/>
    <mergeCell ref="GOI44:GOO44"/>
    <mergeCell ref="GOP44:GOV44"/>
    <mergeCell ref="GOW44:GPC44"/>
    <mergeCell ref="GPD44:GPJ44"/>
    <mergeCell ref="GPK44:GPQ44"/>
    <mergeCell ref="GPR44:GPX44"/>
    <mergeCell ref="GMS44:GMY44"/>
    <mergeCell ref="GMZ44:GNF44"/>
    <mergeCell ref="GNG44:GNM44"/>
    <mergeCell ref="GNN44:GNT44"/>
    <mergeCell ref="GNU44:GOA44"/>
    <mergeCell ref="GOB44:GOH44"/>
    <mergeCell ref="GLC44:GLI44"/>
    <mergeCell ref="GLJ44:GLP44"/>
    <mergeCell ref="GLQ44:GLW44"/>
    <mergeCell ref="GLX44:GMD44"/>
    <mergeCell ref="GME44:GMK44"/>
    <mergeCell ref="GML44:GMR44"/>
    <mergeCell ref="GJM44:GJS44"/>
    <mergeCell ref="GJT44:GJZ44"/>
    <mergeCell ref="GKA44:GKG44"/>
    <mergeCell ref="GKH44:GKN44"/>
    <mergeCell ref="GKO44:GKU44"/>
    <mergeCell ref="GKV44:GLB44"/>
    <mergeCell ref="GHW44:GIC44"/>
    <mergeCell ref="GID44:GIJ44"/>
    <mergeCell ref="GIK44:GIQ44"/>
    <mergeCell ref="GIR44:GIX44"/>
    <mergeCell ref="GIY44:GJE44"/>
    <mergeCell ref="GJF44:GJL44"/>
    <mergeCell ref="GGG44:GGM44"/>
    <mergeCell ref="GGN44:GGT44"/>
    <mergeCell ref="GGU44:GHA44"/>
    <mergeCell ref="GHB44:GHH44"/>
    <mergeCell ref="GHI44:GHO44"/>
    <mergeCell ref="GHP44:GHV44"/>
    <mergeCell ref="GEQ44:GEW44"/>
    <mergeCell ref="GEX44:GFD44"/>
    <mergeCell ref="GFE44:GFK44"/>
    <mergeCell ref="GFL44:GFR44"/>
    <mergeCell ref="GFS44:GFY44"/>
    <mergeCell ref="GFZ44:GGF44"/>
    <mergeCell ref="GDA44:GDG44"/>
    <mergeCell ref="GDH44:GDN44"/>
    <mergeCell ref="GDO44:GDU44"/>
    <mergeCell ref="GDV44:GEB44"/>
    <mergeCell ref="GEC44:GEI44"/>
    <mergeCell ref="GEJ44:GEP44"/>
    <mergeCell ref="GBK44:GBQ44"/>
    <mergeCell ref="GBR44:GBX44"/>
    <mergeCell ref="GBY44:GCE44"/>
    <mergeCell ref="GCF44:GCL44"/>
    <mergeCell ref="GCM44:GCS44"/>
    <mergeCell ref="GCT44:GCZ44"/>
    <mergeCell ref="FZU44:GAA44"/>
    <mergeCell ref="GAB44:GAH44"/>
    <mergeCell ref="GAI44:GAO44"/>
    <mergeCell ref="GAP44:GAV44"/>
    <mergeCell ref="GAW44:GBC44"/>
    <mergeCell ref="GBD44:GBJ44"/>
    <mergeCell ref="FYE44:FYK44"/>
    <mergeCell ref="FYL44:FYR44"/>
    <mergeCell ref="FYS44:FYY44"/>
    <mergeCell ref="FYZ44:FZF44"/>
    <mergeCell ref="FZG44:FZM44"/>
    <mergeCell ref="FZN44:FZT44"/>
    <mergeCell ref="FWO44:FWU44"/>
    <mergeCell ref="FWV44:FXB44"/>
    <mergeCell ref="FXC44:FXI44"/>
    <mergeCell ref="FXJ44:FXP44"/>
    <mergeCell ref="FXQ44:FXW44"/>
    <mergeCell ref="FXX44:FYD44"/>
    <mergeCell ref="FUY44:FVE44"/>
    <mergeCell ref="FVF44:FVL44"/>
    <mergeCell ref="FVM44:FVS44"/>
    <mergeCell ref="FVT44:FVZ44"/>
    <mergeCell ref="FWA44:FWG44"/>
    <mergeCell ref="FWH44:FWN44"/>
    <mergeCell ref="FTI44:FTO44"/>
    <mergeCell ref="FTP44:FTV44"/>
    <mergeCell ref="FTW44:FUC44"/>
    <mergeCell ref="FUD44:FUJ44"/>
    <mergeCell ref="FUK44:FUQ44"/>
    <mergeCell ref="FUR44:FUX44"/>
    <mergeCell ref="FRS44:FRY44"/>
    <mergeCell ref="FRZ44:FSF44"/>
    <mergeCell ref="FSG44:FSM44"/>
    <mergeCell ref="FSN44:FST44"/>
    <mergeCell ref="FSU44:FTA44"/>
    <mergeCell ref="FTB44:FTH44"/>
    <mergeCell ref="FQC44:FQI44"/>
    <mergeCell ref="FQJ44:FQP44"/>
    <mergeCell ref="FQQ44:FQW44"/>
    <mergeCell ref="FQX44:FRD44"/>
    <mergeCell ref="FRE44:FRK44"/>
    <mergeCell ref="FRL44:FRR44"/>
    <mergeCell ref="FOM44:FOS44"/>
    <mergeCell ref="FOT44:FOZ44"/>
    <mergeCell ref="FPA44:FPG44"/>
    <mergeCell ref="FPH44:FPN44"/>
    <mergeCell ref="FPO44:FPU44"/>
    <mergeCell ref="FPV44:FQB44"/>
    <mergeCell ref="FMW44:FNC44"/>
    <mergeCell ref="FND44:FNJ44"/>
    <mergeCell ref="FNK44:FNQ44"/>
    <mergeCell ref="FNR44:FNX44"/>
    <mergeCell ref="FNY44:FOE44"/>
    <mergeCell ref="FOF44:FOL44"/>
    <mergeCell ref="FLG44:FLM44"/>
    <mergeCell ref="FLN44:FLT44"/>
    <mergeCell ref="FLU44:FMA44"/>
    <mergeCell ref="FMB44:FMH44"/>
    <mergeCell ref="FMI44:FMO44"/>
    <mergeCell ref="FMP44:FMV44"/>
    <mergeCell ref="FJQ44:FJW44"/>
    <mergeCell ref="FJX44:FKD44"/>
    <mergeCell ref="FKE44:FKK44"/>
    <mergeCell ref="FKL44:FKR44"/>
    <mergeCell ref="FKS44:FKY44"/>
    <mergeCell ref="FKZ44:FLF44"/>
    <mergeCell ref="FIA44:FIG44"/>
    <mergeCell ref="FIH44:FIN44"/>
    <mergeCell ref="FIO44:FIU44"/>
    <mergeCell ref="FIV44:FJB44"/>
    <mergeCell ref="FJC44:FJI44"/>
    <mergeCell ref="FJJ44:FJP44"/>
    <mergeCell ref="FGK44:FGQ44"/>
    <mergeCell ref="FGR44:FGX44"/>
    <mergeCell ref="FGY44:FHE44"/>
    <mergeCell ref="FHF44:FHL44"/>
    <mergeCell ref="FHM44:FHS44"/>
    <mergeCell ref="FHT44:FHZ44"/>
    <mergeCell ref="FEU44:FFA44"/>
    <mergeCell ref="FFB44:FFH44"/>
    <mergeCell ref="FFI44:FFO44"/>
    <mergeCell ref="FFP44:FFV44"/>
    <mergeCell ref="FFW44:FGC44"/>
    <mergeCell ref="FGD44:FGJ44"/>
    <mergeCell ref="FDE44:FDK44"/>
    <mergeCell ref="FDL44:FDR44"/>
    <mergeCell ref="FDS44:FDY44"/>
    <mergeCell ref="FDZ44:FEF44"/>
    <mergeCell ref="FEG44:FEM44"/>
    <mergeCell ref="FEN44:FET44"/>
    <mergeCell ref="FBO44:FBU44"/>
    <mergeCell ref="FBV44:FCB44"/>
    <mergeCell ref="FCC44:FCI44"/>
    <mergeCell ref="FCJ44:FCP44"/>
    <mergeCell ref="FCQ44:FCW44"/>
    <mergeCell ref="FCX44:FDD44"/>
    <mergeCell ref="EZY44:FAE44"/>
    <mergeCell ref="FAF44:FAL44"/>
    <mergeCell ref="FAM44:FAS44"/>
    <mergeCell ref="FAT44:FAZ44"/>
    <mergeCell ref="FBA44:FBG44"/>
    <mergeCell ref="FBH44:FBN44"/>
    <mergeCell ref="EYI44:EYO44"/>
    <mergeCell ref="EYP44:EYV44"/>
    <mergeCell ref="EYW44:EZC44"/>
    <mergeCell ref="EZD44:EZJ44"/>
    <mergeCell ref="EZK44:EZQ44"/>
    <mergeCell ref="EZR44:EZX44"/>
    <mergeCell ref="EWS44:EWY44"/>
    <mergeCell ref="EWZ44:EXF44"/>
    <mergeCell ref="EXG44:EXM44"/>
    <mergeCell ref="EXN44:EXT44"/>
    <mergeCell ref="EXU44:EYA44"/>
    <mergeCell ref="EYB44:EYH44"/>
    <mergeCell ref="EVC44:EVI44"/>
    <mergeCell ref="EVJ44:EVP44"/>
    <mergeCell ref="EVQ44:EVW44"/>
    <mergeCell ref="EVX44:EWD44"/>
    <mergeCell ref="EWE44:EWK44"/>
    <mergeCell ref="EWL44:EWR44"/>
    <mergeCell ref="ETM44:ETS44"/>
    <mergeCell ref="ETT44:ETZ44"/>
    <mergeCell ref="EUA44:EUG44"/>
    <mergeCell ref="EUH44:EUN44"/>
    <mergeCell ref="EUO44:EUU44"/>
    <mergeCell ref="EUV44:EVB44"/>
    <mergeCell ref="ERW44:ESC44"/>
    <mergeCell ref="ESD44:ESJ44"/>
    <mergeCell ref="ESK44:ESQ44"/>
    <mergeCell ref="ESR44:ESX44"/>
    <mergeCell ref="ESY44:ETE44"/>
    <mergeCell ref="ETF44:ETL44"/>
    <mergeCell ref="EQG44:EQM44"/>
    <mergeCell ref="EQN44:EQT44"/>
    <mergeCell ref="EQU44:ERA44"/>
    <mergeCell ref="ERB44:ERH44"/>
    <mergeCell ref="ERI44:ERO44"/>
    <mergeCell ref="ERP44:ERV44"/>
    <mergeCell ref="EOQ44:EOW44"/>
    <mergeCell ref="EOX44:EPD44"/>
    <mergeCell ref="EPE44:EPK44"/>
    <mergeCell ref="EPL44:EPR44"/>
    <mergeCell ref="EPS44:EPY44"/>
    <mergeCell ref="EPZ44:EQF44"/>
    <mergeCell ref="ENA44:ENG44"/>
    <mergeCell ref="ENH44:ENN44"/>
    <mergeCell ref="ENO44:ENU44"/>
    <mergeCell ref="ENV44:EOB44"/>
    <mergeCell ref="EOC44:EOI44"/>
    <mergeCell ref="EOJ44:EOP44"/>
    <mergeCell ref="ELK44:ELQ44"/>
    <mergeCell ref="ELR44:ELX44"/>
    <mergeCell ref="ELY44:EME44"/>
    <mergeCell ref="EMF44:EML44"/>
    <mergeCell ref="EMM44:EMS44"/>
    <mergeCell ref="EMT44:EMZ44"/>
    <mergeCell ref="EJU44:EKA44"/>
    <mergeCell ref="EKB44:EKH44"/>
    <mergeCell ref="EKI44:EKO44"/>
    <mergeCell ref="EKP44:EKV44"/>
    <mergeCell ref="EKW44:ELC44"/>
    <mergeCell ref="ELD44:ELJ44"/>
    <mergeCell ref="EIE44:EIK44"/>
    <mergeCell ref="EIL44:EIR44"/>
    <mergeCell ref="EIS44:EIY44"/>
    <mergeCell ref="EIZ44:EJF44"/>
    <mergeCell ref="EJG44:EJM44"/>
    <mergeCell ref="EJN44:EJT44"/>
    <mergeCell ref="EGO44:EGU44"/>
    <mergeCell ref="EGV44:EHB44"/>
    <mergeCell ref="EHC44:EHI44"/>
    <mergeCell ref="EHJ44:EHP44"/>
    <mergeCell ref="EHQ44:EHW44"/>
    <mergeCell ref="EHX44:EID44"/>
    <mergeCell ref="EEY44:EFE44"/>
    <mergeCell ref="EFF44:EFL44"/>
    <mergeCell ref="EFM44:EFS44"/>
    <mergeCell ref="EFT44:EFZ44"/>
    <mergeCell ref="EGA44:EGG44"/>
    <mergeCell ref="EGH44:EGN44"/>
    <mergeCell ref="EDI44:EDO44"/>
    <mergeCell ref="EDP44:EDV44"/>
    <mergeCell ref="EDW44:EEC44"/>
    <mergeCell ref="EED44:EEJ44"/>
    <mergeCell ref="EEK44:EEQ44"/>
    <mergeCell ref="EER44:EEX44"/>
    <mergeCell ref="EBS44:EBY44"/>
    <mergeCell ref="EBZ44:ECF44"/>
    <mergeCell ref="ECG44:ECM44"/>
    <mergeCell ref="ECN44:ECT44"/>
    <mergeCell ref="ECU44:EDA44"/>
    <mergeCell ref="EDB44:EDH44"/>
    <mergeCell ref="EAC44:EAI44"/>
    <mergeCell ref="EAJ44:EAP44"/>
    <mergeCell ref="EAQ44:EAW44"/>
    <mergeCell ref="EAX44:EBD44"/>
    <mergeCell ref="EBE44:EBK44"/>
    <mergeCell ref="EBL44:EBR44"/>
    <mergeCell ref="DYM44:DYS44"/>
    <mergeCell ref="DYT44:DYZ44"/>
    <mergeCell ref="DZA44:DZG44"/>
    <mergeCell ref="DZH44:DZN44"/>
    <mergeCell ref="DZO44:DZU44"/>
    <mergeCell ref="DZV44:EAB44"/>
    <mergeCell ref="DWW44:DXC44"/>
    <mergeCell ref="DXD44:DXJ44"/>
    <mergeCell ref="DXK44:DXQ44"/>
    <mergeCell ref="DXR44:DXX44"/>
    <mergeCell ref="DXY44:DYE44"/>
    <mergeCell ref="DYF44:DYL44"/>
    <mergeCell ref="DVG44:DVM44"/>
    <mergeCell ref="DVN44:DVT44"/>
    <mergeCell ref="DVU44:DWA44"/>
    <mergeCell ref="DWB44:DWH44"/>
    <mergeCell ref="DWI44:DWO44"/>
    <mergeCell ref="DWP44:DWV44"/>
    <mergeCell ref="DTQ44:DTW44"/>
    <mergeCell ref="DTX44:DUD44"/>
    <mergeCell ref="DUE44:DUK44"/>
    <mergeCell ref="DUL44:DUR44"/>
    <mergeCell ref="DUS44:DUY44"/>
    <mergeCell ref="DUZ44:DVF44"/>
    <mergeCell ref="DSA44:DSG44"/>
    <mergeCell ref="DSH44:DSN44"/>
    <mergeCell ref="DSO44:DSU44"/>
    <mergeCell ref="DSV44:DTB44"/>
    <mergeCell ref="DTC44:DTI44"/>
    <mergeCell ref="DTJ44:DTP44"/>
    <mergeCell ref="DQK44:DQQ44"/>
    <mergeCell ref="DQR44:DQX44"/>
    <mergeCell ref="DQY44:DRE44"/>
    <mergeCell ref="DRF44:DRL44"/>
    <mergeCell ref="DRM44:DRS44"/>
    <mergeCell ref="DRT44:DRZ44"/>
    <mergeCell ref="DOU44:DPA44"/>
    <mergeCell ref="DPB44:DPH44"/>
    <mergeCell ref="DPI44:DPO44"/>
    <mergeCell ref="DPP44:DPV44"/>
    <mergeCell ref="DPW44:DQC44"/>
    <mergeCell ref="DQD44:DQJ44"/>
    <mergeCell ref="DNE44:DNK44"/>
    <mergeCell ref="DNL44:DNR44"/>
    <mergeCell ref="DNS44:DNY44"/>
    <mergeCell ref="DNZ44:DOF44"/>
    <mergeCell ref="DOG44:DOM44"/>
    <mergeCell ref="DON44:DOT44"/>
    <mergeCell ref="DLO44:DLU44"/>
    <mergeCell ref="DLV44:DMB44"/>
    <mergeCell ref="DMC44:DMI44"/>
    <mergeCell ref="DMJ44:DMP44"/>
    <mergeCell ref="DMQ44:DMW44"/>
    <mergeCell ref="DMX44:DND44"/>
    <mergeCell ref="DJY44:DKE44"/>
    <mergeCell ref="DKF44:DKL44"/>
    <mergeCell ref="DKM44:DKS44"/>
    <mergeCell ref="DKT44:DKZ44"/>
    <mergeCell ref="DLA44:DLG44"/>
    <mergeCell ref="DLH44:DLN44"/>
    <mergeCell ref="DII44:DIO44"/>
    <mergeCell ref="DIP44:DIV44"/>
    <mergeCell ref="DIW44:DJC44"/>
    <mergeCell ref="DJD44:DJJ44"/>
    <mergeCell ref="DJK44:DJQ44"/>
    <mergeCell ref="DJR44:DJX44"/>
    <mergeCell ref="DGS44:DGY44"/>
    <mergeCell ref="DGZ44:DHF44"/>
    <mergeCell ref="DHG44:DHM44"/>
    <mergeCell ref="DHN44:DHT44"/>
    <mergeCell ref="DHU44:DIA44"/>
    <mergeCell ref="DIB44:DIH44"/>
    <mergeCell ref="DFC44:DFI44"/>
    <mergeCell ref="DFJ44:DFP44"/>
    <mergeCell ref="DFQ44:DFW44"/>
    <mergeCell ref="DFX44:DGD44"/>
    <mergeCell ref="DGE44:DGK44"/>
    <mergeCell ref="DGL44:DGR44"/>
    <mergeCell ref="DDM44:DDS44"/>
    <mergeCell ref="DDT44:DDZ44"/>
    <mergeCell ref="DEA44:DEG44"/>
    <mergeCell ref="DEH44:DEN44"/>
    <mergeCell ref="DEO44:DEU44"/>
    <mergeCell ref="DEV44:DFB44"/>
    <mergeCell ref="DBW44:DCC44"/>
    <mergeCell ref="DCD44:DCJ44"/>
    <mergeCell ref="DCK44:DCQ44"/>
    <mergeCell ref="DCR44:DCX44"/>
    <mergeCell ref="DCY44:DDE44"/>
    <mergeCell ref="DDF44:DDL44"/>
    <mergeCell ref="DAG44:DAM44"/>
    <mergeCell ref="DAN44:DAT44"/>
    <mergeCell ref="DAU44:DBA44"/>
    <mergeCell ref="DBB44:DBH44"/>
    <mergeCell ref="DBI44:DBO44"/>
    <mergeCell ref="DBP44:DBV44"/>
    <mergeCell ref="CYQ44:CYW44"/>
    <mergeCell ref="CYX44:CZD44"/>
    <mergeCell ref="CZE44:CZK44"/>
    <mergeCell ref="CZL44:CZR44"/>
    <mergeCell ref="CZS44:CZY44"/>
    <mergeCell ref="CZZ44:DAF44"/>
    <mergeCell ref="CXA44:CXG44"/>
    <mergeCell ref="CXH44:CXN44"/>
    <mergeCell ref="CXO44:CXU44"/>
    <mergeCell ref="CXV44:CYB44"/>
    <mergeCell ref="CYC44:CYI44"/>
    <mergeCell ref="CYJ44:CYP44"/>
    <mergeCell ref="CVK44:CVQ44"/>
    <mergeCell ref="CVR44:CVX44"/>
    <mergeCell ref="CVY44:CWE44"/>
    <mergeCell ref="CWF44:CWL44"/>
    <mergeCell ref="CWM44:CWS44"/>
    <mergeCell ref="CWT44:CWZ44"/>
    <mergeCell ref="CTU44:CUA44"/>
    <mergeCell ref="CUB44:CUH44"/>
    <mergeCell ref="CUI44:CUO44"/>
    <mergeCell ref="CUP44:CUV44"/>
    <mergeCell ref="CUW44:CVC44"/>
    <mergeCell ref="CVD44:CVJ44"/>
    <mergeCell ref="CSE44:CSK44"/>
    <mergeCell ref="CSL44:CSR44"/>
    <mergeCell ref="CSS44:CSY44"/>
    <mergeCell ref="CSZ44:CTF44"/>
    <mergeCell ref="CTG44:CTM44"/>
    <mergeCell ref="CTN44:CTT44"/>
    <mergeCell ref="CQO44:CQU44"/>
    <mergeCell ref="CQV44:CRB44"/>
    <mergeCell ref="CRC44:CRI44"/>
    <mergeCell ref="CRJ44:CRP44"/>
    <mergeCell ref="CRQ44:CRW44"/>
    <mergeCell ref="CRX44:CSD44"/>
    <mergeCell ref="COY44:CPE44"/>
    <mergeCell ref="CPF44:CPL44"/>
    <mergeCell ref="CPM44:CPS44"/>
    <mergeCell ref="CPT44:CPZ44"/>
    <mergeCell ref="CQA44:CQG44"/>
    <mergeCell ref="CQH44:CQN44"/>
    <mergeCell ref="CNI44:CNO44"/>
    <mergeCell ref="CNP44:CNV44"/>
    <mergeCell ref="CNW44:COC44"/>
    <mergeCell ref="COD44:COJ44"/>
    <mergeCell ref="COK44:COQ44"/>
    <mergeCell ref="COR44:COX44"/>
    <mergeCell ref="CLS44:CLY44"/>
    <mergeCell ref="CLZ44:CMF44"/>
    <mergeCell ref="CMG44:CMM44"/>
    <mergeCell ref="CMN44:CMT44"/>
    <mergeCell ref="CMU44:CNA44"/>
    <mergeCell ref="CNB44:CNH44"/>
    <mergeCell ref="CKC44:CKI44"/>
    <mergeCell ref="CKJ44:CKP44"/>
    <mergeCell ref="CKQ44:CKW44"/>
    <mergeCell ref="CKX44:CLD44"/>
    <mergeCell ref="CLE44:CLK44"/>
    <mergeCell ref="CLL44:CLR44"/>
    <mergeCell ref="CIM44:CIS44"/>
    <mergeCell ref="CIT44:CIZ44"/>
    <mergeCell ref="CJA44:CJG44"/>
    <mergeCell ref="CJH44:CJN44"/>
    <mergeCell ref="CJO44:CJU44"/>
    <mergeCell ref="CJV44:CKB44"/>
    <mergeCell ref="CGW44:CHC44"/>
    <mergeCell ref="CHD44:CHJ44"/>
    <mergeCell ref="CHK44:CHQ44"/>
    <mergeCell ref="CHR44:CHX44"/>
    <mergeCell ref="CHY44:CIE44"/>
    <mergeCell ref="CIF44:CIL44"/>
    <mergeCell ref="CFG44:CFM44"/>
    <mergeCell ref="CFN44:CFT44"/>
    <mergeCell ref="CFU44:CGA44"/>
    <mergeCell ref="CGB44:CGH44"/>
    <mergeCell ref="CGI44:CGO44"/>
    <mergeCell ref="CGP44:CGV44"/>
    <mergeCell ref="CDQ44:CDW44"/>
    <mergeCell ref="CDX44:CED44"/>
    <mergeCell ref="CEE44:CEK44"/>
    <mergeCell ref="CEL44:CER44"/>
    <mergeCell ref="CES44:CEY44"/>
    <mergeCell ref="CEZ44:CFF44"/>
    <mergeCell ref="CCA44:CCG44"/>
    <mergeCell ref="CCH44:CCN44"/>
    <mergeCell ref="CCO44:CCU44"/>
    <mergeCell ref="CCV44:CDB44"/>
    <mergeCell ref="CDC44:CDI44"/>
    <mergeCell ref="CDJ44:CDP44"/>
    <mergeCell ref="CAK44:CAQ44"/>
    <mergeCell ref="CAR44:CAX44"/>
    <mergeCell ref="CAY44:CBE44"/>
    <mergeCell ref="CBF44:CBL44"/>
    <mergeCell ref="CBM44:CBS44"/>
    <mergeCell ref="CBT44:CBZ44"/>
    <mergeCell ref="BYU44:BZA44"/>
    <mergeCell ref="BZB44:BZH44"/>
    <mergeCell ref="BZI44:BZO44"/>
    <mergeCell ref="BZP44:BZV44"/>
    <mergeCell ref="BZW44:CAC44"/>
    <mergeCell ref="CAD44:CAJ44"/>
    <mergeCell ref="BXE44:BXK44"/>
    <mergeCell ref="BXL44:BXR44"/>
    <mergeCell ref="BXS44:BXY44"/>
    <mergeCell ref="BXZ44:BYF44"/>
    <mergeCell ref="BYG44:BYM44"/>
    <mergeCell ref="BYN44:BYT44"/>
    <mergeCell ref="BVO44:BVU44"/>
    <mergeCell ref="BVV44:BWB44"/>
    <mergeCell ref="BWC44:BWI44"/>
    <mergeCell ref="BWJ44:BWP44"/>
    <mergeCell ref="BWQ44:BWW44"/>
    <mergeCell ref="BWX44:BXD44"/>
    <mergeCell ref="BTY44:BUE44"/>
    <mergeCell ref="BUF44:BUL44"/>
    <mergeCell ref="BUM44:BUS44"/>
    <mergeCell ref="BUT44:BUZ44"/>
    <mergeCell ref="BVA44:BVG44"/>
    <mergeCell ref="BVH44:BVN44"/>
    <mergeCell ref="BSI44:BSO44"/>
    <mergeCell ref="BSP44:BSV44"/>
    <mergeCell ref="BSW44:BTC44"/>
    <mergeCell ref="BTD44:BTJ44"/>
    <mergeCell ref="BTK44:BTQ44"/>
    <mergeCell ref="BTR44:BTX44"/>
    <mergeCell ref="BQS44:BQY44"/>
    <mergeCell ref="BQZ44:BRF44"/>
    <mergeCell ref="BRG44:BRM44"/>
    <mergeCell ref="BRN44:BRT44"/>
    <mergeCell ref="BRU44:BSA44"/>
    <mergeCell ref="BSB44:BSH44"/>
    <mergeCell ref="BPC44:BPI44"/>
    <mergeCell ref="BPJ44:BPP44"/>
    <mergeCell ref="BPQ44:BPW44"/>
    <mergeCell ref="BPX44:BQD44"/>
    <mergeCell ref="BQE44:BQK44"/>
    <mergeCell ref="BQL44:BQR44"/>
    <mergeCell ref="BNM44:BNS44"/>
    <mergeCell ref="BNT44:BNZ44"/>
    <mergeCell ref="BOA44:BOG44"/>
    <mergeCell ref="BOH44:BON44"/>
    <mergeCell ref="BOO44:BOU44"/>
    <mergeCell ref="BOV44:BPB44"/>
    <mergeCell ref="BLW44:BMC44"/>
    <mergeCell ref="BMD44:BMJ44"/>
    <mergeCell ref="BMK44:BMQ44"/>
    <mergeCell ref="BMR44:BMX44"/>
    <mergeCell ref="BMY44:BNE44"/>
    <mergeCell ref="BNF44:BNL44"/>
    <mergeCell ref="BKG44:BKM44"/>
    <mergeCell ref="BKN44:BKT44"/>
    <mergeCell ref="BKU44:BLA44"/>
    <mergeCell ref="BLB44:BLH44"/>
    <mergeCell ref="BLI44:BLO44"/>
    <mergeCell ref="BLP44:BLV44"/>
    <mergeCell ref="BIQ44:BIW44"/>
    <mergeCell ref="BIX44:BJD44"/>
    <mergeCell ref="BJE44:BJK44"/>
    <mergeCell ref="BJL44:BJR44"/>
    <mergeCell ref="BJS44:BJY44"/>
    <mergeCell ref="BJZ44:BKF44"/>
    <mergeCell ref="BHA44:BHG44"/>
    <mergeCell ref="BHH44:BHN44"/>
    <mergeCell ref="BHO44:BHU44"/>
    <mergeCell ref="BHV44:BIB44"/>
    <mergeCell ref="BIC44:BII44"/>
    <mergeCell ref="BIJ44:BIP44"/>
    <mergeCell ref="BFK44:BFQ44"/>
    <mergeCell ref="BFR44:BFX44"/>
    <mergeCell ref="BFY44:BGE44"/>
    <mergeCell ref="BGF44:BGL44"/>
    <mergeCell ref="BGM44:BGS44"/>
    <mergeCell ref="BGT44:BGZ44"/>
    <mergeCell ref="BDU44:BEA44"/>
    <mergeCell ref="BEB44:BEH44"/>
    <mergeCell ref="BEI44:BEO44"/>
    <mergeCell ref="BEP44:BEV44"/>
    <mergeCell ref="BEW44:BFC44"/>
    <mergeCell ref="BFD44:BFJ44"/>
    <mergeCell ref="BCE44:BCK44"/>
    <mergeCell ref="BCL44:BCR44"/>
    <mergeCell ref="BCS44:BCY44"/>
    <mergeCell ref="BCZ44:BDF44"/>
    <mergeCell ref="BDG44:BDM44"/>
    <mergeCell ref="BDN44:BDT44"/>
    <mergeCell ref="BAO44:BAU44"/>
    <mergeCell ref="BAV44:BBB44"/>
    <mergeCell ref="BBC44:BBI44"/>
    <mergeCell ref="BBJ44:BBP44"/>
    <mergeCell ref="BBQ44:BBW44"/>
    <mergeCell ref="BBX44:BCD44"/>
    <mergeCell ref="AYY44:AZE44"/>
    <mergeCell ref="AZF44:AZL44"/>
    <mergeCell ref="AZM44:AZS44"/>
    <mergeCell ref="AZT44:AZZ44"/>
    <mergeCell ref="BAA44:BAG44"/>
    <mergeCell ref="BAH44:BAN44"/>
    <mergeCell ref="AXI44:AXO44"/>
    <mergeCell ref="AXP44:AXV44"/>
    <mergeCell ref="AXW44:AYC44"/>
    <mergeCell ref="AYD44:AYJ44"/>
    <mergeCell ref="AYK44:AYQ44"/>
    <mergeCell ref="AYR44:AYX44"/>
    <mergeCell ref="AVS44:AVY44"/>
    <mergeCell ref="AVZ44:AWF44"/>
    <mergeCell ref="AWG44:AWM44"/>
    <mergeCell ref="AWN44:AWT44"/>
    <mergeCell ref="AWU44:AXA44"/>
    <mergeCell ref="AXB44:AXH44"/>
    <mergeCell ref="AUC44:AUI44"/>
    <mergeCell ref="AUJ44:AUP44"/>
    <mergeCell ref="AUQ44:AUW44"/>
    <mergeCell ref="AUX44:AVD44"/>
    <mergeCell ref="AVE44:AVK44"/>
    <mergeCell ref="AVL44:AVR44"/>
    <mergeCell ref="ASM44:ASS44"/>
    <mergeCell ref="AST44:ASZ44"/>
    <mergeCell ref="ATA44:ATG44"/>
    <mergeCell ref="ATH44:ATN44"/>
    <mergeCell ref="ATO44:ATU44"/>
    <mergeCell ref="ATV44:AUB44"/>
    <mergeCell ref="AQW44:ARC44"/>
    <mergeCell ref="ARD44:ARJ44"/>
    <mergeCell ref="ARK44:ARQ44"/>
    <mergeCell ref="ARR44:ARX44"/>
    <mergeCell ref="ARY44:ASE44"/>
    <mergeCell ref="ASF44:ASL44"/>
    <mergeCell ref="APG44:APM44"/>
    <mergeCell ref="APN44:APT44"/>
    <mergeCell ref="APU44:AQA44"/>
    <mergeCell ref="AQB44:AQH44"/>
    <mergeCell ref="AQI44:AQO44"/>
    <mergeCell ref="AQP44:AQV44"/>
    <mergeCell ref="ANQ44:ANW44"/>
    <mergeCell ref="ANX44:AOD44"/>
    <mergeCell ref="AOE44:AOK44"/>
    <mergeCell ref="AOL44:AOR44"/>
    <mergeCell ref="AOS44:AOY44"/>
    <mergeCell ref="AOZ44:APF44"/>
    <mergeCell ref="AMA44:AMG44"/>
    <mergeCell ref="AMH44:AMN44"/>
    <mergeCell ref="AMO44:AMU44"/>
    <mergeCell ref="AMV44:ANB44"/>
    <mergeCell ref="ANC44:ANI44"/>
    <mergeCell ref="ANJ44:ANP44"/>
    <mergeCell ref="AKK44:AKQ44"/>
    <mergeCell ref="AKR44:AKX44"/>
    <mergeCell ref="AKY44:ALE44"/>
    <mergeCell ref="ALF44:ALL44"/>
    <mergeCell ref="ALM44:ALS44"/>
    <mergeCell ref="ALT44:ALZ44"/>
    <mergeCell ref="AIU44:AJA44"/>
    <mergeCell ref="AJB44:AJH44"/>
    <mergeCell ref="AJI44:AJO44"/>
    <mergeCell ref="AJP44:AJV44"/>
    <mergeCell ref="AJW44:AKC44"/>
    <mergeCell ref="AKD44:AKJ44"/>
    <mergeCell ref="AHE44:AHK44"/>
    <mergeCell ref="AHL44:AHR44"/>
    <mergeCell ref="AHS44:AHY44"/>
    <mergeCell ref="AHZ44:AIF44"/>
    <mergeCell ref="AIG44:AIM44"/>
    <mergeCell ref="AIN44:AIT44"/>
    <mergeCell ref="AFO44:AFU44"/>
    <mergeCell ref="AFV44:AGB44"/>
    <mergeCell ref="AGC44:AGI44"/>
    <mergeCell ref="AGJ44:AGP44"/>
    <mergeCell ref="AGQ44:AGW44"/>
    <mergeCell ref="AGX44:AHD44"/>
    <mergeCell ref="ADY44:AEE44"/>
    <mergeCell ref="AEF44:AEL44"/>
    <mergeCell ref="AEM44:AES44"/>
    <mergeCell ref="AET44:AEZ44"/>
    <mergeCell ref="AFA44:AFG44"/>
    <mergeCell ref="AFH44:AFN44"/>
    <mergeCell ref="ACI44:ACO44"/>
    <mergeCell ref="ACP44:ACV44"/>
    <mergeCell ref="ACW44:ADC44"/>
    <mergeCell ref="ADD44:ADJ44"/>
    <mergeCell ref="ADK44:ADQ44"/>
    <mergeCell ref="ADR44:ADX44"/>
    <mergeCell ref="AAS44:AAY44"/>
    <mergeCell ref="AAZ44:ABF44"/>
    <mergeCell ref="ABG44:ABM44"/>
    <mergeCell ref="ABN44:ABT44"/>
    <mergeCell ref="ABU44:ACA44"/>
    <mergeCell ref="ACB44:ACH44"/>
    <mergeCell ref="ZC44:ZI44"/>
    <mergeCell ref="ZJ44:ZP44"/>
    <mergeCell ref="ZQ44:ZW44"/>
    <mergeCell ref="ZX44:AAD44"/>
    <mergeCell ref="AAE44:AAK44"/>
    <mergeCell ref="AAL44:AAR44"/>
    <mergeCell ref="XM44:XS44"/>
    <mergeCell ref="XT44:XZ44"/>
    <mergeCell ref="YA44:YG44"/>
    <mergeCell ref="YH44:YN44"/>
    <mergeCell ref="YO44:YU44"/>
    <mergeCell ref="YV44:ZB44"/>
    <mergeCell ref="VW44:WC44"/>
    <mergeCell ref="WD44:WJ44"/>
    <mergeCell ref="WK44:WQ44"/>
    <mergeCell ref="WR44:WX44"/>
    <mergeCell ref="WY44:XE44"/>
    <mergeCell ref="XF44:XL44"/>
    <mergeCell ref="UG44:UM44"/>
    <mergeCell ref="UN44:UT44"/>
    <mergeCell ref="UU44:VA44"/>
    <mergeCell ref="VB44:VH44"/>
    <mergeCell ref="VI44:VO44"/>
    <mergeCell ref="VP44:VV44"/>
    <mergeCell ref="SQ44:SW44"/>
    <mergeCell ref="SX44:TD44"/>
    <mergeCell ref="TE44:TK44"/>
    <mergeCell ref="TL44:TR44"/>
    <mergeCell ref="TS44:TY44"/>
    <mergeCell ref="TZ44:UF44"/>
    <mergeCell ref="RA44:RG44"/>
    <mergeCell ref="RH44:RN44"/>
    <mergeCell ref="RO44:RU44"/>
    <mergeCell ref="RV44:SB44"/>
    <mergeCell ref="SC44:SI44"/>
    <mergeCell ref="SJ44:SP44"/>
    <mergeCell ref="PK44:PQ44"/>
    <mergeCell ref="PR44:PX44"/>
    <mergeCell ref="PY44:QE44"/>
    <mergeCell ref="QF44:QL44"/>
    <mergeCell ref="QM44:QS44"/>
    <mergeCell ref="QT44:QZ44"/>
    <mergeCell ref="NU44:OA44"/>
    <mergeCell ref="OB44:OH44"/>
    <mergeCell ref="OI44:OO44"/>
    <mergeCell ref="OP44:OV44"/>
    <mergeCell ref="OW44:PC44"/>
    <mergeCell ref="PD44:PJ44"/>
    <mergeCell ref="ME44:MK44"/>
    <mergeCell ref="ML44:MR44"/>
    <mergeCell ref="MS44:MY44"/>
    <mergeCell ref="MZ44:NF44"/>
    <mergeCell ref="NG44:NM44"/>
    <mergeCell ref="NN44:NT44"/>
    <mergeCell ref="KO44:KU44"/>
    <mergeCell ref="KV44:LB44"/>
    <mergeCell ref="LC44:LI44"/>
    <mergeCell ref="LJ44:LP44"/>
    <mergeCell ref="LQ44:LW44"/>
    <mergeCell ref="LX44:MD44"/>
    <mergeCell ref="IY44:JE44"/>
    <mergeCell ref="JF44:JL44"/>
    <mergeCell ref="JM44:JS44"/>
    <mergeCell ref="JT44:JZ44"/>
    <mergeCell ref="KA44:KG44"/>
    <mergeCell ref="KH44:KN44"/>
    <mergeCell ref="HI44:HO44"/>
    <mergeCell ref="HP44:HV44"/>
    <mergeCell ref="HW44:IC44"/>
    <mergeCell ref="ID44:IJ44"/>
    <mergeCell ref="IK44:IQ44"/>
    <mergeCell ref="IR44:IX44"/>
    <mergeCell ref="FS44:FY44"/>
    <mergeCell ref="FZ44:GF44"/>
    <mergeCell ref="GG44:GM44"/>
    <mergeCell ref="GN44:GT44"/>
    <mergeCell ref="GU44:HA44"/>
    <mergeCell ref="HB44:HH44"/>
    <mergeCell ref="EC44:EI44"/>
    <mergeCell ref="EJ44:EP44"/>
    <mergeCell ref="EQ44:EW44"/>
    <mergeCell ref="EX44:FD44"/>
    <mergeCell ref="FE44:FK44"/>
    <mergeCell ref="FL44:FR44"/>
    <mergeCell ref="CM44:CS44"/>
    <mergeCell ref="CT44:CZ44"/>
    <mergeCell ref="DA44:DG44"/>
    <mergeCell ref="DH44:DN44"/>
    <mergeCell ref="DO44:DU44"/>
    <mergeCell ref="DV44:EB44"/>
    <mergeCell ref="AW44:BC44"/>
    <mergeCell ref="BD44:BJ44"/>
    <mergeCell ref="BK44:BQ44"/>
    <mergeCell ref="BR44:BX44"/>
    <mergeCell ref="BY44:CE44"/>
    <mergeCell ref="CF44:CL44"/>
    <mergeCell ref="XEL43:XER43"/>
    <mergeCell ref="XES43:XEY43"/>
    <mergeCell ref="XEZ43:XFC43"/>
    <mergeCell ref="A44:F44"/>
    <mergeCell ref="G44:M44"/>
    <mergeCell ref="N44:T44"/>
    <mergeCell ref="U44:AA44"/>
    <mergeCell ref="AB44:AH44"/>
    <mergeCell ref="AI44:AO44"/>
    <mergeCell ref="AP44:AV44"/>
    <mergeCell ref="XCV43:XDB43"/>
    <mergeCell ref="XDC43:XDI43"/>
    <mergeCell ref="XDJ43:XDP43"/>
    <mergeCell ref="XDQ43:XDW43"/>
    <mergeCell ref="XDX43:XED43"/>
    <mergeCell ref="XEE43:XEK43"/>
    <mergeCell ref="XBF43:XBL43"/>
    <mergeCell ref="XBM43:XBS43"/>
    <mergeCell ref="XBT43:XBZ43"/>
    <mergeCell ref="XCA43:XCG43"/>
    <mergeCell ref="XCH43:XCN43"/>
    <mergeCell ref="XCO43:XCU43"/>
    <mergeCell ref="WZP43:WZV43"/>
    <mergeCell ref="WZW43:XAC43"/>
    <mergeCell ref="XAD43:XAJ43"/>
    <mergeCell ref="XAK43:XAQ43"/>
    <mergeCell ref="XAR43:XAX43"/>
    <mergeCell ref="XAY43:XBE43"/>
    <mergeCell ref="WXZ43:WYF43"/>
    <mergeCell ref="WYG43:WYM43"/>
    <mergeCell ref="WYN43:WYT43"/>
    <mergeCell ref="WYU43:WZA43"/>
    <mergeCell ref="WZB43:WZH43"/>
    <mergeCell ref="WZI43:WZO43"/>
    <mergeCell ref="WWJ43:WWP43"/>
    <mergeCell ref="WWQ43:WWW43"/>
    <mergeCell ref="WWX43:WXD43"/>
    <mergeCell ref="WXE43:WXK43"/>
    <mergeCell ref="WXL43:WXR43"/>
    <mergeCell ref="WXS43:WXY43"/>
    <mergeCell ref="WUT43:WUZ43"/>
    <mergeCell ref="WVA43:WVG43"/>
    <mergeCell ref="WVH43:WVN43"/>
    <mergeCell ref="WVO43:WVU43"/>
    <mergeCell ref="WVV43:WWB43"/>
    <mergeCell ref="WWC43:WWI43"/>
    <mergeCell ref="WTD43:WTJ43"/>
    <mergeCell ref="WTK43:WTQ43"/>
    <mergeCell ref="WTR43:WTX43"/>
    <mergeCell ref="WTY43:WUE43"/>
    <mergeCell ref="WUF43:WUL43"/>
    <mergeCell ref="WUM43:WUS43"/>
    <mergeCell ref="WRN43:WRT43"/>
    <mergeCell ref="WRU43:WSA43"/>
    <mergeCell ref="WSB43:WSH43"/>
    <mergeCell ref="WSI43:WSO43"/>
    <mergeCell ref="WSP43:WSV43"/>
    <mergeCell ref="WSW43:WTC43"/>
    <mergeCell ref="WPX43:WQD43"/>
    <mergeCell ref="WQE43:WQK43"/>
    <mergeCell ref="WQL43:WQR43"/>
    <mergeCell ref="WQS43:WQY43"/>
    <mergeCell ref="WQZ43:WRF43"/>
    <mergeCell ref="WRG43:WRM43"/>
    <mergeCell ref="WOH43:WON43"/>
    <mergeCell ref="WOO43:WOU43"/>
    <mergeCell ref="WOV43:WPB43"/>
    <mergeCell ref="WPC43:WPI43"/>
    <mergeCell ref="WPJ43:WPP43"/>
    <mergeCell ref="WPQ43:WPW43"/>
    <mergeCell ref="WMR43:WMX43"/>
    <mergeCell ref="WMY43:WNE43"/>
    <mergeCell ref="WNF43:WNL43"/>
    <mergeCell ref="WNM43:WNS43"/>
    <mergeCell ref="WNT43:WNZ43"/>
    <mergeCell ref="WOA43:WOG43"/>
    <mergeCell ref="WLB43:WLH43"/>
    <mergeCell ref="WLI43:WLO43"/>
    <mergeCell ref="WLP43:WLV43"/>
    <mergeCell ref="WLW43:WMC43"/>
    <mergeCell ref="WMD43:WMJ43"/>
    <mergeCell ref="WMK43:WMQ43"/>
    <mergeCell ref="WJL43:WJR43"/>
    <mergeCell ref="WJS43:WJY43"/>
    <mergeCell ref="WJZ43:WKF43"/>
    <mergeCell ref="WKG43:WKM43"/>
    <mergeCell ref="WKN43:WKT43"/>
    <mergeCell ref="WKU43:WLA43"/>
    <mergeCell ref="WHV43:WIB43"/>
    <mergeCell ref="WIC43:WII43"/>
    <mergeCell ref="WIJ43:WIP43"/>
    <mergeCell ref="WIQ43:WIW43"/>
    <mergeCell ref="WIX43:WJD43"/>
    <mergeCell ref="WJE43:WJK43"/>
    <mergeCell ref="WGF43:WGL43"/>
    <mergeCell ref="WGM43:WGS43"/>
    <mergeCell ref="WGT43:WGZ43"/>
    <mergeCell ref="WHA43:WHG43"/>
    <mergeCell ref="WHH43:WHN43"/>
    <mergeCell ref="WHO43:WHU43"/>
    <mergeCell ref="WEP43:WEV43"/>
    <mergeCell ref="WEW43:WFC43"/>
    <mergeCell ref="WFD43:WFJ43"/>
    <mergeCell ref="WFK43:WFQ43"/>
    <mergeCell ref="WFR43:WFX43"/>
    <mergeCell ref="WFY43:WGE43"/>
    <mergeCell ref="WCZ43:WDF43"/>
    <mergeCell ref="WDG43:WDM43"/>
    <mergeCell ref="WDN43:WDT43"/>
    <mergeCell ref="WDU43:WEA43"/>
    <mergeCell ref="WEB43:WEH43"/>
    <mergeCell ref="WEI43:WEO43"/>
    <mergeCell ref="WBJ43:WBP43"/>
    <mergeCell ref="WBQ43:WBW43"/>
    <mergeCell ref="WBX43:WCD43"/>
    <mergeCell ref="WCE43:WCK43"/>
    <mergeCell ref="WCL43:WCR43"/>
    <mergeCell ref="WCS43:WCY43"/>
    <mergeCell ref="VZT43:VZZ43"/>
    <mergeCell ref="WAA43:WAG43"/>
    <mergeCell ref="WAH43:WAN43"/>
    <mergeCell ref="WAO43:WAU43"/>
    <mergeCell ref="WAV43:WBB43"/>
    <mergeCell ref="WBC43:WBI43"/>
    <mergeCell ref="VYD43:VYJ43"/>
    <mergeCell ref="VYK43:VYQ43"/>
    <mergeCell ref="VYR43:VYX43"/>
    <mergeCell ref="VYY43:VZE43"/>
    <mergeCell ref="VZF43:VZL43"/>
    <mergeCell ref="VZM43:VZS43"/>
    <mergeCell ref="VWN43:VWT43"/>
    <mergeCell ref="VWU43:VXA43"/>
    <mergeCell ref="VXB43:VXH43"/>
    <mergeCell ref="VXI43:VXO43"/>
    <mergeCell ref="VXP43:VXV43"/>
    <mergeCell ref="VXW43:VYC43"/>
    <mergeCell ref="VUX43:VVD43"/>
    <mergeCell ref="VVE43:VVK43"/>
    <mergeCell ref="VVL43:VVR43"/>
    <mergeCell ref="VVS43:VVY43"/>
    <mergeCell ref="VVZ43:VWF43"/>
    <mergeCell ref="VWG43:VWM43"/>
    <mergeCell ref="VTH43:VTN43"/>
    <mergeCell ref="VTO43:VTU43"/>
    <mergeCell ref="VTV43:VUB43"/>
    <mergeCell ref="VUC43:VUI43"/>
    <mergeCell ref="VUJ43:VUP43"/>
    <mergeCell ref="VUQ43:VUW43"/>
    <mergeCell ref="VRR43:VRX43"/>
    <mergeCell ref="VRY43:VSE43"/>
    <mergeCell ref="VSF43:VSL43"/>
    <mergeCell ref="VSM43:VSS43"/>
    <mergeCell ref="VST43:VSZ43"/>
    <mergeCell ref="VTA43:VTG43"/>
    <mergeCell ref="VQB43:VQH43"/>
    <mergeCell ref="VQI43:VQO43"/>
    <mergeCell ref="VQP43:VQV43"/>
    <mergeCell ref="VQW43:VRC43"/>
    <mergeCell ref="VRD43:VRJ43"/>
    <mergeCell ref="VRK43:VRQ43"/>
    <mergeCell ref="VOL43:VOR43"/>
    <mergeCell ref="VOS43:VOY43"/>
    <mergeCell ref="VOZ43:VPF43"/>
    <mergeCell ref="VPG43:VPM43"/>
    <mergeCell ref="VPN43:VPT43"/>
    <mergeCell ref="VPU43:VQA43"/>
    <mergeCell ref="VMV43:VNB43"/>
    <mergeCell ref="VNC43:VNI43"/>
    <mergeCell ref="VNJ43:VNP43"/>
    <mergeCell ref="VNQ43:VNW43"/>
    <mergeCell ref="VNX43:VOD43"/>
    <mergeCell ref="VOE43:VOK43"/>
    <mergeCell ref="VLF43:VLL43"/>
    <mergeCell ref="VLM43:VLS43"/>
    <mergeCell ref="VLT43:VLZ43"/>
    <mergeCell ref="VMA43:VMG43"/>
    <mergeCell ref="VMH43:VMN43"/>
    <mergeCell ref="VMO43:VMU43"/>
    <mergeCell ref="VJP43:VJV43"/>
    <mergeCell ref="VJW43:VKC43"/>
    <mergeCell ref="VKD43:VKJ43"/>
    <mergeCell ref="VKK43:VKQ43"/>
    <mergeCell ref="VKR43:VKX43"/>
    <mergeCell ref="VKY43:VLE43"/>
    <mergeCell ref="VHZ43:VIF43"/>
    <mergeCell ref="VIG43:VIM43"/>
    <mergeCell ref="VIN43:VIT43"/>
    <mergeCell ref="VIU43:VJA43"/>
    <mergeCell ref="VJB43:VJH43"/>
    <mergeCell ref="VJI43:VJO43"/>
    <mergeCell ref="VGJ43:VGP43"/>
    <mergeCell ref="VGQ43:VGW43"/>
    <mergeCell ref="VGX43:VHD43"/>
    <mergeCell ref="VHE43:VHK43"/>
    <mergeCell ref="VHL43:VHR43"/>
    <mergeCell ref="VHS43:VHY43"/>
    <mergeCell ref="VET43:VEZ43"/>
    <mergeCell ref="VFA43:VFG43"/>
    <mergeCell ref="VFH43:VFN43"/>
    <mergeCell ref="VFO43:VFU43"/>
    <mergeCell ref="VFV43:VGB43"/>
    <mergeCell ref="VGC43:VGI43"/>
    <mergeCell ref="VDD43:VDJ43"/>
    <mergeCell ref="VDK43:VDQ43"/>
    <mergeCell ref="VDR43:VDX43"/>
    <mergeCell ref="VDY43:VEE43"/>
    <mergeCell ref="VEF43:VEL43"/>
    <mergeCell ref="VEM43:VES43"/>
    <mergeCell ref="VBN43:VBT43"/>
    <mergeCell ref="VBU43:VCA43"/>
    <mergeCell ref="VCB43:VCH43"/>
    <mergeCell ref="VCI43:VCO43"/>
    <mergeCell ref="VCP43:VCV43"/>
    <mergeCell ref="VCW43:VDC43"/>
    <mergeCell ref="UZX43:VAD43"/>
    <mergeCell ref="VAE43:VAK43"/>
    <mergeCell ref="VAL43:VAR43"/>
    <mergeCell ref="VAS43:VAY43"/>
    <mergeCell ref="VAZ43:VBF43"/>
    <mergeCell ref="VBG43:VBM43"/>
    <mergeCell ref="UYH43:UYN43"/>
    <mergeCell ref="UYO43:UYU43"/>
    <mergeCell ref="UYV43:UZB43"/>
    <mergeCell ref="UZC43:UZI43"/>
    <mergeCell ref="UZJ43:UZP43"/>
    <mergeCell ref="UZQ43:UZW43"/>
    <mergeCell ref="UWR43:UWX43"/>
    <mergeCell ref="UWY43:UXE43"/>
    <mergeCell ref="UXF43:UXL43"/>
    <mergeCell ref="UXM43:UXS43"/>
    <mergeCell ref="UXT43:UXZ43"/>
    <mergeCell ref="UYA43:UYG43"/>
    <mergeCell ref="UVB43:UVH43"/>
    <mergeCell ref="UVI43:UVO43"/>
    <mergeCell ref="UVP43:UVV43"/>
    <mergeCell ref="UVW43:UWC43"/>
    <mergeCell ref="UWD43:UWJ43"/>
    <mergeCell ref="UWK43:UWQ43"/>
    <mergeCell ref="UTL43:UTR43"/>
    <mergeCell ref="UTS43:UTY43"/>
    <mergeCell ref="UTZ43:UUF43"/>
    <mergeCell ref="UUG43:UUM43"/>
    <mergeCell ref="UUN43:UUT43"/>
    <mergeCell ref="UUU43:UVA43"/>
    <mergeCell ref="URV43:USB43"/>
    <mergeCell ref="USC43:USI43"/>
    <mergeCell ref="USJ43:USP43"/>
    <mergeCell ref="USQ43:USW43"/>
    <mergeCell ref="USX43:UTD43"/>
    <mergeCell ref="UTE43:UTK43"/>
    <mergeCell ref="UQF43:UQL43"/>
    <mergeCell ref="UQM43:UQS43"/>
    <mergeCell ref="UQT43:UQZ43"/>
    <mergeCell ref="URA43:URG43"/>
    <mergeCell ref="URH43:URN43"/>
    <mergeCell ref="URO43:URU43"/>
    <mergeCell ref="UOP43:UOV43"/>
    <mergeCell ref="UOW43:UPC43"/>
    <mergeCell ref="UPD43:UPJ43"/>
    <mergeCell ref="UPK43:UPQ43"/>
    <mergeCell ref="UPR43:UPX43"/>
    <mergeCell ref="UPY43:UQE43"/>
    <mergeCell ref="UMZ43:UNF43"/>
    <mergeCell ref="UNG43:UNM43"/>
    <mergeCell ref="UNN43:UNT43"/>
    <mergeCell ref="UNU43:UOA43"/>
    <mergeCell ref="UOB43:UOH43"/>
    <mergeCell ref="UOI43:UOO43"/>
    <mergeCell ref="ULJ43:ULP43"/>
    <mergeCell ref="ULQ43:ULW43"/>
    <mergeCell ref="ULX43:UMD43"/>
    <mergeCell ref="UME43:UMK43"/>
    <mergeCell ref="UML43:UMR43"/>
    <mergeCell ref="UMS43:UMY43"/>
    <mergeCell ref="UJT43:UJZ43"/>
    <mergeCell ref="UKA43:UKG43"/>
    <mergeCell ref="UKH43:UKN43"/>
    <mergeCell ref="UKO43:UKU43"/>
    <mergeCell ref="UKV43:ULB43"/>
    <mergeCell ref="ULC43:ULI43"/>
    <mergeCell ref="UID43:UIJ43"/>
    <mergeCell ref="UIK43:UIQ43"/>
    <mergeCell ref="UIR43:UIX43"/>
    <mergeCell ref="UIY43:UJE43"/>
    <mergeCell ref="UJF43:UJL43"/>
    <mergeCell ref="UJM43:UJS43"/>
    <mergeCell ref="UGN43:UGT43"/>
    <mergeCell ref="UGU43:UHA43"/>
    <mergeCell ref="UHB43:UHH43"/>
    <mergeCell ref="UHI43:UHO43"/>
    <mergeCell ref="UHP43:UHV43"/>
    <mergeCell ref="UHW43:UIC43"/>
    <mergeCell ref="UEX43:UFD43"/>
    <mergeCell ref="UFE43:UFK43"/>
    <mergeCell ref="UFL43:UFR43"/>
    <mergeCell ref="UFS43:UFY43"/>
    <mergeCell ref="UFZ43:UGF43"/>
    <mergeCell ref="UGG43:UGM43"/>
    <mergeCell ref="UDH43:UDN43"/>
    <mergeCell ref="UDO43:UDU43"/>
    <mergeCell ref="UDV43:UEB43"/>
    <mergeCell ref="UEC43:UEI43"/>
    <mergeCell ref="UEJ43:UEP43"/>
    <mergeCell ref="UEQ43:UEW43"/>
    <mergeCell ref="UBR43:UBX43"/>
    <mergeCell ref="UBY43:UCE43"/>
    <mergeCell ref="UCF43:UCL43"/>
    <mergeCell ref="UCM43:UCS43"/>
    <mergeCell ref="UCT43:UCZ43"/>
    <mergeCell ref="UDA43:UDG43"/>
    <mergeCell ref="UAB43:UAH43"/>
    <mergeCell ref="UAI43:UAO43"/>
    <mergeCell ref="UAP43:UAV43"/>
    <mergeCell ref="UAW43:UBC43"/>
    <mergeCell ref="UBD43:UBJ43"/>
    <mergeCell ref="UBK43:UBQ43"/>
    <mergeCell ref="TYL43:TYR43"/>
    <mergeCell ref="TYS43:TYY43"/>
    <mergeCell ref="TYZ43:TZF43"/>
    <mergeCell ref="TZG43:TZM43"/>
    <mergeCell ref="TZN43:TZT43"/>
    <mergeCell ref="TZU43:UAA43"/>
    <mergeCell ref="TWV43:TXB43"/>
    <mergeCell ref="TXC43:TXI43"/>
    <mergeCell ref="TXJ43:TXP43"/>
    <mergeCell ref="TXQ43:TXW43"/>
    <mergeCell ref="TXX43:TYD43"/>
    <mergeCell ref="TYE43:TYK43"/>
    <mergeCell ref="TVF43:TVL43"/>
    <mergeCell ref="TVM43:TVS43"/>
    <mergeCell ref="TVT43:TVZ43"/>
    <mergeCell ref="TWA43:TWG43"/>
    <mergeCell ref="TWH43:TWN43"/>
    <mergeCell ref="TWO43:TWU43"/>
    <mergeCell ref="TTP43:TTV43"/>
    <mergeCell ref="TTW43:TUC43"/>
    <mergeCell ref="TUD43:TUJ43"/>
    <mergeCell ref="TUK43:TUQ43"/>
    <mergeCell ref="TUR43:TUX43"/>
    <mergeCell ref="TUY43:TVE43"/>
    <mergeCell ref="TRZ43:TSF43"/>
    <mergeCell ref="TSG43:TSM43"/>
    <mergeCell ref="TSN43:TST43"/>
    <mergeCell ref="TSU43:TTA43"/>
    <mergeCell ref="TTB43:TTH43"/>
    <mergeCell ref="TTI43:TTO43"/>
    <mergeCell ref="TQJ43:TQP43"/>
    <mergeCell ref="TQQ43:TQW43"/>
    <mergeCell ref="TQX43:TRD43"/>
    <mergeCell ref="TRE43:TRK43"/>
    <mergeCell ref="TRL43:TRR43"/>
    <mergeCell ref="TRS43:TRY43"/>
    <mergeCell ref="TOT43:TOZ43"/>
    <mergeCell ref="TPA43:TPG43"/>
    <mergeCell ref="TPH43:TPN43"/>
    <mergeCell ref="TPO43:TPU43"/>
    <mergeCell ref="TPV43:TQB43"/>
    <mergeCell ref="TQC43:TQI43"/>
    <mergeCell ref="TND43:TNJ43"/>
    <mergeCell ref="TNK43:TNQ43"/>
    <mergeCell ref="TNR43:TNX43"/>
    <mergeCell ref="TNY43:TOE43"/>
    <mergeCell ref="TOF43:TOL43"/>
    <mergeCell ref="TOM43:TOS43"/>
    <mergeCell ref="TLN43:TLT43"/>
    <mergeCell ref="TLU43:TMA43"/>
    <mergeCell ref="TMB43:TMH43"/>
    <mergeCell ref="TMI43:TMO43"/>
    <mergeCell ref="TMP43:TMV43"/>
    <mergeCell ref="TMW43:TNC43"/>
    <mergeCell ref="TJX43:TKD43"/>
    <mergeCell ref="TKE43:TKK43"/>
    <mergeCell ref="TKL43:TKR43"/>
    <mergeCell ref="TKS43:TKY43"/>
    <mergeCell ref="TKZ43:TLF43"/>
    <mergeCell ref="TLG43:TLM43"/>
    <mergeCell ref="TIH43:TIN43"/>
    <mergeCell ref="TIO43:TIU43"/>
    <mergeCell ref="TIV43:TJB43"/>
    <mergeCell ref="TJC43:TJI43"/>
    <mergeCell ref="TJJ43:TJP43"/>
    <mergeCell ref="TJQ43:TJW43"/>
    <mergeCell ref="TGR43:TGX43"/>
    <mergeCell ref="TGY43:THE43"/>
    <mergeCell ref="THF43:THL43"/>
    <mergeCell ref="THM43:THS43"/>
    <mergeCell ref="THT43:THZ43"/>
    <mergeCell ref="TIA43:TIG43"/>
    <mergeCell ref="TFB43:TFH43"/>
    <mergeCell ref="TFI43:TFO43"/>
    <mergeCell ref="TFP43:TFV43"/>
    <mergeCell ref="TFW43:TGC43"/>
    <mergeCell ref="TGD43:TGJ43"/>
    <mergeCell ref="TGK43:TGQ43"/>
    <mergeCell ref="TDL43:TDR43"/>
    <mergeCell ref="TDS43:TDY43"/>
    <mergeCell ref="TDZ43:TEF43"/>
    <mergeCell ref="TEG43:TEM43"/>
    <mergeCell ref="TEN43:TET43"/>
    <mergeCell ref="TEU43:TFA43"/>
    <mergeCell ref="TBV43:TCB43"/>
    <mergeCell ref="TCC43:TCI43"/>
    <mergeCell ref="TCJ43:TCP43"/>
    <mergeCell ref="TCQ43:TCW43"/>
    <mergeCell ref="TCX43:TDD43"/>
    <mergeCell ref="TDE43:TDK43"/>
    <mergeCell ref="TAF43:TAL43"/>
    <mergeCell ref="TAM43:TAS43"/>
    <mergeCell ref="TAT43:TAZ43"/>
    <mergeCell ref="TBA43:TBG43"/>
    <mergeCell ref="TBH43:TBN43"/>
    <mergeCell ref="TBO43:TBU43"/>
    <mergeCell ref="SYP43:SYV43"/>
    <mergeCell ref="SYW43:SZC43"/>
    <mergeCell ref="SZD43:SZJ43"/>
    <mergeCell ref="SZK43:SZQ43"/>
    <mergeCell ref="SZR43:SZX43"/>
    <mergeCell ref="SZY43:TAE43"/>
    <mergeCell ref="SWZ43:SXF43"/>
    <mergeCell ref="SXG43:SXM43"/>
    <mergeCell ref="SXN43:SXT43"/>
    <mergeCell ref="SXU43:SYA43"/>
    <mergeCell ref="SYB43:SYH43"/>
    <mergeCell ref="SYI43:SYO43"/>
    <mergeCell ref="SVJ43:SVP43"/>
    <mergeCell ref="SVQ43:SVW43"/>
    <mergeCell ref="SVX43:SWD43"/>
    <mergeCell ref="SWE43:SWK43"/>
    <mergeCell ref="SWL43:SWR43"/>
    <mergeCell ref="SWS43:SWY43"/>
    <mergeCell ref="STT43:STZ43"/>
    <mergeCell ref="SUA43:SUG43"/>
    <mergeCell ref="SUH43:SUN43"/>
    <mergeCell ref="SUO43:SUU43"/>
    <mergeCell ref="SUV43:SVB43"/>
    <mergeCell ref="SVC43:SVI43"/>
    <mergeCell ref="SSD43:SSJ43"/>
    <mergeCell ref="SSK43:SSQ43"/>
    <mergeCell ref="SSR43:SSX43"/>
    <mergeCell ref="SSY43:STE43"/>
    <mergeCell ref="STF43:STL43"/>
    <mergeCell ref="STM43:STS43"/>
    <mergeCell ref="SQN43:SQT43"/>
    <mergeCell ref="SQU43:SRA43"/>
    <mergeCell ref="SRB43:SRH43"/>
    <mergeCell ref="SRI43:SRO43"/>
    <mergeCell ref="SRP43:SRV43"/>
    <mergeCell ref="SRW43:SSC43"/>
    <mergeCell ref="SOX43:SPD43"/>
    <mergeCell ref="SPE43:SPK43"/>
    <mergeCell ref="SPL43:SPR43"/>
    <mergeCell ref="SPS43:SPY43"/>
    <mergeCell ref="SPZ43:SQF43"/>
    <mergeCell ref="SQG43:SQM43"/>
    <mergeCell ref="SNH43:SNN43"/>
    <mergeCell ref="SNO43:SNU43"/>
    <mergeCell ref="SNV43:SOB43"/>
    <mergeCell ref="SOC43:SOI43"/>
    <mergeCell ref="SOJ43:SOP43"/>
    <mergeCell ref="SOQ43:SOW43"/>
    <mergeCell ref="SLR43:SLX43"/>
    <mergeCell ref="SLY43:SME43"/>
    <mergeCell ref="SMF43:SML43"/>
    <mergeCell ref="SMM43:SMS43"/>
    <mergeCell ref="SMT43:SMZ43"/>
    <mergeCell ref="SNA43:SNG43"/>
    <mergeCell ref="SKB43:SKH43"/>
    <mergeCell ref="SKI43:SKO43"/>
    <mergeCell ref="SKP43:SKV43"/>
    <mergeCell ref="SKW43:SLC43"/>
    <mergeCell ref="SLD43:SLJ43"/>
    <mergeCell ref="SLK43:SLQ43"/>
    <mergeCell ref="SIL43:SIR43"/>
    <mergeCell ref="SIS43:SIY43"/>
    <mergeCell ref="SIZ43:SJF43"/>
    <mergeCell ref="SJG43:SJM43"/>
    <mergeCell ref="SJN43:SJT43"/>
    <mergeCell ref="SJU43:SKA43"/>
    <mergeCell ref="SGV43:SHB43"/>
    <mergeCell ref="SHC43:SHI43"/>
    <mergeCell ref="SHJ43:SHP43"/>
    <mergeCell ref="SHQ43:SHW43"/>
    <mergeCell ref="SHX43:SID43"/>
    <mergeCell ref="SIE43:SIK43"/>
    <mergeCell ref="SFF43:SFL43"/>
    <mergeCell ref="SFM43:SFS43"/>
    <mergeCell ref="SFT43:SFZ43"/>
    <mergeCell ref="SGA43:SGG43"/>
    <mergeCell ref="SGH43:SGN43"/>
    <mergeCell ref="SGO43:SGU43"/>
    <mergeCell ref="SDP43:SDV43"/>
    <mergeCell ref="SDW43:SEC43"/>
    <mergeCell ref="SED43:SEJ43"/>
    <mergeCell ref="SEK43:SEQ43"/>
    <mergeCell ref="SER43:SEX43"/>
    <mergeCell ref="SEY43:SFE43"/>
    <mergeCell ref="SBZ43:SCF43"/>
    <mergeCell ref="SCG43:SCM43"/>
    <mergeCell ref="SCN43:SCT43"/>
    <mergeCell ref="SCU43:SDA43"/>
    <mergeCell ref="SDB43:SDH43"/>
    <mergeCell ref="SDI43:SDO43"/>
    <mergeCell ref="SAJ43:SAP43"/>
    <mergeCell ref="SAQ43:SAW43"/>
    <mergeCell ref="SAX43:SBD43"/>
    <mergeCell ref="SBE43:SBK43"/>
    <mergeCell ref="SBL43:SBR43"/>
    <mergeCell ref="SBS43:SBY43"/>
    <mergeCell ref="RYT43:RYZ43"/>
    <mergeCell ref="RZA43:RZG43"/>
    <mergeCell ref="RZH43:RZN43"/>
    <mergeCell ref="RZO43:RZU43"/>
    <mergeCell ref="RZV43:SAB43"/>
    <mergeCell ref="SAC43:SAI43"/>
    <mergeCell ref="RXD43:RXJ43"/>
    <mergeCell ref="RXK43:RXQ43"/>
    <mergeCell ref="RXR43:RXX43"/>
    <mergeCell ref="RXY43:RYE43"/>
    <mergeCell ref="RYF43:RYL43"/>
    <mergeCell ref="RYM43:RYS43"/>
    <mergeCell ref="RVN43:RVT43"/>
    <mergeCell ref="RVU43:RWA43"/>
    <mergeCell ref="RWB43:RWH43"/>
    <mergeCell ref="RWI43:RWO43"/>
    <mergeCell ref="RWP43:RWV43"/>
    <mergeCell ref="RWW43:RXC43"/>
    <mergeCell ref="RTX43:RUD43"/>
    <mergeCell ref="RUE43:RUK43"/>
    <mergeCell ref="RUL43:RUR43"/>
    <mergeCell ref="RUS43:RUY43"/>
    <mergeCell ref="RUZ43:RVF43"/>
    <mergeCell ref="RVG43:RVM43"/>
    <mergeCell ref="RSH43:RSN43"/>
    <mergeCell ref="RSO43:RSU43"/>
    <mergeCell ref="RSV43:RTB43"/>
    <mergeCell ref="RTC43:RTI43"/>
    <mergeCell ref="RTJ43:RTP43"/>
    <mergeCell ref="RTQ43:RTW43"/>
    <mergeCell ref="RQR43:RQX43"/>
    <mergeCell ref="RQY43:RRE43"/>
    <mergeCell ref="RRF43:RRL43"/>
    <mergeCell ref="RRM43:RRS43"/>
    <mergeCell ref="RRT43:RRZ43"/>
    <mergeCell ref="RSA43:RSG43"/>
    <mergeCell ref="RPB43:RPH43"/>
    <mergeCell ref="RPI43:RPO43"/>
    <mergeCell ref="RPP43:RPV43"/>
    <mergeCell ref="RPW43:RQC43"/>
    <mergeCell ref="RQD43:RQJ43"/>
    <mergeCell ref="RQK43:RQQ43"/>
    <mergeCell ref="RNL43:RNR43"/>
    <mergeCell ref="RNS43:RNY43"/>
    <mergeCell ref="RNZ43:ROF43"/>
    <mergeCell ref="ROG43:ROM43"/>
    <mergeCell ref="RON43:ROT43"/>
    <mergeCell ref="ROU43:RPA43"/>
    <mergeCell ref="RLV43:RMB43"/>
    <mergeCell ref="RMC43:RMI43"/>
    <mergeCell ref="RMJ43:RMP43"/>
    <mergeCell ref="RMQ43:RMW43"/>
    <mergeCell ref="RMX43:RND43"/>
    <mergeCell ref="RNE43:RNK43"/>
    <mergeCell ref="RKF43:RKL43"/>
    <mergeCell ref="RKM43:RKS43"/>
    <mergeCell ref="RKT43:RKZ43"/>
    <mergeCell ref="RLA43:RLG43"/>
    <mergeCell ref="RLH43:RLN43"/>
    <mergeCell ref="RLO43:RLU43"/>
    <mergeCell ref="RIP43:RIV43"/>
    <mergeCell ref="RIW43:RJC43"/>
    <mergeCell ref="RJD43:RJJ43"/>
    <mergeCell ref="RJK43:RJQ43"/>
    <mergeCell ref="RJR43:RJX43"/>
    <mergeCell ref="RJY43:RKE43"/>
    <mergeCell ref="RGZ43:RHF43"/>
    <mergeCell ref="RHG43:RHM43"/>
    <mergeCell ref="RHN43:RHT43"/>
    <mergeCell ref="RHU43:RIA43"/>
    <mergeCell ref="RIB43:RIH43"/>
    <mergeCell ref="RII43:RIO43"/>
    <mergeCell ref="RFJ43:RFP43"/>
    <mergeCell ref="RFQ43:RFW43"/>
    <mergeCell ref="RFX43:RGD43"/>
    <mergeCell ref="RGE43:RGK43"/>
    <mergeCell ref="RGL43:RGR43"/>
    <mergeCell ref="RGS43:RGY43"/>
    <mergeCell ref="RDT43:RDZ43"/>
    <mergeCell ref="REA43:REG43"/>
    <mergeCell ref="REH43:REN43"/>
    <mergeCell ref="REO43:REU43"/>
    <mergeCell ref="REV43:RFB43"/>
    <mergeCell ref="RFC43:RFI43"/>
    <mergeCell ref="RCD43:RCJ43"/>
    <mergeCell ref="RCK43:RCQ43"/>
    <mergeCell ref="RCR43:RCX43"/>
    <mergeCell ref="RCY43:RDE43"/>
    <mergeCell ref="RDF43:RDL43"/>
    <mergeCell ref="RDM43:RDS43"/>
    <mergeCell ref="RAN43:RAT43"/>
    <mergeCell ref="RAU43:RBA43"/>
    <mergeCell ref="RBB43:RBH43"/>
    <mergeCell ref="RBI43:RBO43"/>
    <mergeCell ref="RBP43:RBV43"/>
    <mergeCell ref="RBW43:RCC43"/>
    <mergeCell ref="QYX43:QZD43"/>
    <mergeCell ref="QZE43:QZK43"/>
    <mergeCell ref="QZL43:QZR43"/>
    <mergeCell ref="QZS43:QZY43"/>
    <mergeCell ref="QZZ43:RAF43"/>
    <mergeCell ref="RAG43:RAM43"/>
    <mergeCell ref="QXH43:QXN43"/>
    <mergeCell ref="QXO43:QXU43"/>
    <mergeCell ref="QXV43:QYB43"/>
    <mergeCell ref="QYC43:QYI43"/>
    <mergeCell ref="QYJ43:QYP43"/>
    <mergeCell ref="QYQ43:QYW43"/>
    <mergeCell ref="QVR43:QVX43"/>
    <mergeCell ref="QVY43:QWE43"/>
    <mergeCell ref="QWF43:QWL43"/>
    <mergeCell ref="QWM43:QWS43"/>
    <mergeCell ref="QWT43:QWZ43"/>
    <mergeCell ref="QXA43:QXG43"/>
    <mergeCell ref="QUB43:QUH43"/>
    <mergeCell ref="QUI43:QUO43"/>
    <mergeCell ref="QUP43:QUV43"/>
    <mergeCell ref="QUW43:QVC43"/>
    <mergeCell ref="QVD43:QVJ43"/>
    <mergeCell ref="QVK43:QVQ43"/>
    <mergeCell ref="QSL43:QSR43"/>
    <mergeCell ref="QSS43:QSY43"/>
    <mergeCell ref="QSZ43:QTF43"/>
    <mergeCell ref="QTG43:QTM43"/>
    <mergeCell ref="QTN43:QTT43"/>
    <mergeCell ref="QTU43:QUA43"/>
    <mergeCell ref="QQV43:QRB43"/>
    <mergeCell ref="QRC43:QRI43"/>
    <mergeCell ref="QRJ43:QRP43"/>
    <mergeCell ref="QRQ43:QRW43"/>
    <mergeCell ref="QRX43:QSD43"/>
    <mergeCell ref="QSE43:QSK43"/>
    <mergeCell ref="QPF43:QPL43"/>
    <mergeCell ref="QPM43:QPS43"/>
    <mergeCell ref="QPT43:QPZ43"/>
    <mergeCell ref="QQA43:QQG43"/>
    <mergeCell ref="QQH43:QQN43"/>
    <mergeCell ref="QQO43:QQU43"/>
    <mergeCell ref="QNP43:QNV43"/>
    <mergeCell ref="QNW43:QOC43"/>
    <mergeCell ref="QOD43:QOJ43"/>
    <mergeCell ref="QOK43:QOQ43"/>
    <mergeCell ref="QOR43:QOX43"/>
    <mergeCell ref="QOY43:QPE43"/>
    <mergeCell ref="QLZ43:QMF43"/>
    <mergeCell ref="QMG43:QMM43"/>
    <mergeCell ref="QMN43:QMT43"/>
    <mergeCell ref="QMU43:QNA43"/>
    <mergeCell ref="QNB43:QNH43"/>
    <mergeCell ref="QNI43:QNO43"/>
    <mergeCell ref="QKJ43:QKP43"/>
    <mergeCell ref="QKQ43:QKW43"/>
    <mergeCell ref="QKX43:QLD43"/>
    <mergeCell ref="QLE43:QLK43"/>
    <mergeCell ref="QLL43:QLR43"/>
    <mergeCell ref="QLS43:QLY43"/>
    <mergeCell ref="QIT43:QIZ43"/>
    <mergeCell ref="QJA43:QJG43"/>
    <mergeCell ref="QJH43:QJN43"/>
    <mergeCell ref="QJO43:QJU43"/>
    <mergeCell ref="QJV43:QKB43"/>
    <mergeCell ref="QKC43:QKI43"/>
    <mergeCell ref="QHD43:QHJ43"/>
    <mergeCell ref="QHK43:QHQ43"/>
    <mergeCell ref="QHR43:QHX43"/>
    <mergeCell ref="QHY43:QIE43"/>
    <mergeCell ref="QIF43:QIL43"/>
    <mergeCell ref="QIM43:QIS43"/>
    <mergeCell ref="QFN43:QFT43"/>
    <mergeCell ref="QFU43:QGA43"/>
    <mergeCell ref="QGB43:QGH43"/>
    <mergeCell ref="QGI43:QGO43"/>
    <mergeCell ref="QGP43:QGV43"/>
    <mergeCell ref="QGW43:QHC43"/>
    <mergeCell ref="QDX43:QED43"/>
    <mergeCell ref="QEE43:QEK43"/>
    <mergeCell ref="QEL43:QER43"/>
    <mergeCell ref="QES43:QEY43"/>
    <mergeCell ref="QEZ43:QFF43"/>
    <mergeCell ref="QFG43:QFM43"/>
    <mergeCell ref="QCH43:QCN43"/>
    <mergeCell ref="QCO43:QCU43"/>
    <mergeCell ref="QCV43:QDB43"/>
    <mergeCell ref="QDC43:QDI43"/>
    <mergeCell ref="QDJ43:QDP43"/>
    <mergeCell ref="QDQ43:QDW43"/>
    <mergeCell ref="QAR43:QAX43"/>
    <mergeCell ref="QAY43:QBE43"/>
    <mergeCell ref="QBF43:QBL43"/>
    <mergeCell ref="QBM43:QBS43"/>
    <mergeCell ref="QBT43:QBZ43"/>
    <mergeCell ref="QCA43:QCG43"/>
    <mergeCell ref="PZB43:PZH43"/>
    <mergeCell ref="PZI43:PZO43"/>
    <mergeCell ref="PZP43:PZV43"/>
    <mergeCell ref="PZW43:QAC43"/>
    <mergeCell ref="QAD43:QAJ43"/>
    <mergeCell ref="QAK43:QAQ43"/>
    <mergeCell ref="PXL43:PXR43"/>
    <mergeCell ref="PXS43:PXY43"/>
    <mergeCell ref="PXZ43:PYF43"/>
    <mergeCell ref="PYG43:PYM43"/>
    <mergeCell ref="PYN43:PYT43"/>
    <mergeCell ref="PYU43:PZA43"/>
    <mergeCell ref="PVV43:PWB43"/>
    <mergeCell ref="PWC43:PWI43"/>
    <mergeCell ref="PWJ43:PWP43"/>
    <mergeCell ref="PWQ43:PWW43"/>
    <mergeCell ref="PWX43:PXD43"/>
    <mergeCell ref="PXE43:PXK43"/>
    <mergeCell ref="PUF43:PUL43"/>
    <mergeCell ref="PUM43:PUS43"/>
    <mergeCell ref="PUT43:PUZ43"/>
    <mergeCell ref="PVA43:PVG43"/>
    <mergeCell ref="PVH43:PVN43"/>
    <mergeCell ref="PVO43:PVU43"/>
    <mergeCell ref="PSP43:PSV43"/>
    <mergeCell ref="PSW43:PTC43"/>
    <mergeCell ref="PTD43:PTJ43"/>
    <mergeCell ref="PTK43:PTQ43"/>
    <mergeCell ref="PTR43:PTX43"/>
    <mergeCell ref="PTY43:PUE43"/>
    <mergeCell ref="PQZ43:PRF43"/>
    <mergeCell ref="PRG43:PRM43"/>
    <mergeCell ref="PRN43:PRT43"/>
    <mergeCell ref="PRU43:PSA43"/>
    <mergeCell ref="PSB43:PSH43"/>
    <mergeCell ref="PSI43:PSO43"/>
    <mergeCell ref="PPJ43:PPP43"/>
    <mergeCell ref="PPQ43:PPW43"/>
    <mergeCell ref="PPX43:PQD43"/>
    <mergeCell ref="PQE43:PQK43"/>
    <mergeCell ref="PQL43:PQR43"/>
    <mergeCell ref="PQS43:PQY43"/>
    <mergeCell ref="PNT43:PNZ43"/>
    <mergeCell ref="POA43:POG43"/>
    <mergeCell ref="POH43:PON43"/>
    <mergeCell ref="POO43:POU43"/>
    <mergeCell ref="POV43:PPB43"/>
    <mergeCell ref="PPC43:PPI43"/>
    <mergeCell ref="PMD43:PMJ43"/>
    <mergeCell ref="PMK43:PMQ43"/>
    <mergeCell ref="PMR43:PMX43"/>
    <mergeCell ref="PMY43:PNE43"/>
    <mergeCell ref="PNF43:PNL43"/>
    <mergeCell ref="PNM43:PNS43"/>
    <mergeCell ref="PKN43:PKT43"/>
    <mergeCell ref="PKU43:PLA43"/>
    <mergeCell ref="PLB43:PLH43"/>
    <mergeCell ref="PLI43:PLO43"/>
    <mergeCell ref="PLP43:PLV43"/>
    <mergeCell ref="PLW43:PMC43"/>
    <mergeCell ref="PIX43:PJD43"/>
    <mergeCell ref="PJE43:PJK43"/>
    <mergeCell ref="PJL43:PJR43"/>
    <mergeCell ref="PJS43:PJY43"/>
    <mergeCell ref="PJZ43:PKF43"/>
    <mergeCell ref="PKG43:PKM43"/>
    <mergeCell ref="PHH43:PHN43"/>
    <mergeCell ref="PHO43:PHU43"/>
    <mergeCell ref="PHV43:PIB43"/>
    <mergeCell ref="PIC43:PII43"/>
    <mergeCell ref="PIJ43:PIP43"/>
    <mergeCell ref="PIQ43:PIW43"/>
    <mergeCell ref="PFR43:PFX43"/>
    <mergeCell ref="PFY43:PGE43"/>
    <mergeCell ref="PGF43:PGL43"/>
    <mergeCell ref="PGM43:PGS43"/>
    <mergeCell ref="PGT43:PGZ43"/>
    <mergeCell ref="PHA43:PHG43"/>
    <mergeCell ref="PEB43:PEH43"/>
    <mergeCell ref="PEI43:PEO43"/>
    <mergeCell ref="PEP43:PEV43"/>
    <mergeCell ref="PEW43:PFC43"/>
    <mergeCell ref="PFD43:PFJ43"/>
    <mergeCell ref="PFK43:PFQ43"/>
    <mergeCell ref="PCL43:PCR43"/>
    <mergeCell ref="PCS43:PCY43"/>
    <mergeCell ref="PCZ43:PDF43"/>
    <mergeCell ref="PDG43:PDM43"/>
    <mergeCell ref="PDN43:PDT43"/>
    <mergeCell ref="PDU43:PEA43"/>
    <mergeCell ref="PAV43:PBB43"/>
    <mergeCell ref="PBC43:PBI43"/>
    <mergeCell ref="PBJ43:PBP43"/>
    <mergeCell ref="PBQ43:PBW43"/>
    <mergeCell ref="PBX43:PCD43"/>
    <mergeCell ref="PCE43:PCK43"/>
    <mergeCell ref="OZF43:OZL43"/>
    <mergeCell ref="OZM43:OZS43"/>
    <mergeCell ref="OZT43:OZZ43"/>
    <mergeCell ref="PAA43:PAG43"/>
    <mergeCell ref="PAH43:PAN43"/>
    <mergeCell ref="PAO43:PAU43"/>
    <mergeCell ref="OXP43:OXV43"/>
    <mergeCell ref="OXW43:OYC43"/>
    <mergeCell ref="OYD43:OYJ43"/>
    <mergeCell ref="OYK43:OYQ43"/>
    <mergeCell ref="OYR43:OYX43"/>
    <mergeCell ref="OYY43:OZE43"/>
    <mergeCell ref="OVZ43:OWF43"/>
    <mergeCell ref="OWG43:OWM43"/>
    <mergeCell ref="OWN43:OWT43"/>
    <mergeCell ref="OWU43:OXA43"/>
    <mergeCell ref="OXB43:OXH43"/>
    <mergeCell ref="OXI43:OXO43"/>
    <mergeCell ref="OUJ43:OUP43"/>
    <mergeCell ref="OUQ43:OUW43"/>
    <mergeCell ref="OUX43:OVD43"/>
    <mergeCell ref="OVE43:OVK43"/>
    <mergeCell ref="OVL43:OVR43"/>
    <mergeCell ref="OVS43:OVY43"/>
    <mergeCell ref="OST43:OSZ43"/>
    <mergeCell ref="OTA43:OTG43"/>
    <mergeCell ref="OTH43:OTN43"/>
    <mergeCell ref="OTO43:OTU43"/>
    <mergeCell ref="OTV43:OUB43"/>
    <mergeCell ref="OUC43:OUI43"/>
    <mergeCell ref="ORD43:ORJ43"/>
    <mergeCell ref="ORK43:ORQ43"/>
    <mergeCell ref="ORR43:ORX43"/>
    <mergeCell ref="ORY43:OSE43"/>
    <mergeCell ref="OSF43:OSL43"/>
    <mergeCell ref="OSM43:OSS43"/>
    <mergeCell ref="OPN43:OPT43"/>
    <mergeCell ref="OPU43:OQA43"/>
    <mergeCell ref="OQB43:OQH43"/>
    <mergeCell ref="OQI43:OQO43"/>
    <mergeCell ref="OQP43:OQV43"/>
    <mergeCell ref="OQW43:ORC43"/>
    <mergeCell ref="ONX43:OOD43"/>
    <mergeCell ref="OOE43:OOK43"/>
    <mergeCell ref="OOL43:OOR43"/>
    <mergeCell ref="OOS43:OOY43"/>
    <mergeCell ref="OOZ43:OPF43"/>
    <mergeCell ref="OPG43:OPM43"/>
    <mergeCell ref="OMH43:OMN43"/>
    <mergeCell ref="OMO43:OMU43"/>
    <mergeCell ref="OMV43:ONB43"/>
    <mergeCell ref="ONC43:ONI43"/>
    <mergeCell ref="ONJ43:ONP43"/>
    <mergeCell ref="ONQ43:ONW43"/>
    <mergeCell ref="OKR43:OKX43"/>
    <mergeCell ref="OKY43:OLE43"/>
    <mergeCell ref="OLF43:OLL43"/>
    <mergeCell ref="OLM43:OLS43"/>
    <mergeCell ref="OLT43:OLZ43"/>
    <mergeCell ref="OMA43:OMG43"/>
    <mergeCell ref="OJB43:OJH43"/>
    <mergeCell ref="OJI43:OJO43"/>
    <mergeCell ref="OJP43:OJV43"/>
    <mergeCell ref="OJW43:OKC43"/>
    <mergeCell ref="OKD43:OKJ43"/>
    <mergeCell ref="OKK43:OKQ43"/>
    <mergeCell ref="OHL43:OHR43"/>
    <mergeCell ref="OHS43:OHY43"/>
    <mergeCell ref="OHZ43:OIF43"/>
    <mergeCell ref="OIG43:OIM43"/>
    <mergeCell ref="OIN43:OIT43"/>
    <mergeCell ref="OIU43:OJA43"/>
    <mergeCell ref="OFV43:OGB43"/>
    <mergeCell ref="OGC43:OGI43"/>
    <mergeCell ref="OGJ43:OGP43"/>
    <mergeCell ref="OGQ43:OGW43"/>
    <mergeCell ref="OGX43:OHD43"/>
    <mergeCell ref="OHE43:OHK43"/>
    <mergeCell ref="OEF43:OEL43"/>
    <mergeCell ref="OEM43:OES43"/>
    <mergeCell ref="OET43:OEZ43"/>
    <mergeCell ref="OFA43:OFG43"/>
    <mergeCell ref="OFH43:OFN43"/>
    <mergeCell ref="OFO43:OFU43"/>
    <mergeCell ref="OCP43:OCV43"/>
    <mergeCell ref="OCW43:ODC43"/>
    <mergeCell ref="ODD43:ODJ43"/>
    <mergeCell ref="ODK43:ODQ43"/>
    <mergeCell ref="ODR43:ODX43"/>
    <mergeCell ref="ODY43:OEE43"/>
    <mergeCell ref="OAZ43:OBF43"/>
    <mergeCell ref="OBG43:OBM43"/>
    <mergeCell ref="OBN43:OBT43"/>
    <mergeCell ref="OBU43:OCA43"/>
    <mergeCell ref="OCB43:OCH43"/>
    <mergeCell ref="OCI43:OCO43"/>
    <mergeCell ref="NZJ43:NZP43"/>
    <mergeCell ref="NZQ43:NZW43"/>
    <mergeCell ref="NZX43:OAD43"/>
    <mergeCell ref="OAE43:OAK43"/>
    <mergeCell ref="OAL43:OAR43"/>
    <mergeCell ref="OAS43:OAY43"/>
    <mergeCell ref="NXT43:NXZ43"/>
    <mergeCell ref="NYA43:NYG43"/>
    <mergeCell ref="NYH43:NYN43"/>
    <mergeCell ref="NYO43:NYU43"/>
    <mergeCell ref="NYV43:NZB43"/>
    <mergeCell ref="NZC43:NZI43"/>
    <mergeCell ref="NWD43:NWJ43"/>
    <mergeCell ref="NWK43:NWQ43"/>
    <mergeCell ref="NWR43:NWX43"/>
    <mergeCell ref="NWY43:NXE43"/>
    <mergeCell ref="NXF43:NXL43"/>
    <mergeCell ref="NXM43:NXS43"/>
    <mergeCell ref="NUN43:NUT43"/>
    <mergeCell ref="NUU43:NVA43"/>
    <mergeCell ref="NVB43:NVH43"/>
    <mergeCell ref="NVI43:NVO43"/>
    <mergeCell ref="NVP43:NVV43"/>
    <mergeCell ref="NVW43:NWC43"/>
    <mergeCell ref="NSX43:NTD43"/>
    <mergeCell ref="NTE43:NTK43"/>
    <mergeCell ref="NTL43:NTR43"/>
    <mergeCell ref="NTS43:NTY43"/>
    <mergeCell ref="NTZ43:NUF43"/>
    <mergeCell ref="NUG43:NUM43"/>
    <mergeCell ref="NRH43:NRN43"/>
    <mergeCell ref="NRO43:NRU43"/>
    <mergeCell ref="NRV43:NSB43"/>
    <mergeCell ref="NSC43:NSI43"/>
    <mergeCell ref="NSJ43:NSP43"/>
    <mergeCell ref="NSQ43:NSW43"/>
    <mergeCell ref="NPR43:NPX43"/>
    <mergeCell ref="NPY43:NQE43"/>
    <mergeCell ref="NQF43:NQL43"/>
    <mergeCell ref="NQM43:NQS43"/>
    <mergeCell ref="NQT43:NQZ43"/>
    <mergeCell ref="NRA43:NRG43"/>
    <mergeCell ref="NOB43:NOH43"/>
    <mergeCell ref="NOI43:NOO43"/>
    <mergeCell ref="NOP43:NOV43"/>
    <mergeCell ref="NOW43:NPC43"/>
    <mergeCell ref="NPD43:NPJ43"/>
    <mergeCell ref="NPK43:NPQ43"/>
    <mergeCell ref="NML43:NMR43"/>
    <mergeCell ref="NMS43:NMY43"/>
    <mergeCell ref="NMZ43:NNF43"/>
    <mergeCell ref="NNG43:NNM43"/>
    <mergeCell ref="NNN43:NNT43"/>
    <mergeCell ref="NNU43:NOA43"/>
    <mergeCell ref="NKV43:NLB43"/>
    <mergeCell ref="NLC43:NLI43"/>
    <mergeCell ref="NLJ43:NLP43"/>
    <mergeCell ref="NLQ43:NLW43"/>
    <mergeCell ref="NLX43:NMD43"/>
    <mergeCell ref="NME43:NMK43"/>
    <mergeCell ref="NJF43:NJL43"/>
    <mergeCell ref="NJM43:NJS43"/>
    <mergeCell ref="NJT43:NJZ43"/>
    <mergeCell ref="NKA43:NKG43"/>
    <mergeCell ref="NKH43:NKN43"/>
    <mergeCell ref="NKO43:NKU43"/>
    <mergeCell ref="NHP43:NHV43"/>
    <mergeCell ref="NHW43:NIC43"/>
    <mergeCell ref="NID43:NIJ43"/>
    <mergeCell ref="NIK43:NIQ43"/>
    <mergeCell ref="NIR43:NIX43"/>
    <mergeCell ref="NIY43:NJE43"/>
    <mergeCell ref="NFZ43:NGF43"/>
    <mergeCell ref="NGG43:NGM43"/>
    <mergeCell ref="NGN43:NGT43"/>
    <mergeCell ref="NGU43:NHA43"/>
    <mergeCell ref="NHB43:NHH43"/>
    <mergeCell ref="NHI43:NHO43"/>
    <mergeCell ref="NEJ43:NEP43"/>
    <mergeCell ref="NEQ43:NEW43"/>
    <mergeCell ref="NEX43:NFD43"/>
    <mergeCell ref="NFE43:NFK43"/>
    <mergeCell ref="NFL43:NFR43"/>
    <mergeCell ref="NFS43:NFY43"/>
    <mergeCell ref="NCT43:NCZ43"/>
    <mergeCell ref="NDA43:NDG43"/>
    <mergeCell ref="NDH43:NDN43"/>
    <mergeCell ref="NDO43:NDU43"/>
    <mergeCell ref="NDV43:NEB43"/>
    <mergeCell ref="NEC43:NEI43"/>
    <mergeCell ref="NBD43:NBJ43"/>
    <mergeCell ref="NBK43:NBQ43"/>
    <mergeCell ref="NBR43:NBX43"/>
    <mergeCell ref="NBY43:NCE43"/>
    <mergeCell ref="NCF43:NCL43"/>
    <mergeCell ref="NCM43:NCS43"/>
    <mergeCell ref="MZN43:MZT43"/>
    <mergeCell ref="MZU43:NAA43"/>
    <mergeCell ref="NAB43:NAH43"/>
    <mergeCell ref="NAI43:NAO43"/>
    <mergeCell ref="NAP43:NAV43"/>
    <mergeCell ref="NAW43:NBC43"/>
    <mergeCell ref="MXX43:MYD43"/>
    <mergeCell ref="MYE43:MYK43"/>
    <mergeCell ref="MYL43:MYR43"/>
    <mergeCell ref="MYS43:MYY43"/>
    <mergeCell ref="MYZ43:MZF43"/>
    <mergeCell ref="MZG43:MZM43"/>
    <mergeCell ref="MWH43:MWN43"/>
    <mergeCell ref="MWO43:MWU43"/>
    <mergeCell ref="MWV43:MXB43"/>
    <mergeCell ref="MXC43:MXI43"/>
    <mergeCell ref="MXJ43:MXP43"/>
    <mergeCell ref="MXQ43:MXW43"/>
    <mergeCell ref="MUR43:MUX43"/>
    <mergeCell ref="MUY43:MVE43"/>
    <mergeCell ref="MVF43:MVL43"/>
    <mergeCell ref="MVM43:MVS43"/>
    <mergeCell ref="MVT43:MVZ43"/>
    <mergeCell ref="MWA43:MWG43"/>
    <mergeCell ref="MTB43:MTH43"/>
    <mergeCell ref="MTI43:MTO43"/>
    <mergeCell ref="MTP43:MTV43"/>
    <mergeCell ref="MTW43:MUC43"/>
    <mergeCell ref="MUD43:MUJ43"/>
    <mergeCell ref="MUK43:MUQ43"/>
    <mergeCell ref="MRL43:MRR43"/>
    <mergeCell ref="MRS43:MRY43"/>
    <mergeCell ref="MRZ43:MSF43"/>
    <mergeCell ref="MSG43:MSM43"/>
    <mergeCell ref="MSN43:MST43"/>
    <mergeCell ref="MSU43:MTA43"/>
    <mergeCell ref="MPV43:MQB43"/>
    <mergeCell ref="MQC43:MQI43"/>
    <mergeCell ref="MQJ43:MQP43"/>
    <mergeCell ref="MQQ43:MQW43"/>
    <mergeCell ref="MQX43:MRD43"/>
    <mergeCell ref="MRE43:MRK43"/>
    <mergeCell ref="MOF43:MOL43"/>
    <mergeCell ref="MOM43:MOS43"/>
    <mergeCell ref="MOT43:MOZ43"/>
    <mergeCell ref="MPA43:MPG43"/>
    <mergeCell ref="MPH43:MPN43"/>
    <mergeCell ref="MPO43:MPU43"/>
    <mergeCell ref="MMP43:MMV43"/>
    <mergeCell ref="MMW43:MNC43"/>
    <mergeCell ref="MND43:MNJ43"/>
    <mergeCell ref="MNK43:MNQ43"/>
    <mergeCell ref="MNR43:MNX43"/>
    <mergeCell ref="MNY43:MOE43"/>
    <mergeCell ref="MKZ43:MLF43"/>
    <mergeCell ref="MLG43:MLM43"/>
    <mergeCell ref="MLN43:MLT43"/>
    <mergeCell ref="MLU43:MMA43"/>
    <mergeCell ref="MMB43:MMH43"/>
    <mergeCell ref="MMI43:MMO43"/>
    <mergeCell ref="MJJ43:MJP43"/>
    <mergeCell ref="MJQ43:MJW43"/>
    <mergeCell ref="MJX43:MKD43"/>
    <mergeCell ref="MKE43:MKK43"/>
    <mergeCell ref="MKL43:MKR43"/>
    <mergeCell ref="MKS43:MKY43"/>
    <mergeCell ref="MHT43:MHZ43"/>
    <mergeCell ref="MIA43:MIG43"/>
    <mergeCell ref="MIH43:MIN43"/>
    <mergeCell ref="MIO43:MIU43"/>
    <mergeCell ref="MIV43:MJB43"/>
    <mergeCell ref="MJC43:MJI43"/>
    <mergeCell ref="MGD43:MGJ43"/>
    <mergeCell ref="MGK43:MGQ43"/>
    <mergeCell ref="MGR43:MGX43"/>
    <mergeCell ref="MGY43:MHE43"/>
    <mergeCell ref="MHF43:MHL43"/>
    <mergeCell ref="MHM43:MHS43"/>
    <mergeCell ref="MEN43:MET43"/>
    <mergeCell ref="MEU43:MFA43"/>
    <mergeCell ref="MFB43:MFH43"/>
    <mergeCell ref="MFI43:MFO43"/>
    <mergeCell ref="MFP43:MFV43"/>
    <mergeCell ref="MFW43:MGC43"/>
    <mergeCell ref="MCX43:MDD43"/>
    <mergeCell ref="MDE43:MDK43"/>
    <mergeCell ref="MDL43:MDR43"/>
    <mergeCell ref="MDS43:MDY43"/>
    <mergeCell ref="MDZ43:MEF43"/>
    <mergeCell ref="MEG43:MEM43"/>
    <mergeCell ref="MBH43:MBN43"/>
    <mergeCell ref="MBO43:MBU43"/>
    <mergeCell ref="MBV43:MCB43"/>
    <mergeCell ref="MCC43:MCI43"/>
    <mergeCell ref="MCJ43:MCP43"/>
    <mergeCell ref="MCQ43:MCW43"/>
    <mergeCell ref="LZR43:LZX43"/>
    <mergeCell ref="LZY43:MAE43"/>
    <mergeCell ref="MAF43:MAL43"/>
    <mergeCell ref="MAM43:MAS43"/>
    <mergeCell ref="MAT43:MAZ43"/>
    <mergeCell ref="MBA43:MBG43"/>
    <mergeCell ref="LYB43:LYH43"/>
    <mergeCell ref="LYI43:LYO43"/>
    <mergeCell ref="LYP43:LYV43"/>
    <mergeCell ref="LYW43:LZC43"/>
    <mergeCell ref="LZD43:LZJ43"/>
    <mergeCell ref="LZK43:LZQ43"/>
    <mergeCell ref="LWL43:LWR43"/>
    <mergeCell ref="LWS43:LWY43"/>
    <mergeCell ref="LWZ43:LXF43"/>
    <mergeCell ref="LXG43:LXM43"/>
    <mergeCell ref="LXN43:LXT43"/>
    <mergeCell ref="LXU43:LYA43"/>
    <mergeCell ref="LUV43:LVB43"/>
    <mergeCell ref="LVC43:LVI43"/>
    <mergeCell ref="LVJ43:LVP43"/>
    <mergeCell ref="LVQ43:LVW43"/>
    <mergeCell ref="LVX43:LWD43"/>
    <mergeCell ref="LWE43:LWK43"/>
    <mergeCell ref="LTF43:LTL43"/>
    <mergeCell ref="LTM43:LTS43"/>
    <mergeCell ref="LTT43:LTZ43"/>
    <mergeCell ref="LUA43:LUG43"/>
    <mergeCell ref="LUH43:LUN43"/>
    <mergeCell ref="LUO43:LUU43"/>
    <mergeCell ref="LRP43:LRV43"/>
    <mergeCell ref="LRW43:LSC43"/>
    <mergeCell ref="LSD43:LSJ43"/>
    <mergeCell ref="LSK43:LSQ43"/>
    <mergeCell ref="LSR43:LSX43"/>
    <mergeCell ref="LSY43:LTE43"/>
    <mergeCell ref="LPZ43:LQF43"/>
    <mergeCell ref="LQG43:LQM43"/>
    <mergeCell ref="LQN43:LQT43"/>
    <mergeCell ref="LQU43:LRA43"/>
    <mergeCell ref="LRB43:LRH43"/>
    <mergeCell ref="LRI43:LRO43"/>
    <mergeCell ref="LOJ43:LOP43"/>
    <mergeCell ref="LOQ43:LOW43"/>
    <mergeCell ref="LOX43:LPD43"/>
    <mergeCell ref="LPE43:LPK43"/>
    <mergeCell ref="LPL43:LPR43"/>
    <mergeCell ref="LPS43:LPY43"/>
    <mergeCell ref="LMT43:LMZ43"/>
    <mergeCell ref="LNA43:LNG43"/>
    <mergeCell ref="LNH43:LNN43"/>
    <mergeCell ref="LNO43:LNU43"/>
    <mergeCell ref="LNV43:LOB43"/>
    <mergeCell ref="LOC43:LOI43"/>
    <mergeCell ref="LLD43:LLJ43"/>
    <mergeCell ref="LLK43:LLQ43"/>
    <mergeCell ref="LLR43:LLX43"/>
    <mergeCell ref="LLY43:LME43"/>
    <mergeCell ref="LMF43:LML43"/>
    <mergeCell ref="LMM43:LMS43"/>
    <mergeCell ref="LJN43:LJT43"/>
    <mergeCell ref="LJU43:LKA43"/>
    <mergeCell ref="LKB43:LKH43"/>
    <mergeCell ref="LKI43:LKO43"/>
    <mergeCell ref="LKP43:LKV43"/>
    <mergeCell ref="LKW43:LLC43"/>
    <mergeCell ref="LHX43:LID43"/>
    <mergeCell ref="LIE43:LIK43"/>
    <mergeCell ref="LIL43:LIR43"/>
    <mergeCell ref="LIS43:LIY43"/>
    <mergeCell ref="LIZ43:LJF43"/>
    <mergeCell ref="LJG43:LJM43"/>
    <mergeCell ref="LGH43:LGN43"/>
    <mergeCell ref="LGO43:LGU43"/>
    <mergeCell ref="LGV43:LHB43"/>
    <mergeCell ref="LHC43:LHI43"/>
    <mergeCell ref="LHJ43:LHP43"/>
    <mergeCell ref="LHQ43:LHW43"/>
    <mergeCell ref="LER43:LEX43"/>
    <mergeCell ref="LEY43:LFE43"/>
    <mergeCell ref="LFF43:LFL43"/>
    <mergeCell ref="LFM43:LFS43"/>
    <mergeCell ref="LFT43:LFZ43"/>
    <mergeCell ref="LGA43:LGG43"/>
    <mergeCell ref="LDB43:LDH43"/>
    <mergeCell ref="LDI43:LDO43"/>
    <mergeCell ref="LDP43:LDV43"/>
    <mergeCell ref="LDW43:LEC43"/>
    <mergeCell ref="LED43:LEJ43"/>
    <mergeCell ref="LEK43:LEQ43"/>
    <mergeCell ref="LBL43:LBR43"/>
    <mergeCell ref="LBS43:LBY43"/>
    <mergeCell ref="LBZ43:LCF43"/>
    <mergeCell ref="LCG43:LCM43"/>
    <mergeCell ref="LCN43:LCT43"/>
    <mergeCell ref="LCU43:LDA43"/>
    <mergeCell ref="KZV43:LAB43"/>
    <mergeCell ref="LAC43:LAI43"/>
    <mergeCell ref="LAJ43:LAP43"/>
    <mergeCell ref="LAQ43:LAW43"/>
    <mergeCell ref="LAX43:LBD43"/>
    <mergeCell ref="LBE43:LBK43"/>
    <mergeCell ref="KYF43:KYL43"/>
    <mergeCell ref="KYM43:KYS43"/>
    <mergeCell ref="KYT43:KYZ43"/>
    <mergeCell ref="KZA43:KZG43"/>
    <mergeCell ref="KZH43:KZN43"/>
    <mergeCell ref="KZO43:KZU43"/>
    <mergeCell ref="KWP43:KWV43"/>
    <mergeCell ref="KWW43:KXC43"/>
    <mergeCell ref="KXD43:KXJ43"/>
    <mergeCell ref="KXK43:KXQ43"/>
    <mergeCell ref="KXR43:KXX43"/>
    <mergeCell ref="KXY43:KYE43"/>
    <mergeCell ref="KUZ43:KVF43"/>
    <mergeCell ref="KVG43:KVM43"/>
    <mergeCell ref="KVN43:KVT43"/>
    <mergeCell ref="KVU43:KWA43"/>
    <mergeCell ref="KWB43:KWH43"/>
    <mergeCell ref="KWI43:KWO43"/>
    <mergeCell ref="KTJ43:KTP43"/>
    <mergeCell ref="KTQ43:KTW43"/>
    <mergeCell ref="KTX43:KUD43"/>
    <mergeCell ref="KUE43:KUK43"/>
    <mergeCell ref="KUL43:KUR43"/>
    <mergeCell ref="KUS43:KUY43"/>
    <mergeCell ref="KRT43:KRZ43"/>
    <mergeCell ref="KSA43:KSG43"/>
    <mergeCell ref="KSH43:KSN43"/>
    <mergeCell ref="KSO43:KSU43"/>
    <mergeCell ref="KSV43:KTB43"/>
    <mergeCell ref="KTC43:KTI43"/>
    <mergeCell ref="KQD43:KQJ43"/>
    <mergeCell ref="KQK43:KQQ43"/>
    <mergeCell ref="KQR43:KQX43"/>
    <mergeCell ref="KQY43:KRE43"/>
    <mergeCell ref="KRF43:KRL43"/>
    <mergeCell ref="KRM43:KRS43"/>
    <mergeCell ref="KON43:KOT43"/>
    <mergeCell ref="KOU43:KPA43"/>
    <mergeCell ref="KPB43:KPH43"/>
    <mergeCell ref="KPI43:KPO43"/>
    <mergeCell ref="KPP43:KPV43"/>
    <mergeCell ref="KPW43:KQC43"/>
    <mergeCell ref="KMX43:KND43"/>
    <mergeCell ref="KNE43:KNK43"/>
    <mergeCell ref="KNL43:KNR43"/>
    <mergeCell ref="KNS43:KNY43"/>
    <mergeCell ref="KNZ43:KOF43"/>
    <mergeCell ref="KOG43:KOM43"/>
    <mergeCell ref="KLH43:KLN43"/>
    <mergeCell ref="KLO43:KLU43"/>
    <mergeCell ref="KLV43:KMB43"/>
    <mergeCell ref="KMC43:KMI43"/>
    <mergeCell ref="KMJ43:KMP43"/>
    <mergeCell ref="KMQ43:KMW43"/>
    <mergeCell ref="KJR43:KJX43"/>
    <mergeCell ref="KJY43:KKE43"/>
    <mergeCell ref="KKF43:KKL43"/>
    <mergeCell ref="KKM43:KKS43"/>
    <mergeCell ref="KKT43:KKZ43"/>
    <mergeCell ref="KLA43:KLG43"/>
    <mergeCell ref="KIB43:KIH43"/>
    <mergeCell ref="KII43:KIO43"/>
    <mergeCell ref="KIP43:KIV43"/>
    <mergeCell ref="KIW43:KJC43"/>
    <mergeCell ref="KJD43:KJJ43"/>
    <mergeCell ref="KJK43:KJQ43"/>
    <mergeCell ref="KGL43:KGR43"/>
    <mergeCell ref="KGS43:KGY43"/>
    <mergeCell ref="KGZ43:KHF43"/>
    <mergeCell ref="KHG43:KHM43"/>
    <mergeCell ref="KHN43:KHT43"/>
    <mergeCell ref="KHU43:KIA43"/>
    <mergeCell ref="KEV43:KFB43"/>
    <mergeCell ref="KFC43:KFI43"/>
    <mergeCell ref="KFJ43:KFP43"/>
    <mergeCell ref="KFQ43:KFW43"/>
    <mergeCell ref="KFX43:KGD43"/>
    <mergeCell ref="KGE43:KGK43"/>
    <mergeCell ref="KDF43:KDL43"/>
    <mergeCell ref="KDM43:KDS43"/>
    <mergeCell ref="KDT43:KDZ43"/>
    <mergeCell ref="KEA43:KEG43"/>
    <mergeCell ref="KEH43:KEN43"/>
    <mergeCell ref="KEO43:KEU43"/>
    <mergeCell ref="KBP43:KBV43"/>
    <mergeCell ref="KBW43:KCC43"/>
    <mergeCell ref="KCD43:KCJ43"/>
    <mergeCell ref="KCK43:KCQ43"/>
    <mergeCell ref="KCR43:KCX43"/>
    <mergeCell ref="KCY43:KDE43"/>
    <mergeCell ref="JZZ43:KAF43"/>
    <mergeCell ref="KAG43:KAM43"/>
    <mergeCell ref="KAN43:KAT43"/>
    <mergeCell ref="KAU43:KBA43"/>
    <mergeCell ref="KBB43:KBH43"/>
    <mergeCell ref="KBI43:KBO43"/>
    <mergeCell ref="JYJ43:JYP43"/>
    <mergeCell ref="JYQ43:JYW43"/>
    <mergeCell ref="JYX43:JZD43"/>
    <mergeCell ref="JZE43:JZK43"/>
    <mergeCell ref="JZL43:JZR43"/>
    <mergeCell ref="JZS43:JZY43"/>
    <mergeCell ref="JWT43:JWZ43"/>
    <mergeCell ref="JXA43:JXG43"/>
    <mergeCell ref="JXH43:JXN43"/>
    <mergeCell ref="JXO43:JXU43"/>
    <mergeCell ref="JXV43:JYB43"/>
    <mergeCell ref="JYC43:JYI43"/>
    <mergeCell ref="JVD43:JVJ43"/>
    <mergeCell ref="JVK43:JVQ43"/>
    <mergeCell ref="JVR43:JVX43"/>
    <mergeCell ref="JVY43:JWE43"/>
    <mergeCell ref="JWF43:JWL43"/>
    <mergeCell ref="JWM43:JWS43"/>
    <mergeCell ref="JTN43:JTT43"/>
    <mergeCell ref="JTU43:JUA43"/>
    <mergeCell ref="JUB43:JUH43"/>
    <mergeCell ref="JUI43:JUO43"/>
    <mergeCell ref="JUP43:JUV43"/>
    <mergeCell ref="JUW43:JVC43"/>
    <mergeCell ref="JRX43:JSD43"/>
    <mergeCell ref="JSE43:JSK43"/>
    <mergeCell ref="JSL43:JSR43"/>
    <mergeCell ref="JSS43:JSY43"/>
    <mergeCell ref="JSZ43:JTF43"/>
    <mergeCell ref="JTG43:JTM43"/>
    <mergeCell ref="JQH43:JQN43"/>
    <mergeCell ref="JQO43:JQU43"/>
    <mergeCell ref="JQV43:JRB43"/>
    <mergeCell ref="JRC43:JRI43"/>
    <mergeCell ref="JRJ43:JRP43"/>
    <mergeCell ref="JRQ43:JRW43"/>
    <mergeCell ref="JOR43:JOX43"/>
    <mergeCell ref="JOY43:JPE43"/>
    <mergeCell ref="JPF43:JPL43"/>
    <mergeCell ref="JPM43:JPS43"/>
    <mergeCell ref="JPT43:JPZ43"/>
    <mergeCell ref="JQA43:JQG43"/>
    <mergeCell ref="JNB43:JNH43"/>
    <mergeCell ref="JNI43:JNO43"/>
    <mergeCell ref="JNP43:JNV43"/>
    <mergeCell ref="JNW43:JOC43"/>
    <mergeCell ref="JOD43:JOJ43"/>
    <mergeCell ref="JOK43:JOQ43"/>
    <mergeCell ref="JLL43:JLR43"/>
    <mergeCell ref="JLS43:JLY43"/>
    <mergeCell ref="JLZ43:JMF43"/>
    <mergeCell ref="JMG43:JMM43"/>
    <mergeCell ref="JMN43:JMT43"/>
    <mergeCell ref="JMU43:JNA43"/>
    <mergeCell ref="JJV43:JKB43"/>
    <mergeCell ref="JKC43:JKI43"/>
    <mergeCell ref="JKJ43:JKP43"/>
    <mergeCell ref="JKQ43:JKW43"/>
    <mergeCell ref="JKX43:JLD43"/>
    <mergeCell ref="JLE43:JLK43"/>
    <mergeCell ref="JIF43:JIL43"/>
    <mergeCell ref="JIM43:JIS43"/>
    <mergeCell ref="JIT43:JIZ43"/>
    <mergeCell ref="JJA43:JJG43"/>
    <mergeCell ref="JJH43:JJN43"/>
    <mergeCell ref="JJO43:JJU43"/>
    <mergeCell ref="JGP43:JGV43"/>
    <mergeCell ref="JGW43:JHC43"/>
    <mergeCell ref="JHD43:JHJ43"/>
    <mergeCell ref="JHK43:JHQ43"/>
    <mergeCell ref="JHR43:JHX43"/>
    <mergeCell ref="JHY43:JIE43"/>
    <mergeCell ref="JEZ43:JFF43"/>
    <mergeCell ref="JFG43:JFM43"/>
    <mergeCell ref="JFN43:JFT43"/>
    <mergeCell ref="JFU43:JGA43"/>
    <mergeCell ref="JGB43:JGH43"/>
    <mergeCell ref="JGI43:JGO43"/>
    <mergeCell ref="JDJ43:JDP43"/>
    <mergeCell ref="JDQ43:JDW43"/>
    <mergeCell ref="JDX43:JED43"/>
    <mergeCell ref="JEE43:JEK43"/>
    <mergeCell ref="JEL43:JER43"/>
    <mergeCell ref="JES43:JEY43"/>
    <mergeCell ref="JBT43:JBZ43"/>
    <mergeCell ref="JCA43:JCG43"/>
    <mergeCell ref="JCH43:JCN43"/>
    <mergeCell ref="JCO43:JCU43"/>
    <mergeCell ref="JCV43:JDB43"/>
    <mergeCell ref="JDC43:JDI43"/>
    <mergeCell ref="JAD43:JAJ43"/>
    <mergeCell ref="JAK43:JAQ43"/>
    <mergeCell ref="JAR43:JAX43"/>
    <mergeCell ref="JAY43:JBE43"/>
    <mergeCell ref="JBF43:JBL43"/>
    <mergeCell ref="JBM43:JBS43"/>
    <mergeCell ref="IYN43:IYT43"/>
    <mergeCell ref="IYU43:IZA43"/>
    <mergeCell ref="IZB43:IZH43"/>
    <mergeCell ref="IZI43:IZO43"/>
    <mergeCell ref="IZP43:IZV43"/>
    <mergeCell ref="IZW43:JAC43"/>
    <mergeCell ref="IWX43:IXD43"/>
    <mergeCell ref="IXE43:IXK43"/>
    <mergeCell ref="IXL43:IXR43"/>
    <mergeCell ref="IXS43:IXY43"/>
    <mergeCell ref="IXZ43:IYF43"/>
    <mergeCell ref="IYG43:IYM43"/>
    <mergeCell ref="IVH43:IVN43"/>
    <mergeCell ref="IVO43:IVU43"/>
    <mergeCell ref="IVV43:IWB43"/>
    <mergeCell ref="IWC43:IWI43"/>
    <mergeCell ref="IWJ43:IWP43"/>
    <mergeCell ref="IWQ43:IWW43"/>
    <mergeCell ref="ITR43:ITX43"/>
    <mergeCell ref="ITY43:IUE43"/>
    <mergeCell ref="IUF43:IUL43"/>
    <mergeCell ref="IUM43:IUS43"/>
    <mergeCell ref="IUT43:IUZ43"/>
    <mergeCell ref="IVA43:IVG43"/>
    <mergeCell ref="ISB43:ISH43"/>
    <mergeCell ref="ISI43:ISO43"/>
    <mergeCell ref="ISP43:ISV43"/>
    <mergeCell ref="ISW43:ITC43"/>
    <mergeCell ref="ITD43:ITJ43"/>
    <mergeCell ref="ITK43:ITQ43"/>
    <mergeCell ref="IQL43:IQR43"/>
    <mergeCell ref="IQS43:IQY43"/>
    <mergeCell ref="IQZ43:IRF43"/>
    <mergeCell ref="IRG43:IRM43"/>
    <mergeCell ref="IRN43:IRT43"/>
    <mergeCell ref="IRU43:ISA43"/>
    <mergeCell ref="IOV43:IPB43"/>
    <mergeCell ref="IPC43:IPI43"/>
    <mergeCell ref="IPJ43:IPP43"/>
    <mergeCell ref="IPQ43:IPW43"/>
    <mergeCell ref="IPX43:IQD43"/>
    <mergeCell ref="IQE43:IQK43"/>
    <mergeCell ref="INF43:INL43"/>
    <mergeCell ref="INM43:INS43"/>
    <mergeCell ref="INT43:INZ43"/>
    <mergeCell ref="IOA43:IOG43"/>
    <mergeCell ref="IOH43:ION43"/>
    <mergeCell ref="IOO43:IOU43"/>
    <mergeCell ref="ILP43:ILV43"/>
    <mergeCell ref="ILW43:IMC43"/>
    <mergeCell ref="IMD43:IMJ43"/>
    <mergeCell ref="IMK43:IMQ43"/>
    <mergeCell ref="IMR43:IMX43"/>
    <mergeCell ref="IMY43:INE43"/>
    <mergeCell ref="IJZ43:IKF43"/>
    <mergeCell ref="IKG43:IKM43"/>
    <mergeCell ref="IKN43:IKT43"/>
    <mergeCell ref="IKU43:ILA43"/>
    <mergeCell ref="ILB43:ILH43"/>
    <mergeCell ref="ILI43:ILO43"/>
    <mergeCell ref="IIJ43:IIP43"/>
    <mergeCell ref="IIQ43:IIW43"/>
    <mergeCell ref="IIX43:IJD43"/>
    <mergeCell ref="IJE43:IJK43"/>
    <mergeCell ref="IJL43:IJR43"/>
    <mergeCell ref="IJS43:IJY43"/>
    <mergeCell ref="IGT43:IGZ43"/>
    <mergeCell ref="IHA43:IHG43"/>
    <mergeCell ref="IHH43:IHN43"/>
    <mergeCell ref="IHO43:IHU43"/>
    <mergeCell ref="IHV43:IIB43"/>
    <mergeCell ref="IIC43:III43"/>
    <mergeCell ref="IFD43:IFJ43"/>
    <mergeCell ref="IFK43:IFQ43"/>
    <mergeCell ref="IFR43:IFX43"/>
    <mergeCell ref="IFY43:IGE43"/>
    <mergeCell ref="IGF43:IGL43"/>
    <mergeCell ref="IGM43:IGS43"/>
    <mergeCell ref="IDN43:IDT43"/>
    <mergeCell ref="IDU43:IEA43"/>
    <mergeCell ref="IEB43:IEH43"/>
    <mergeCell ref="IEI43:IEO43"/>
    <mergeCell ref="IEP43:IEV43"/>
    <mergeCell ref="IEW43:IFC43"/>
    <mergeCell ref="IBX43:ICD43"/>
    <mergeCell ref="ICE43:ICK43"/>
    <mergeCell ref="ICL43:ICR43"/>
    <mergeCell ref="ICS43:ICY43"/>
    <mergeCell ref="ICZ43:IDF43"/>
    <mergeCell ref="IDG43:IDM43"/>
    <mergeCell ref="IAH43:IAN43"/>
    <mergeCell ref="IAO43:IAU43"/>
    <mergeCell ref="IAV43:IBB43"/>
    <mergeCell ref="IBC43:IBI43"/>
    <mergeCell ref="IBJ43:IBP43"/>
    <mergeCell ref="IBQ43:IBW43"/>
    <mergeCell ref="HYR43:HYX43"/>
    <mergeCell ref="HYY43:HZE43"/>
    <mergeCell ref="HZF43:HZL43"/>
    <mergeCell ref="HZM43:HZS43"/>
    <mergeCell ref="HZT43:HZZ43"/>
    <mergeCell ref="IAA43:IAG43"/>
    <mergeCell ref="HXB43:HXH43"/>
    <mergeCell ref="HXI43:HXO43"/>
    <mergeCell ref="HXP43:HXV43"/>
    <mergeCell ref="HXW43:HYC43"/>
    <mergeCell ref="HYD43:HYJ43"/>
    <mergeCell ref="HYK43:HYQ43"/>
    <mergeCell ref="HVL43:HVR43"/>
    <mergeCell ref="HVS43:HVY43"/>
    <mergeCell ref="HVZ43:HWF43"/>
    <mergeCell ref="HWG43:HWM43"/>
    <mergeCell ref="HWN43:HWT43"/>
    <mergeCell ref="HWU43:HXA43"/>
    <mergeCell ref="HTV43:HUB43"/>
    <mergeCell ref="HUC43:HUI43"/>
    <mergeCell ref="HUJ43:HUP43"/>
    <mergeCell ref="HUQ43:HUW43"/>
    <mergeCell ref="HUX43:HVD43"/>
    <mergeCell ref="HVE43:HVK43"/>
    <mergeCell ref="HSF43:HSL43"/>
    <mergeCell ref="HSM43:HSS43"/>
    <mergeCell ref="HST43:HSZ43"/>
    <mergeCell ref="HTA43:HTG43"/>
    <mergeCell ref="HTH43:HTN43"/>
    <mergeCell ref="HTO43:HTU43"/>
    <mergeCell ref="HQP43:HQV43"/>
    <mergeCell ref="HQW43:HRC43"/>
    <mergeCell ref="HRD43:HRJ43"/>
    <mergeCell ref="HRK43:HRQ43"/>
    <mergeCell ref="HRR43:HRX43"/>
    <mergeCell ref="HRY43:HSE43"/>
    <mergeCell ref="HOZ43:HPF43"/>
    <mergeCell ref="HPG43:HPM43"/>
    <mergeCell ref="HPN43:HPT43"/>
    <mergeCell ref="HPU43:HQA43"/>
    <mergeCell ref="HQB43:HQH43"/>
    <mergeCell ref="HQI43:HQO43"/>
    <mergeCell ref="HNJ43:HNP43"/>
    <mergeCell ref="HNQ43:HNW43"/>
    <mergeCell ref="HNX43:HOD43"/>
    <mergeCell ref="HOE43:HOK43"/>
    <mergeCell ref="HOL43:HOR43"/>
    <mergeCell ref="HOS43:HOY43"/>
    <mergeCell ref="HLT43:HLZ43"/>
    <mergeCell ref="HMA43:HMG43"/>
    <mergeCell ref="HMH43:HMN43"/>
    <mergeCell ref="HMO43:HMU43"/>
    <mergeCell ref="HMV43:HNB43"/>
    <mergeCell ref="HNC43:HNI43"/>
    <mergeCell ref="HKD43:HKJ43"/>
    <mergeCell ref="HKK43:HKQ43"/>
    <mergeCell ref="HKR43:HKX43"/>
    <mergeCell ref="HKY43:HLE43"/>
    <mergeCell ref="HLF43:HLL43"/>
    <mergeCell ref="HLM43:HLS43"/>
    <mergeCell ref="HIN43:HIT43"/>
    <mergeCell ref="HIU43:HJA43"/>
    <mergeCell ref="HJB43:HJH43"/>
    <mergeCell ref="HJI43:HJO43"/>
    <mergeCell ref="HJP43:HJV43"/>
    <mergeCell ref="HJW43:HKC43"/>
    <mergeCell ref="HGX43:HHD43"/>
    <mergeCell ref="HHE43:HHK43"/>
    <mergeCell ref="HHL43:HHR43"/>
    <mergeCell ref="HHS43:HHY43"/>
    <mergeCell ref="HHZ43:HIF43"/>
    <mergeCell ref="HIG43:HIM43"/>
    <mergeCell ref="HFH43:HFN43"/>
    <mergeCell ref="HFO43:HFU43"/>
    <mergeCell ref="HFV43:HGB43"/>
    <mergeCell ref="HGC43:HGI43"/>
    <mergeCell ref="HGJ43:HGP43"/>
    <mergeCell ref="HGQ43:HGW43"/>
    <mergeCell ref="HDR43:HDX43"/>
    <mergeCell ref="HDY43:HEE43"/>
    <mergeCell ref="HEF43:HEL43"/>
    <mergeCell ref="HEM43:HES43"/>
    <mergeCell ref="HET43:HEZ43"/>
    <mergeCell ref="HFA43:HFG43"/>
    <mergeCell ref="HCB43:HCH43"/>
    <mergeCell ref="HCI43:HCO43"/>
    <mergeCell ref="HCP43:HCV43"/>
    <mergeCell ref="HCW43:HDC43"/>
    <mergeCell ref="HDD43:HDJ43"/>
    <mergeCell ref="HDK43:HDQ43"/>
    <mergeCell ref="HAL43:HAR43"/>
    <mergeCell ref="HAS43:HAY43"/>
    <mergeCell ref="HAZ43:HBF43"/>
    <mergeCell ref="HBG43:HBM43"/>
    <mergeCell ref="HBN43:HBT43"/>
    <mergeCell ref="HBU43:HCA43"/>
    <mergeCell ref="GYV43:GZB43"/>
    <mergeCell ref="GZC43:GZI43"/>
    <mergeCell ref="GZJ43:GZP43"/>
    <mergeCell ref="GZQ43:GZW43"/>
    <mergeCell ref="GZX43:HAD43"/>
    <mergeCell ref="HAE43:HAK43"/>
    <mergeCell ref="GXF43:GXL43"/>
    <mergeCell ref="GXM43:GXS43"/>
    <mergeCell ref="GXT43:GXZ43"/>
    <mergeCell ref="GYA43:GYG43"/>
    <mergeCell ref="GYH43:GYN43"/>
    <mergeCell ref="GYO43:GYU43"/>
    <mergeCell ref="GVP43:GVV43"/>
    <mergeCell ref="GVW43:GWC43"/>
    <mergeCell ref="GWD43:GWJ43"/>
    <mergeCell ref="GWK43:GWQ43"/>
    <mergeCell ref="GWR43:GWX43"/>
    <mergeCell ref="GWY43:GXE43"/>
    <mergeCell ref="GTZ43:GUF43"/>
    <mergeCell ref="GUG43:GUM43"/>
    <mergeCell ref="GUN43:GUT43"/>
    <mergeCell ref="GUU43:GVA43"/>
    <mergeCell ref="GVB43:GVH43"/>
    <mergeCell ref="GVI43:GVO43"/>
    <mergeCell ref="GSJ43:GSP43"/>
    <mergeCell ref="GSQ43:GSW43"/>
    <mergeCell ref="GSX43:GTD43"/>
    <mergeCell ref="GTE43:GTK43"/>
    <mergeCell ref="GTL43:GTR43"/>
    <mergeCell ref="GTS43:GTY43"/>
    <mergeCell ref="GQT43:GQZ43"/>
    <mergeCell ref="GRA43:GRG43"/>
    <mergeCell ref="GRH43:GRN43"/>
    <mergeCell ref="GRO43:GRU43"/>
    <mergeCell ref="GRV43:GSB43"/>
    <mergeCell ref="GSC43:GSI43"/>
    <mergeCell ref="GPD43:GPJ43"/>
    <mergeCell ref="GPK43:GPQ43"/>
    <mergeCell ref="GPR43:GPX43"/>
    <mergeCell ref="GPY43:GQE43"/>
    <mergeCell ref="GQF43:GQL43"/>
    <mergeCell ref="GQM43:GQS43"/>
    <mergeCell ref="GNN43:GNT43"/>
    <mergeCell ref="GNU43:GOA43"/>
    <mergeCell ref="GOB43:GOH43"/>
    <mergeCell ref="GOI43:GOO43"/>
    <mergeCell ref="GOP43:GOV43"/>
    <mergeCell ref="GOW43:GPC43"/>
    <mergeCell ref="GLX43:GMD43"/>
    <mergeCell ref="GME43:GMK43"/>
    <mergeCell ref="GML43:GMR43"/>
    <mergeCell ref="GMS43:GMY43"/>
    <mergeCell ref="GMZ43:GNF43"/>
    <mergeCell ref="GNG43:GNM43"/>
    <mergeCell ref="GKH43:GKN43"/>
    <mergeCell ref="GKO43:GKU43"/>
    <mergeCell ref="GKV43:GLB43"/>
    <mergeCell ref="GLC43:GLI43"/>
    <mergeCell ref="GLJ43:GLP43"/>
    <mergeCell ref="GLQ43:GLW43"/>
    <mergeCell ref="GIR43:GIX43"/>
    <mergeCell ref="GIY43:GJE43"/>
    <mergeCell ref="GJF43:GJL43"/>
    <mergeCell ref="GJM43:GJS43"/>
    <mergeCell ref="GJT43:GJZ43"/>
    <mergeCell ref="GKA43:GKG43"/>
    <mergeCell ref="GHB43:GHH43"/>
    <mergeCell ref="GHI43:GHO43"/>
    <mergeCell ref="GHP43:GHV43"/>
    <mergeCell ref="GHW43:GIC43"/>
    <mergeCell ref="GID43:GIJ43"/>
    <mergeCell ref="GIK43:GIQ43"/>
    <mergeCell ref="GFL43:GFR43"/>
    <mergeCell ref="GFS43:GFY43"/>
    <mergeCell ref="GFZ43:GGF43"/>
    <mergeCell ref="GGG43:GGM43"/>
    <mergeCell ref="GGN43:GGT43"/>
    <mergeCell ref="GGU43:GHA43"/>
    <mergeCell ref="GDV43:GEB43"/>
    <mergeCell ref="GEC43:GEI43"/>
    <mergeCell ref="GEJ43:GEP43"/>
    <mergeCell ref="GEQ43:GEW43"/>
    <mergeCell ref="GEX43:GFD43"/>
    <mergeCell ref="GFE43:GFK43"/>
    <mergeCell ref="GCF43:GCL43"/>
    <mergeCell ref="GCM43:GCS43"/>
    <mergeCell ref="GCT43:GCZ43"/>
    <mergeCell ref="GDA43:GDG43"/>
    <mergeCell ref="GDH43:GDN43"/>
    <mergeCell ref="GDO43:GDU43"/>
    <mergeCell ref="GAP43:GAV43"/>
    <mergeCell ref="GAW43:GBC43"/>
    <mergeCell ref="GBD43:GBJ43"/>
    <mergeCell ref="GBK43:GBQ43"/>
    <mergeCell ref="GBR43:GBX43"/>
    <mergeCell ref="GBY43:GCE43"/>
    <mergeCell ref="FYZ43:FZF43"/>
    <mergeCell ref="FZG43:FZM43"/>
    <mergeCell ref="FZN43:FZT43"/>
    <mergeCell ref="FZU43:GAA43"/>
    <mergeCell ref="GAB43:GAH43"/>
    <mergeCell ref="GAI43:GAO43"/>
    <mergeCell ref="FXJ43:FXP43"/>
    <mergeCell ref="FXQ43:FXW43"/>
    <mergeCell ref="FXX43:FYD43"/>
    <mergeCell ref="FYE43:FYK43"/>
    <mergeCell ref="FYL43:FYR43"/>
    <mergeCell ref="FYS43:FYY43"/>
    <mergeCell ref="FVT43:FVZ43"/>
    <mergeCell ref="FWA43:FWG43"/>
    <mergeCell ref="FWH43:FWN43"/>
    <mergeCell ref="FWO43:FWU43"/>
    <mergeCell ref="FWV43:FXB43"/>
    <mergeCell ref="FXC43:FXI43"/>
    <mergeCell ref="FUD43:FUJ43"/>
    <mergeCell ref="FUK43:FUQ43"/>
    <mergeCell ref="FUR43:FUX43"/>
    <mergeCell ref="FUY43:FVE43"/>
    <mergeCell ref="FVF43:FVL43"/>
    <mergeCell ref="FVM43:FVS43"/>
    <mergeCell ref="FSN43:FST43"/>
    <mergeCell ref="FSU43:FTA43"/>
    <mergeCell ref="FTB43:FTH43"/>
    <mergeCell ref="FTI43:FTO43"/>
    <mergeCell ref="FTP43:FTV43"/>
    <mergeCell ref="FTW43:FUC43"/>
    <mergeCell ref="FQX43:FRD43"/>
    <mergeCell ref="FRE43:FRK43"/>
    <mergeCell ref="FRL43:FRR43"/>
    <mergeCell ref="FRS43:FRY43"/>
    <mergeCell ref="FRZ43:FSF43"/>
    <mergeCell ref="FSG43:FSM43"/>
    <mergeCell ref="FPH43:FPN43"/>
    <mergeCell ref="FPO43:FPU43"/>
    <mergeCell ref="FPV43:FQB43"/>
    <mergeCell ref="FQC43:FQI43"/>
    <mergeCell ref="FQJ43:FQP43"/>
    <mergeCell ref="FQQ43:FQW43"/>
    <mergeCell ref="FNR43:FNX43"/>
    <mergeCell ref="FNY43:FOE43"/>
    <mergeCell ref="FOF43:FOL43"/>
    <mergeCell ref="FOM43:FOS43"/>
    <mergeCell ref="FOT43:FOZ43"/>
    <mergeCell ref="FPA43:FPG43"/>
    <mergeCell ref="FMB43:FMH43"/>
    <mergeCell ref="FMI43:FMO43"/>
    <mergeCell ref="FMP43:FMV43"/>
    <mergeCell ref="FMW43:FNC43"/>
    <mergeCell ref="FND43:FNJ43"/>
    <mergeCell ref="FNK43:FNQ43"/>
    <mergeCell ref="FKL43:FKR43"/>
    <mergeCell ref="FKS43:FKY43"/>
    <mergeCell ref="FKZ43:FLF43"/>
    <mergeCell ref="FLG43:FLM43"/>
    <mergeCell ref="FLN43:FLT43"/>
    <mergeCell ref="FLU43:FMA43"/>
    <mergeCell ref="FIV43:FJB43"/>
    <mergeCell ref="FJC43:FJI43"/>
    <mergeCell ref="FJJ43:FJP43"/>
    <mergeCell ref="FJQ43:FJW43"/>
    <mergeCell ref="FJX43:FKD43"/>
    <mergeCell ref="FKE43:FKK43"/>
    <mergeCell ref="FHF43:FHL43"/>
    <mergeCell ref="FHM43:FHS43"/>
    <mergeCell ref="FHT43:FHZ43"/>
    <mergeCell ref="FIA43:FIG43"/>
    <mergeCell ref="FIH43:FIN43"/>
    <mergeCell ref="FIO43:FIU43"/>
    <mergeCell ref="FFP43:FFV43"/>
    <mergeCell ref="FFW43:FGC43"/>
    <mergeCell ref="FGD43:FGJ43"/>
    <mergeCell ref="FGK43:FGQ43"/>
    <mergeCell ref="FGR43:FGX43"/>
    <mergeCell ref="FGY43:FHE43"/>
    <mergeCell ref="FDZ43:FEF43"/>
    <mergeCell ref="FEG43:FEM43"/>
    <mergeCell ref="FEN43:FET43"/>
    <mergeCell ref="FEU43:FFA43"/>
    <mergeCell ref="FFB43:FFH43"/>
    <mergeCell ref="FFI43:FFO43"/>
    <mergeCell ref="FCJ43:FCP43"/>
    <mergeCell ref="FCQ43:FCW43"/>
    <mergeCell ref="FCX43:FDD43"/>
    <mergeCell ref="FDE43:FDK43"/>
    <mergeCell ref="FDL43:FDR43"/>
    <mergeCell ref="FDS43:FDY43"/>
    <mergeCell ref="FAT43:FAZ43"/>
    <mergeCell ref="FBA43:FBG43"/>
    <mergeCell ref="FBH43:FBN43"/>
    <mergeCell ref="FBO43:FBU43"/>
    <mergeCell ref="FBV43:FCB43"/>
    <mergeCell ref="FCC43:FCI43"/>
    <mergeCell ref="EZD43:EZJ43"/>
    <mergeCell ref="EZK43:EZQ43"/>
    <mergeCell ref="EZR43:EZX43"/>
    <mergeCell ref="EZY43:FAE43"/>
    <mergeCell ref="FAF43:FAL43"/>
    <mergeCell ref="FAM43:FAS43"/>
    <mergeCell ref="EXN43:EXT43"/>
    <mergeCell ref="EXU43:EYA43"/>
    <mergeCell ref="EYB43:EYH43"/>
    <mergeCell ref="EYI43:EYO43"/>
    <mergeCell ref="EYP43:EYV43"/>
    <mergeCell ref="EYW43:EZC43"/>
    <mergeCell ref="EVX43:EWD43"/>
    <mergeCell ref="EWE43:EWK43"/>
    <mergeCell ref="EWL43:EWR43"/>
    <mergeCell ref="EWS43:EWY43"/>
    <mergeCell ref="EWZ43:EXF43"/>
    <mergeCell ref="EXG43:EXM43"/>
    <mergeCell ref="EUH43:EUN43"/>
    <mergeCell ref="EUO43:EUU43"/>
    <mergeCell ref="EUV43:EVB43"/>
    <mergeCell ref="EVC43:EVI43"/>
    <mergeCell ref="EVJ43:EVP43"/>
    <mergeCell ref="EVQ43:EVW43"/>
    <mergeCell ref="ESR43:ESX43"/>
    <mergeCell ref="ESY43:ETE43"/>
    <mergeCell ref="ETF43:ETL43"/>
    <mergeCell ref="ETM43:ETS43"/>
    <mergeCell ref="ETT43:ETZ43"/>
    <mergeCell ref="EUA43:EUG43"/>
    <mergeCell ref="ERB43:ERH43"/>
    <mergeCell ref="ERI43:ERO43"/>
    <mergeCell ref="ERP43:ERV43"/>
    <mergeCell ref="ERW43:ESC43"/>
    <mergeCell ref="ESD43:ESJ43"/>
    <mergeCell ref="ESK43:ESQ43"/>
    <mergeCell ref="EPL43:EPR43"/>
    <mergeCell ref="EPS43:EPY43"/>
    <mergeCell ref="EPZ43:EQF43"/>
    <mergeCell ref="EQG43:EQM43"/>
    <mergeCell ref="EQN43:EQT43"/>
    <mergeCell ref="EQU43:ERA43"/>
    <mergeCell ref="ENV43:EOB43"/>
    <mergeCell ref="EOC43:EOI43"/>
    <mergeCell ref="EOJ43:EOP43"/>
    <mergeCell ref="EOQ43:EOW43"/>
    <mergeCell ref="EOX43:EPD43"/>
    <mergeCell ref="EPE43:EPK43"/>
    <mergeCell ref="EMF43:EML43"/>
    <mergeCell ref="EMM43:EMS43"/>
    <mergeCell ref="EMT43:EMZ43"/>
    <mergeCell ref="ENA43:ENG43"/>
    <mergeCell ref="ENH43:ENN43"/>
    <mergeCell ref="ENO43:ENU43"/>
    <mergeCell ref="EKP43:EKV43"/>
    <mergeCell ref="EKW43:ELC43"/>
    <mergeCell ref="ELD43:ELJ43"/>
    <mergeCell ref="ELK43:ELQ43"/>
    <mergeCell ref="ELR43:ELX43"/>
    <mergeCell ref="ELY43:EME43"/>
    <mergeCell ref="EIZ43:EJF43"/>
    <mergeCell ref="EJG43:EJM43"/>
    <mergeCell ref="EJN43:EJT43"/>
    <mergeCell ref="EJU43:EKA43"/>
    <mergeCell ref="EKB43:EKH43"/>
    <mergeCell ref="EKI43:EKO43"/>
    <mergeCell ref="EHJ43:EHP43"/>
    <mergeCell ref="EHQ43:EHW43"/>
    <mergeCell ref="EHX43:EID43"/>
    <mergeCell ref="EIE43:EIK43"/>
    <mergeCell ref="EIL43:EIR43"/>
    <mergeCell ref="EIS43:EIY43"/>
    <mergeCell ref="EFT43:EFZ43"/>
    <mergeCell ref="EGA43:EGG43"/>
    <mergeCell ref="EGH43:EGN43"/>
    <mergeCell ref="EGO43:EGU43"/>
    <mergeCell ref="EGV43:EHB43"/>
    <mergeCell ref="EHC43:EHI43"/>
    <mergeCell ref="EED43:EEJ43"/>
    <mergeCell ref="EEK43:EEQ43"/>
    <mergeCell ref="EER43:EEX43"/>
    <mergeCell ref="EEY43:EFE43"/>
    <mergeCell ref="EFF43:EFL43"/>
    <mergeCell ref="EFM43:EFS43"/>
    <mergeCell ref="ECN43:ECT43"/>
    <mergeCell ref="ECU43:EDA43"/>
    <mergeCell ref="EDB43:EDH43"/>
    <mergeCell ref="EDI43:EDO43"/>
    <mergeCell ref="EDP43:EDV43"/>
    <mergeCell ref="EDW43:EEC43"/>
    <mergeCell ref="EAX43:EBD43"/>
    <mergeCell ref="EBE43:EBK43"/>
    <mergeCell ref="EBL43:EBR43"/>
    <mergeCell ref="EBS43:EBY43"/>
    <mergeCell ref="EBZ43:ECF43"/>
    <mergeCell ref="ECG43:ECM43"/>
    <mergeCell ref="DZH43:DZN43"/>
    <mergeCell ref="DZO43:DZU43"/>
    <mergeCell ref="DZV43:EAB43"/>
    <mergeCell ref="EAC43:EAI43"/>
    <mergeCell ref="EAJ43:EAP43"/>
    <mergeCell ref="EAQ43:EAW43"/>
    <mergeCell ref="DXR43:DXX43"/>
    <mergeCell ref="DXY43:DYE43"/>
    <mergeCell ref="DYF43:DYL43"/>
    <mergeCell ref="DYM43:DYS43"/>
    <mergeCell ref="DYT43:DYZ43"/>
    <mergeCell ref="DZA43:DZG43"/>
    <mergeCell ref="DWB43:DWH43"/>
    <mergeCell ref="DWI43:DWO43"/>
    <mergeCell ref="DWP43:DWV43"/>
    <mergeCell ref="DWW43:DXC43"/>
    <mergeCell ref="DXD43:DXJ43"/>
    <mergeCell ref="DXK43:DXQ43"/>
    <mergeCell ref="DUL43:DUR43"/>
    <mergeCell ref="DUS43:DUY43"/>
    <mergeCell ref="DUZ43:DVF43"/>
    <mergeCell ref="DVG43:DVM43"/>
    <mergeCell ref="DVN43:DVT43"/>
    <mergeCell ref="DVU43:DWA43"/>
    <mergeCell ref="DSV43:DTB43"/>
    <mergeCell ref="DTC43:DTI43"/>
    <mergeCell ref="DTJ43:DTP43"/>
    <mergeCell ref="DTQ43:DTW43"/>
    <mergeCell ref="DTX43:DUD43"/>
    <mergeCell ref="DUE43:DUK43"/>
    <mergeCell ref="DRF43:DRL43"/>
    <mergeCell ref="DRM43:DRS43"/>
    <mergeCell ref="DRT43:DRZ43"/>
    <mergeCell ref="DSA43:DSG43"/>
    <mergeCell ref="DSH43:DSN43"/>
    <mergeCell ref="DSO43:DSU43"/>
    <mergeCell ref="DPP43:DPV43"/>
    <mergeCell ref="DPW43:DQC43"/>
    <mergeCell ref="DQD43:DQJ43"/>
    <mergeCell ref="DQK43:DQQ43"/>
    <mergeCell ref="DQR43:DQX43"/>
    <mergeCell ref="DQY43:DRE43"/>
    <mergeCell ref="DNZ43:DOF43"/>
    <mergeCell ref="DOG43:DOM43"/>
    <mergeCell ref="DON43:DOT43"/>
    <mergeCell ref="DOU43:DPA43"/>
    <mergeCell ref="DPB43:DPH43"/>
    <mergeCell ref="DPI43:DPO43"/>
    <mergeCell ref="DMJ43:DMP43"/>
    <mergeCell ref="DMQ43:DMW43"/>
    <mergeCell ref="DMX43:DND43"/>
    <mergeCell ref="DNE43:DNK43"/>
    <mergeCell ref="DNL43:DNR43"/>
    <mergeCell ref="DNS43:DNY43"/>
    <mergeCell ref="DKT43:DKZ43"/>
    <mergeCell ref="DLA43:DLG43"/>
    <mergeCell ref="DLH43:DLN43"/>
    <mergeCell ref="DLO43:DLU43"/>
    <mergeCell ref="DLV43:DMB43"/>
    <mergeCell ref="DMC43:DMI43"/>
    <mergeCell ref="DJD43:DJJ43"/>
    <mergeCell ref="DJK43:DJQ43"/>
    <mergeCell ref="DJR43:DJX43"/>
    <mergeCell ref="DJY43:DKE43"/>
    <mergeCell ref="DKF43:DKL43"/>
    <mergeCell ref="DKM43:DKS43"/>
    <mergeCell ref="DHN43:DHT43"/>
    <mergeCell ref="DHU43:DIA43"/>
    <mergeCell ref="DIB43:DIH43"/>
    <mergeCell ref="DII43:DIO43"/>
    <mergeCell ref="DIP43:DIV43"/>
    <mergeCell ref="DIW43:DJC43"/>
    <mergeCell ref="DFX43:DGD43"/>
    <mergeCell ref="DGE43:DGK43"/>
    <mergeCell ref="DGL43:DGR43"/>
    <mergeCell ref="DGS43:DGY43"/>
    <mergeCell ref="DGZ43:DHF43"/>
    <mergeCell ref="DHG43:DHM43"/>
    <mergeCell ref="DEH43:DEN43"/>
    <mergeCell ref="DEO43:DEU43"/>
    <mergeCell ref="DEV43:DFB43"/>
    <mergeCell ref="DFC43:DFI43"/>
    <mergeCell ref="DFJ43:DFP43"/>
    <mergeCell ref="DFQ43:DFW43"/>
    <mergeCell ref="DCR43:DCX43"/>
    <mergeCell ref="DCY43:DDE43"/>
    <mergeCell ref="DDF43:DDL43"/>
    <mergeCell ref="DDM43:DDS43"/>
    <mergeCell ref="DDT43:DDZ43"/>
    <mergeCell ref="DEA43:DEG43"/>
    <mergeCell ref="DBB43:DBH43"/>
    <mergeCell ref="DBI43:DBO43"/>
    <mergeCell ref="DBP43:DBV43"/>
    <mergeCell ref="DBW43:DCC43"/>
    <mergeCell ref="DCD43:DCJ43"/>
    <mergeCell ref="DCK43:DCQ43"/>
    <mergeCell ref="CZL43:CZR43"/>
    <mergeCell ref="CZS43:CZY43"/>
    <mergeCell ref="CZZ43:DAF43"/>
    <mergeCell ref="DAG43:DAM43"/>
    <mergeCell ref="DAN43:DAT43"/>
    <mergeCell ref="DAU43:DBA43"/>
    <mergeCell ref="CXV43:CYB43"/>
    <mergeCell ref="CYC43:CYI43"/>
    <mergeCell ref="CYJ43:CYP43"/>
    <mergeCell ref="CYQ43:CYW43"/>
    <mergeCell ref="CYX43:CZD43"/>
    <mergeCell ref="CZE43:CZK43"/>
    <mergeCell ref="CWF43:CWL43"/>
    <mergeCell ref="CWM43:CWS43"/>
    <mergeCell ref="CWT43:CWZ43"/>
    <mergeCell ref="CXA43:CXG43"/>
    <mergeCell ref="CXH43:CXN43"/>
    <mergeCell ref="CXO43:CXU43"/>
    <mergeCell ref="CUP43:CUV43"/>
    <mergeCell ref="CUW43:CVC43"/>
    <mergeCell ref="CVD43:CVJ43"/>
    <mergeCell ref="CVK43:CVQ43"/>
    <mergeCell ref="CVR43:CVX43"/>
    <mergeCell ref="CVY43:CWE43"/>
    <mergeCell ref="CSZ43:CTF43"/>
    <mergeCell ref="CTG43:CTM43"/>
    <mergeCell ref="CTN43:CTT43"/>
    <mergeCell ref="CTU43:CUA43"/>
    <mergeCell ref="CUB43:CUH43"/>
    <mergeCell ref="CUI43:CUO43"/>
    <mergeCell ref="CRJ43:CRP43"/>
    <mergeCell ref="CRQ43:CRW43"/>
    <mergeCell ref="CRX43:CSD43"/>
    <mergeCell ref="CSE43:CSK43"/>
    <mergeCell ref="CSL43:CSR43"/>
    <mergeCell ref="CSS43:CSY43"/>
    <mergeCell ref="CPT43:CPZ43"/>
    <mergeCell ref="CQA43:CQG43"/>
    <mergeCell ref="CQH43:CQN43"/>
    <mergeCell ref="CQO43:CQU43"/>
    <mergeCell ref="CQV43:CRB43"/>
    <mergeCell ref="CRC43:CRI43"/>
    <mergeCell ref="COD43:COJ43"/>
    <mergeCell ref="COK43:COQ43"/>
    <mergeCell ref="COR43:COX43"/>
    <mergeCell ref="COY43:CPE43"/>
    <mergeCell ref="CPF43:CPL43"/>
    <mergeCell ref="CPM43:CPS43"/>
    <mergeCell ref="CMN43:CMT43"/>
    <mergeCell ref="CMU43:CNA43"/>
    <mergeCell ref="CNB43:CNH43"/>
    <mergeCell ref="CNI43:CNO43"/>
    <mergeCell ref="CNP43:CNV43"/>
    <mergeCell ref="CNW43:COC43"/>
    <mergeCell ref="CKX43:CLD43"/>
    <mergeCell ref="CLE43:CLK43"/>
    <mergeCell ref="CLL43:CLR43"/>
    <mergeCell ref="CLS43:CLY43"/>
    <mergeCell ref="CLZ43:CMF43"/>
    <mergeCell ref="CMG43:CMM43"/>
    <mergeCell ref="CJH43:CJN43"/>
    <mergeCell ref="CJO43:CJU43"/>
    <mergeCell ref="CJV43:CKB43"/>
    <mergeCell ref="CKC43:CKI43"/>
    <mergeCell ref="CKJ43:CKP43"/>
    <mergeCell ref="CKQ43:CKW43"/>
    <mergeCell ref="CHR43:CHX43"/>
    <mergeCell ref="CHY43:CIE43"/>
    <mergeCell ref="CIF43:CIL43"/>
    <mergeCell ref="CIM43:CIS43"/>
    <mergeCell ref="CIT43:CIZ43"/>
    <mergeCell ref="CJA43:CJG43"/>
    <mergeCell ref="CGB43:CGH43"/>
    <mergeCell ref="CGI43:CGO43"/>
    <mergeCell ref="CGP43:CGV43"/>
    <mergeCell ref="CGW43:CHC43"/>
    <mergeCell ref="CHD43:CHJ43"/>
    <mergeCell ref="CHK43:CHQ43"/>
    <mergeCell ref="CEL43:CER43"/>
    <mergeCell ref="CES43:CEY43"/>
    <mergeCell ref="CEZ43:CFF43"/>
    <mergeCell ref="CFG43:CFM43"/>
    <mergeCell ref="CFN43:CFT43"/>
    <mergeCell ref="CFU43:CGA43"/>
    <mergeCell ref="CCV43:CDB43"/>
    <mergeCell ref="CDC43:CDI43"/>
    <mergeCell ref="CDJ43:CDP43"/>
    <mergeCell ref="CDQ43:CDW43"/>
    <mergeCell ref="CDX43:CED43"/>
    <mergeCell ref="CEE43:CEK43"/>
    <mergeCell ref="CBF43:CBL43"/>
    <mergeCell ref="CBM43:CBS43"/>
    <mergeCell ref="CBT43:CBZ43"/>
    <mergeCell ref="CCA43:CCG43"/>
    <mergeCell ref="CCH43:CCN43"/>
    <mergeCell ref="CCO43:CCU43"/>
    <mergeCell ref="BZP43:BZV43"/>
    <mergeCell ref="BZW43:CAC43"/>
    <mergeCell ref="CAD43:CAJ43"/>
    <mergeCell ref="CAK43:CAQ43"/>
    <mergeCell ref="CAR43:CAX43"/>
    <mergeCell ref="CAY43:CBE43"/>
    <mergeCell ref="BXZ43:BYF43"/>
    <mergeCell ref="BYG43:BYM43"/>
    <mergeCell ref="BYN43:BYT43"/>
    <mergeCell ref="BYU43:BZA43"/>
    <mergeCell ref="BZB43:BZH43"/>
    <mergeCell ref="BZI43:BZO43"/>
    <mergeCell ref="BWJ43:BWP43"/>
    <mergeCell ref="BWQ43:BWW43"/>
    <mergeCell ref="BWX43:BXD43"/>
    <mergeCell ref="BXE43:BXK43"/>
    <mergeCell ref="BXL43:BXR43"/>
    <mergeCell ref="BXS43:BXY43"/>
    <mergeCell ref="BUT43:BUZ43"/>
    <mergeCell ref="BVA43:BVG43"/>
    <mergeCell ref="BVH43:BVN43"/>
    <mergeCell ref="BVO43:BVU43"/>
    <mergeCell ref="BVV43:BWB43"/>
    <mergeCell ref="BWC43:BWI43"/>
    <mergeCell ref="BTD43:BTJ43"/>
    <mergeCell ref="BTK43:BTQ43"/>
    <mergeCell ref="BTR43:BTX43"/>
    <mergeCell ref="BTY43:BUE43"/>
    <mergeCell ref="BUF43:BUL43"/>
    <mergeCell ref="BUM43:BUS43"/>
    <mergeCell ref="BRN43:BRT43"/>
    <mergeCell ref="BRU43:BSA43"/>
    <mergeCell ref="BSB43:BSH43"/>
    <mergeCell ref="BSI43:BSO43"/>
    <mergeCell ref="BSP43:BSV43"/>
    <mergeCell ref="BSW43:BTC43"/>
    <mergeCell ref="BPX43:BQD43"/>
    <mergeCell ref="BQE43:BQK43"/>
    <mergeCell ref="BQL43:BQR43"/>
    <mergeCell ref="BQS43:BQY43"/>
    <mergeCell ref="BQZ43:BRF43"/>
    <mergeCell ref="BRG43:BRM43"/>
    <mergeCell ref="BOH43:BON43"/>
    <mergeCell ref="BOO43:BOU43"/>
    <mergeCell ref="BOV43:BPB43"/>
    <mergeCell ref="BPC43:BPI43"/>
    <mergeCell ref="BPJ43:BPP43"/>
    <mergeCell ref="BPQ43:BPW43"/>
    <mergeCell ref="BMR43:BMX43"/>
    <mergeCell ref="BMY43:BNE43"/>
    <mergeCell ref="BNF43:BNL43"/>
    <mergeCell ref="BNM43:BNS43"/>
    <mergeCell ref="BNT43:BNZ43"/>
    <mergeCell ref="BOA43:BOG43"/>
    <mergeCell ref="BLB43:BLH43"/>
    <mergeCell ref="BLI43:BLO43"/>
    <mergeCell ref="BLP43:BLV43"/>
    <mergeCell ref="BLW43:BMC43"/>
    <mergeCell ref="BMD43:BMJ43"/>
    <mergeCell ref="BMK43:BMQ43"/>
    <mergeCell ref="BJL43:BJR43"/>
    <mergeCell ref="BJS43:BJY43"/>
    <mergeCell ref="BJZ43:BKF43"/>
    <mergeCell ref="BKG43:BKM43"/>
    <mergeCell ref="BKN43:BKT43"/>
    <mergeCell ref="BKU43:BLA43"/>
    <mergeCell ref="BHV43:BIB43"/>
    <mergeCell ref="BIC43:BII43"/>
    <mergeCell ref="BIJ43:BIP43"/>
    <mergeCell ref="BIQ43:BIW43"/>
    <mergeCell ref="BIX43:BJD43"/>
    <mergeCell ref="BJE43:BJK43"/>
    <mergeCell ref="BGF43:BGL43"/>
    <mergeCell ref="BGM43:BGS43"/>
    <mergeCell ref="BGT43:BGZ43"/>
    <mergeCell ref="BHA43:BHG43"/>
    <mergeCell ref="BHH43:BHN43"/>
    <mergeCell ref="BHO43:BHU43"/>
    <mergeCell ref="BEP43:BEV43"/>
    <mergeCell ref="BEW43:BFC43"/>
    <mergeCell ref="BFD43:BFJ43"/>
    <mergeCell ref="BFK43:BFQ43"/>
    <mergeCell ref="BFR43:BFX43"/>
    <mergeCell ref="BFY43:BGE43"/>
    <mergeCell ref="BCZ43:BDF43"/>
    <mergeCell ref="BDG43:BDM43"/>
    <mergeCell ref="BDN43:BDT43"/>
    <mergeCell ref="BDU43:BEA43"/>
    <mergeCell ref="BEB43:BEH43"/>
    <mergeCell ref="BEI43:BEO43"/>
    <mergeCell ref="BBJ43:BBP43"/>
    <mergeCell ref="BBQ43:BBW43"/>
    <mergeCell ref="BBX43:BCD43"/>
    <mergeCell ref="BCE43:BCK43"/>
    <mergeCell ref="BCL43:BCR43"/>
    <mergeCell ref="BCS43:BCY43"/>
    <mergeCell ref="AZT43:AZZ43"/>
    <mergeCell ref="BAA43:BAG43"/>
    <mergeCell ref="BAH43:BAN43"/>
    <mergeCell ref="BAO43:BAU43"/>
    <mergeCell ref="BAV43:BBB43"/>
    <mergeCell ref="BBC43:BBI43"/>
    <mergeCell ref="AYD43:AYJ43"/>
    <mergeCell ref="AYK43:AYQ43"/>
    <mergeCell ref="AYR43:AYX43"/>
    <mergeCell ref="AYY43:AZE43"/>
    <mergeCell ref="AZF43:AZL43"/>
    <mergeCell ref="AZM43:AZS43"/>
    <mergeCell ref="AWN43:AWT43"/>
    <mergeCell ref="AWU43:AXA43"/>
    <mergeCell ref="AXB43:AXH43"/>
    <mergeCell ref="AXI43:AXO43"/>
    <mergeCell ref="AXP43:AXV43"/>
    <mergeCell ref="AXW43:AYC43"/>
    <mergeCell ref="AUX43:AVD43"/>
    <mergeCell ref="AVE43:AVK43"/>
    <mergeCell ref="AVL43:AVR43"/>
    <mergeCell ref="AVS43:AVY43"/>
    <mergeCell ref="AVZ43:AWF43"/>
    <mergeCell ref="AWG43:AWM43"/>
    <mergeCell ref="ATH43:ATN43"/>
    <mergeCell ref="ATO43:ATU43"/>
    <mergeCell ref="ATV43:AUB43"/>
    <mergeCell ref="AUC43:AUI43"/>
    <mergeCell ref="AUJ43:AUP43"/>
    <mergeCell ref="AUQ43:AUW43"/>
    <mergeCell ref="ARR43:ARX43"/>
    <mergeCell ref="ARY43:ASE43"/>
    <mergeCell ref="ASF43:ASL43"/>
    <mergeCell ref="ASM43:ASS43"/>
    <mergeCell ref="AST43:ASZ43"/>
    <mergeCell ref="ATA43:ATG43"/>
    <mergeCell ref="AQB43:AQH43"/>
    <mergeCell ref="AQI43:AQO43"/>
    <mergeCell ref="AQP43:AQV43"/>
    <mergeCell ref="AQW43:ARC43"/>
    <mergeCell ref="ARD43:ARJ43"/>
    <mergeCell ref="ARK43:ARQ43"/>
    <mergeCell ref="AOL43:AOR43"/>
    <mergeCell ref="AOS43:AOY43"/>
    <mergeCell ref="AOZ43:APF43"/>
    <mergeCell ref="APG43:APM43"/>
    <mergeCell ref="APN43:APT43"/>
    <mergeCell ref="APU43:AQA43"/>
    <mergeCell ref="AMV43:ANB43"/>
    <mergeCell ref="ANC43:ANI43"/>
    <mergeCell ref="ANJ43:ANP43"/>
    <mergeCell ref="ANQ43:ANW43"/>
    <mergeCell ref="ANX43:AOD43"/>
    <mergeCell ref="AOE43:AOK43"/>
    <mergeCell ref="ALF43:ALL43"/>
    <mergeCell ref="ALM43:ALS43"/>
    <mergeCell ref="ALT43:ALZ43"/>
    <mergeCell ref="AMA43:AMG43"/>
    <mergeCell ref="AMH43:AMN43"/>
    <mergeCell ref="AMO43:AMU43"/>
    <mergeCell ref="AJP43:AJV43"/>
    <mergeCell ref="AJW43:AKC43"/>
    <mergeCell ref="AKD43:AKJ43"/>
    <mergeCell ref="AKK43:AKQ43"/>
    <mergeCell ref="AKR43:AKX43"/>
    <mergeCell ref="AKY43:ALE43"/>
    <mergeCell ref="AHZ43:AIF43"/>
    <mergeCell ref="AIG43:AIM43"/>
    <mergeCell ref="AIN43:AIT43"/>
    <mergeCell ref="AIU43:AJA43"/>
    <mergeCell ref="AJB43:AJH43"/>
    <mergeCell ref="AJI43:AJO43"/>
    <mergeCell ref="AGJ43:AGP43"/>
    <mergeCell ref="AGQ43:AGW43"/>
    <mergeCell ref="AGX43:AHD43"/>
    <mergeCell ref="AHE43:AHK43"/>
    <mergeCell ref="AHL43:AHR43"/>
    <mergeCell ref="AHS43:AHY43"/>
    <mergeCell ref="AET43:AEZ43"/>
    <mergeCell ref="AFA43:AFG43"/>
    <mergeCell ref="AFH43:AFN43"/>
    <mergeCell ref="AFO43:AFU43"/>
    <mergeCell ref="AFV43:AGB43"/>
    <mergeCell ref="AGC43:AGI43"/>
    <mergeCell ref="ADD43:ADJ43"/>
    <mergeCell ref="ADK43:ADQ43"/>
    <mergeCell ref="ADR43:ADX43"/>
    <mergeCell ref="ADY43:AEE43"/>
    <mergeCell ref="AEF43:AEL43"/>
    <mergeCell ref="AEM43:AES43"/>
    <mergeCell ref="ABN43:ABT43"/>
    <mergeCell ref="ABU43:ACA43"/>
    <mergeCell ref="ACB43:ACH43"/>
    <mergeCell ref="ACI43:ACO43"/>
    <mergeCell ref="ACP43:ACV43"/>
    <mergeCell ref="ACW43:ADC43"/>
    <mergeCell ref="ZX43:AAD43"/>
    <mergeCell ref="AAE43:AAK43"/>
    <mergeCell ref="AAL43:AAR43"/>
    <mergeCell ref="AAS43:AAY43"/>
    <mergeCell ref="AAZ43:ABF43"/>
    <mergeCell ref="ABG43:ABM43"/>
    <mergeCell ref="YH43:YN43"/>
    <mergeCell ref="YO43:YU43"/>
    <mergeCell ref="YV43:ZB43"/>
    <mergeCell ref="ZC43:ZI43"/>
    <mergeCell ref="ZJ43:ZP43"/>
    <mergeCell ref="ZQ43:ZW43"/>
    <mergeCell ref="WR43:WX43"/>
    <mergeCell ref="WY43:XE43"/>
    <mergeCell ref="XF43:XL43"/>
    <mergeCell ref="XM43:XS43"/>
    <mergeCell ref="XT43:XZ43"/>
    <mergeCell ref="YA43:YG43"/>
    <mergeCell ref="VB43:VH43"/>
    <mergeCell ref="VI43:VO43"/>
    <mergeCell ref="VP43:VV43"/>
    <mergeCell ref="VW43:WC43"/>
    <mergeCell ref="WD43:WJ43"/>
    <mergeCell ref="WK43:WQ43"/>
    <mergeCell ref="TL43:TR43"/>
    <mergeCell ref="TS43:TY43"/>
    <mergeCell ref="TZ43:UF43"/>
    <mergeCell ref="UG43:UM43"/>
    <mergeCell ref="UN43:UT43"/>
    <mergeCell ref="UU43:VA43"/>
    <mergeCell ref="RV43:SB43"/>
    <mergeCell ref="SC43:SI43"/>
    <mergeCell ref="SJ43:SP43"/>
    <mergeCell ref="SQ43:SW43"/>
    <mergeCell ref="SX43:TD43"/>
    <mergeCell ref="TE43:TK43"/>
    <mergeCell ref="QF43:QL43"/>
    <mergeCell ref="QM43:QS43"/>
    <mergeCell ref="QT43:QZ43"/>
    <mergeCell ref="RA43:RG43"/>
    <mergeCell ref="RH43:RN43"/>
    <mergeCell ref="RO43:RU43"/>
    <mergeCell ref="OP43:OV43"/>
    <mergeCell ref="OW43:PC43"/>
    <mergeCell ref="PD43:PJ43"/>
    <mergeCell ref="PK43:PQ43"/>
    <mergeCell ref="PR43:PX43"/>
    <mergeCell ref="PY43:QE43"/>
    <mergeCell ref="MZ43:NF43"/>
    <mergeCell ref="NG43:NM43"/>
    <mergeCell ref="NN43:NT43"/>
    <mergeCell ref="NU43:OA43"/>
    <mergeCell ref="OB43:OH43"/>
    <mergeCell ref="OI43:OO43"/>
    <mergeCell ref="LJ43:LP43"/>
    <mergeCell ref="LQ43:LW43"/>
    <mergeCell ref="LX43:MD43"/>
    <mergeCell ref="ME43:MK43"/>
    <mergeCell ref="ML43:MR43"/>
    <mergeCell ref="MS43:MY43"/>
    <mergeCell ref="KA43:KG43"/>
    <mergeCell ref="KH43:KN43"/>
    <mergeCell ref="KO43:KU43"/>
    <mergeCell ref="KV43:LB43"/>
    <mergeCell ref="LC43:LI43"/>
    <mergeCell ref="ID43:IJ43"/>
    <mergeCell ref="IK43:IQ43"/>
    <mergeCell ref="IR43:IX43"/>
    <mergeCell ref="IY43:JE43"/>
    <mergeCell ref="JF43:JL43"/>
    <mergeCell ref="JM43:JS43"/>
    <mergeCell ref="GN43:GT43"/>
    <mergeCell ref="GU43:HA43"/>
    <mergeCell ref="HB43:HH43"/>
    <mergeCell ref="HI43:HO43"/>
    <mergeCell ref="HP43:HV43"/>
    <mergeCell ref="HW43:IC43"/>
    <mergeCell ref="FL43:FR43"/>
    <mergeCell ref="FS43:FY43"/>
    <mergeCell ref="FZ43:GF43"/>
    <mergeCell ref="GG43:GM43"/>
    <mergeCell ref="DH43:DN43"/>
    <mergeCell ref="DO43:DU43"/>
    <mergeCell ref="DV43:EB43"/>
    <mergeCell ref="EC43:EI43"/>
    <mergeCell ref="EJ43:EP43"/>
    <mergeCell ref="EQ43:EW43"/>
    <mergeCell ref="BR43:BX43"/>
    <mergeCell ref="BY43:CE43"/>
    <mergeCell ref="CF43:CL43"/>
    <mergeCell ref="CM43:CS43"/>
    <mergeCell ref="CT43:CZ43"/>
    <mergeCell ref="DA43:DG43"/>
    <mergeCell ref="JT43:JZ43"/>
    <mergeCell ref="AB43:AH43"/>
    <mergeCell ref="AI43:AO43"/>
    <mergeCell ref="AP43:AV43"/>
    <mergeCell ref="AW43:BC43"/>
    <mergeCell ref="BD43:BJ43"/>
    <mergeCell ref="BK43:BQ43"/>
    <mergeCell ref="A39:F39"/>
    <mergeCell ref="A42:F42"/>
    <mergeCell ref="A43:F43"/>
    <mergeCell ref="G43:M43"/>
    <mergeCell ref="N43:T43"/>
    <mergeCell ref="U43:AA43"/>
    <mergeCell ref="A1:F1"/>
    <mergeCell ref="A35:F35"/>
    <mergeCell ref="A36:F36"/>
    <mergeCell ref="EX43:FD43"/>
    <mergeCell ref="FE43:FK43"/>
    <mergeCell ref="A30:A32"/>
    <mergeCell ref="C30:C32"/>
    <mergeCell ref="D30:D32"/>
    <mergeCell ref="E30:E32"/>
    <mergeCell ref="F30:F32"/>
  </mergeCells>
  <pageMargins left="0.70866141732283472" right="0.70866141732283472" top="0.70866141732283472" bottom="0.47244094488188981" header="0.31496062992125984" footer="0.31496062992125984"/>
  <pageSetup paperSize="9" scale="67" fitToHeight="0" orientation="portrait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>
    <pageSetUpPr fitToPage="1"/>
  </sheetPr>
  <dimension ref="A1:IU26"/>
  <sheetViews>
    <sheetView showGridLines="0" zoomScale="70" zoomScaleNormal="70" zoomScaleSheetLayoutView="70" zoomScalePageLayoutView="70" workbookViewId="0">
      <selection activeCell="T18" sqref="T18"/>
    </sheetView>
  </sheetViews>
  <sheetFormatPr defaultColWidth="9.109375" defaultRowHeight="15"/>
  <cols>
    <col min="1" max="1" width="13.33203125" style="147" customWidth="1"/>
    <col min="2" max="2" width="9.44140625" style="148" customWidth="1"/>
    <col min="3" max="3" width="10.109375" style="148" customWidth="1"/>
    <col min="4" max="4" width="36.88671875" style="148" customWidth="1"/>
    <col min="5" max="5" width="12.44140625" style="149" customWidth="1"/>
    <col min="6" max="6" width="47.109375" style="147" customWidth="1"/>
    <col min="7" max="7" width="10.5546875" style="150" bestFit="1" customWidth="1"/>
    <col min="8" max="8" width="15.33203125" style="216" bestFit="1" customWidth="1"/>
    <col min="9" max="9" width="11.44140625" style="150" bestFit="1" customWidth="1"/>
    <col min="10" max="10" width="12.88671875" style="150" customWidth="1"/>
    <col min="11" max="11" width="7.5546875" style="151" customWidth="1"/>
    <col min="12" max="12" width="12.5546875" style="152" customWidth="1"/>
    <col min="13" max="13" width="15.6640625" style="152" customWidth="1"/>
    <col min="14" max="14" width="9.109375" style="152" customWidth="1"/>
    <col min="15" max="15" width="14.5546875" style="152" bestFit="1" customWidth="1"/>
    <col min="16" max="16" width="9.33203125" style="152" bestFit="1" customWidth="1"/>
    <col min="17" max="23" width="9.109375" style="152"/>
    <col min="24" max="24" width="14.33203125" style="152" bestFit="1" customWidth="1"/>
    <col min="25" max="16384" width="9.109375" style="152"/>
  </cols>
  <sheetData>
    <row r="1" spans="1:255" ht="42.75" customHeight="1">
      <c r="A1" s="261" t="s">
        <v>63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</row>
    <row r="2" spans="1:255" s="153" customFormat="1" ht="18" customHeight="1">
      <c r="A2" s="39" t="s">
        <v>0</v>
      </c>
      <c r="B2" s="11" t="e">
        <f>#REF!</f>
        <v>#REF!</v>
      </c>
      <c r="C2" s="11"/>
      <c r="D2" s="11"/>
      <c r="E2" s="11"/>
      <c r="F2" s="11"/>
      <c r="G2" s="11"/>
      <c r="H2" s="204"/>
      <c r="I2" s="11"/>
      <c r="J2" s="11"/>
      <c r="K2" s="11"/>
      <c r="L2" s="11"/>
      <c r="M2" s="11"/>
    </row>
    <row r="3" spans="1:255" s="153" customFormat="1" ht="18" customHeight="1">
      <c r="A3" s="193" t="s">
        <v>1</v>
      </c>
      <c r="B3" s="11" t="e">
        <f>#REF!</f>
        <v>#REF!</v>
      </c>
      <c r="C3" s="11"/>
      <c r="D3" s="11"/>
      <c r="E3" s="11"/>
      <c r="F3" s="11"/>
      <c r="G3" s="11"/>
      <c r="H3" s="204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</row>
    <row r="4" spans="1:255" s="153" customFormat="1" ht="18" customHeight="1">
      <c r="A4" s="193" t="s">
        <v>2</v>
      </c>
      <c r="B4" s="11" t="e">
        <f>#REF!</f>
        <v>#REF!</v>
      </c>
      <c r="C4" s="11"/>
      <c r="D4" s="11"/>
      <c r="E4" s="11"/>
      <c r="F4" s="11"/>
      <c r="G4" s="11"/>
      <c r="H4" s="204"/>
      <c r="I4" s="11"/>
      <c r="J4" s="194" t="s">
        <v>232</v>
      </c>
      <c r="K4" s="195">
        <v>20.97</v>
      </c>
      <c r="L4" s="11" t="s">
        <v>27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</row>
    <row r="5" spans="1:255" s="153" customFormat="1" ht="15.6">
      <c r="A5" s="193"/>
      <c r="B5" s="193"/>
      <c r="C5" s="193"/>
      <c r="D5" s="193"/>
      <c r="E5" s="193"/>
      <c r="F5" s="193"/>
      <c r="G5" s="193"/>
      <c r="H5" s="205"/>
      <c r="I5" s="193"/>
      <c r="J5" s="193"/>
      <c r="K5" s="193"/>
      <c r="L5" s="193"/>
      <c r="M5" s="193"/>
      <c r="N5" s="11"/>
      <c r="O5" s="11"/>
      <c r="P5" s="154">
        <v>3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30.75" customHeight="1">
      <c r="A6" s="196" t="s">
        <v>3</v>
      </c>
      <c r="B6" s="197" t="s">
        <v>24</v>
      </c>
      <c r="C6" s="197" t="s">
        <v>16</v>
      </c>
      <c r="D6" s="197" t="s">
        <v>4</v>
      </c>
      <c r="E6" s="196" t="s">
        <v>5</v>
      </c>
      <c r="F6" s="198" t="s">
        <v>6</v>
      </c>
      <c r="G6" s="196" t="s">
        <v>26</v>
      </c>
      <c r="H6" s="206" t="s">
        <v>8</v>
      </c>
      <c r="I6" s="199" t="s">
        <v>9</v>
      </c>
      <c r="J6" s="199" t="s">
        <v>10</v>
      </c>
      <c r="K6" s="200" t="s">
        <v>11</v>
      </c>
      <c r="L6" s="199" t="s">
        <v>12</v>
      </c>
      <c r="M6" s="199" t="s">
        <v>13</v>
      </c>
      <c r="O6" s="155" t="s">
        <v>8298</v>
      </c>
      <c r="P6" s="155" t="s">
        <v>8299</v>
      </c>
    </row>
    <row r="7" spans="1:255" ht="20.100000000000001" customHeight="1">
      <c r="A7" s="156"/>
      <c r="B7" s="157"/>
      <c r="C7" s="158" t="str">
        <f>O7 &amp;" - "&amp; Q7</f>
        <v>1 - SERVIÇOS PRELIMINARES</v>
      </c>
      <c r="D7" s="159"/>
      <c r="E7" s="159"/>
      <c r="F7" s="159"/>
      <c r="G7" s="159"/>
      <c r="H7" s="207"/>
      <c r="I7" s="160"/>
      <c r="J7" s="160"/>
      <c r="K7" s="159"/>
      <c r="L7" s="161"/>
      <c r="M7" s="162">
        <f>SUBTOTAL(9,M8:M10)</f>
        <v>0</v>
      </c>
      <c r="O7" s="163">
        <v>1</v>
      </c>
      <c r="P7" s="163" t="str">
        <f>IF(FIND(".",E8),MID(E8,$P$5-2,2),"ERRO")</f>
        <v>54</v>
      </c>
      <c r="Q7" s="152" t="s">
        <v>8364</v>
      </c>
    </row>
    <row r="8" spans="1:255" ht="24.9" customHeight="1">
      <c r="A8" s="164" t="s">
        <v>14</v>
      </c>
      <c r="B8" s="164" t="e">
        <f>#REF!</f>
        <v>#REF!</v>
      </c>
      <c r="C8" s="203">
        <f t="shared" ref="C8:C10" si="0">$O$7</f>
        <v>1</v>
      </c>
      <c r="D8" s="165" t="str">
        <f>$O$7&amp;"."&amp;O8&amp;IFERROR(INDEX(#REF!,MATCH(P8,#REF!,0)),"ERRO")</f>
        <v>1.1 -ERRO</v>
      </c>
      <c r="E8" s="164" t="s">
        <v>7522</v>
      </c>
      <c r="F8" s="166" t="str">
        <f>IFERROR(INDEX(#REF!,MATCH(E8,#REF!,0)),"ERRO")</f>
        <v>ERRO</v>
      </c>
      <c r="G8" s="167" t="str">
        <f>IFERROR(INDEX(#REF!,MATCH(E8,#REF!,0)),"ERRO")</f>
        <v>ERRO</v>
      </c>
      <c r="H8" s="208" t="str">
        <f>IFERROR(INDEX(#REF!,MATCH(E8,#REF!,0)),"ERRO")</f>
        <v>ERRO</v>
      </c>
      <c r="I8" s="169" t="str">
        <f>IFERROR(INDEX(#REF!,MATCH(E8,#REF!,0)),"ERRO")</f>
        <v>ERRO</v>
      </c>
      <c r="J8" s="170" t="str">
        <f t="shared" ref="J8" si="1">IFERROR(ROUND(I8*H8,2),"ERRO")</f>
        <v>ERRO</v>
      </c>
      <c r="K8" s="168">
        <f>$K$4</f>
        <v>20.97</v>
      </c>
      <c r="L8" s="170" t="str">
        <f t="shared" ref="L8" si="2">IFERROR(ROUND((I8*K8%)+I8,2),"ERRO")</f>
        <v>ERRO</v>
      </c>
      <c r="M8" s="171" t="str">
        <f t="shared" ref="M8" si="3">IFERROR(ROUND(H8*L8,2),"ERRO")</f>
        <v>ERRO</v>
      </c>
      <c r="O8" s="172" t="s">
        <v>8300</v>
      </c>
      <c r="P8" s="173" t="str">
        <f t="shared" ref="P8" si="4">IF(FIND(".",E8),MID(E8,$P$5-2,2)&amp;"."&amp;IF(FIND(".",E8),MID(E8,$P$5+1,2)),)</f>
        <v>54.01</v>
      </c>
    </row>
    <row r="9" spans="1:255" ht="53.4" customHeight="1">
      <c r="A9" s="164" t="s">
        <v>14</v>
      </c>
      <c r="B9" s="164" t="e">
        <f>#REF!</f>
        <v>#REF!</v>
      </c>
      <c r="C9" s="203">
        <f t="shared" si="0"/>
        <v>1</v>
      </c>
      <c r="D9" s="165" t="str">
        <f>$O$7&amp;"."&amp;O9&amp;IFERROR(INDEX(#REF!,MATCH(P9,#REF!,0)),"ERRO")</f>
        <v>1.2 -ERRO</v>
      </c>
      <c r="E9" s="164" t="s">
        <v>1163</v>
      </c>
      <c r="F9" s="166" t="str">
        <f>IFERROR(INDEX(#REF!,MATCH(E9,#REF!,0)),"ERRO")</f>
        <v>ERRO</v>
      </c>
      <c r="G9" s="167" t="str">
        <f>IFERROR(INDEX(#REF!,MATCH(E9,#REF!,0)),"ERRO")</f>
        <v>ERRO</v>
      </c>
      <c r="H9" s="208" t="str">
        <f>IFERROR(INDEX(#REF!,MATCH(E9,#REF!,0)),"ERRO")</f>
        <v>ERRO</v>
      </c>
      <c r="I9" s="169" t="str">
        <f>IFERROR(INDEX(#REF!,MATCH(E9,#REF!,0)),"ERRO")</f>
        <v>ERRO</v>
      </c>
      <c r="J9" s="170" t="str">
        <f t="shared" ref="J9" si="5">IFERROR(ROUND(I9*H9,2),"ERRO")</f>
        <v>ERRO</v>
      </c>
      <c r="K9" s="168">
        <f>$K$4</f>
        <v>20.97</v>
      </c>
      <c r="L9" s="170" t="str">
        <f t="shared" ref="L9" si="6">IFERROR(ROUND((I9*K9%)+I9,2),"ERRO")</f>
        <v>ERRO</v>
      </c>
      <c r="M9" s="171" t="str">
        <f t="shared" ref="M9" si="7">IFERROR(ROUND(H9*L9,2),"ERRO")</f>
        <v>ERRO</v>
      </c>
      <c r="O9" s="172" t="s">
        <v>8301</v>
      </c>
      <c r="P9" s="173" t="str">
        <f t="shared" ref="P9" si="8">IF(FIND(".",E9),MID(E9,$P$5-2,2)&amp;"."&amp;IF(FIND(".",E9),MID(E9,$P$5+1,2)),)</f>
        <v>05.08</v>
      </c>
    </row>
    <row r="10" spans="1:255" ht="42.6" customHeight="1">
      <c r="A10" s="164" t="s">
        <v>14</v>
      </c>
      <c r="B10" s="164" t="e">
        <f>#REF!</f>
        <v>#REF!</v>
      </c>
      <c r="C10" s="203">
        <f t="shared" si="0"/>
        <v>1</v>
      </c>
      <c r="D10" s="165" t="str">
        <f>$O$7&amp;"."&amp;O10&amp;IFERROR(INDEX(#REF!,MATCH(P10,#REF!,0)),"ERRO")</f>
        <v>1.3 -ERRO</v>
      </c>
      <c r="E10" s="164" t="s">
        <v>1152</v>
      </c>
      <c r="F10" s="166" t="str">
        <f>IFERROR(INDEX(#REF!,MATCH(E10,#REF!,0)),"ERRO")</f>
        <v>ERRO</v>
      </c>
      <c r="G10" s="167" t="str">
        <f>IFERROR(INDEX(#REF!,MATCH(E10,#REF!,0)),"ERRO")</f>
        <v>ERRO</v>
      </c>
      <c r="H10" s="208" t="str">
        <f>IFERROR(INDEX(#REF!,MATCH(E10,#REF!,0)),"ERRO")</f>
        <v>ERRO</v>
      </c>
      <c r="I10" s="169" t="str">
        <f>IFERROR(INDEX(#REF!,MATCH(E10,#REF!,0)),"ERRO")</f>
        <v>ERRO</v>
      </c>
      <c r="J10" s="170" t="str">
        <f t="shared" ref="J10" si="9">IFERROR(ROUND(I10*H10,2),"ERRO")</f>
        <v>ERRO</v>
      </c>
      <c r="K10" s="168">
        <f>$K$4</f>
        <v>20.97</v>
      </c>
      <c r="L10" s="170" t="str">
        <f t="shared" ref="L10" si="10">IFERROR(ROUND((I10*K10%)+I10,2),"ERRO")</f>
        <v>ERRO</v>
      </c>
      <c r="M10" s="171" t="str">
        <f t="shared" ref="M10" si="11">IFERROR(ROUND(H10*L10,2),"ERRO")</f>
        <v>ERRO</v>
      </c>
      <c r="O10" s="172" t="s">
        <v>8302</v>
      </c>
      <c r="P10" s="173" t="str">
        <f t="shared" ref="P10" si="12">IF(FIND(".",E10),MID(E10,$P$5-2,2)&amp;"."&amp;IF(FIND(".",E10),MID(E10,$P$5+1,2)),)</f>
        <v>05.08</v>
      </c>
    </row>
    <row r="11" spans="1:255" ht="20.100000000000001" customHeight="1">
      <c r="A11" s="156"/>
      <c r="B11" s="174"/>
      <c r="C11" s="158" t="str">
        <f>O11 &amp;" - "&amp; Q11</f>
        <v>2 - RECAPEAMENTO ASFÁLTICO</v>
      </c>
      <c r="D11" s="159"/>
      <c r="E11" s="159"/>
      <c r="F11" s="159"/>
      <c r="G11" s="159"/>
      <c r="H11" s="207"/>
      <c r="I11" s="160"/>
      <c r="J11" s="160"/>
      <c r="K11" s="159"/>
      <c r="L11" s="161"/>
      <c r="M11" s="162">
        <f>SUBTOTAL(9,M12:M14)</f>
        <v>0</v>
      </c>
      <c r="N11" s="175"/>
      <c r="O11" s="163">
        <v>2</v>
      </c>
      <c r="P11" s="163" t="str">
        <f>IF(FIND(".",E12),MID(E12,$P$5-2,2),"ERRO")</f>
        <v>54</v>
      </c>
      <c r="Q11" s="152" t="s">
        <v>8365</v>
      </c>
    </row>
    <row r="12" spans="1:255" ht="24.9" customHeight="1">
      <c r="A12" s="164" t="s">
        <v>14</v>
      </c>
      <c r="B12" s="164" t="e">
        <f>#REF!</f>
        <v>#REF!</v>
      </c>
      <c r="C12" s="203">
        <f>$O$11</f>
        <v>2</v>
      </c>
      <c r="D12" s="165" t="str">
        <f>$O$11&amp;"."&amp;O12&amp;IFERROR(INDEX(#REF!,MATCH(P12,#REF!,0)),"ERRO")</f>
        <v>2.1 -ERRO</v>
      </c>
      <c r="E12" s="164" t="s">
        <v>7538</v>
      </c>
      <c r="F12" s="166" t="str">
        <f>IFERROR(INDEX(#REF!,MATCH(E12,#REF!,0)),"ERRO")</f>
        <v>ERRO</v>
      </c>
      <c r="G12" s="167" t="str">
        <f>IFERROR(INDEX(#REF!,MATCH(E12,#REF!,0)),"ERRO")</f>
        <v>ERRO</v>
      </c>
      <c r="H12" s="208" t="e">
        <f>#REF!+#REF!</f>
        <v>#REF!</v>
      </c>
      <c r="I12" s="169" t="str">
        <f>IFERROR(INDEX(#REF!,MATCH(E12,#REF!,0)),"ERRO")</f>
        <v>ERRO</v>
      </c>
      <c r="J12" s="170" t="str">
        <f t="shared" ref="J12:J14" si="13">IFERROR(ROUND(I12*H12,2),"ERRO")</f>
        <v>ERRO</v>
      </c>
      <c r="K12" s="168">
        <f>$K$4</f>
        <v>20.97</v>
      </c>
      <c r="L12" s="170" t="str">
        <f t="shared" ref="L12:L14" si="14">IFERROR(ROUND((I12*K12%)+I12,2),"ERRO")</f>
        <v>ERRO</v>
      </c>
      <c r="M12" s="171" t="str">
        <f t="shared" ref="M12:M14" si="15">IFERROR(ROUND(H12*L12,2),"ERRO")</f>
        <v>ERRO</v>
      </c>
      <c r="O12" s="172" t="s">
        <v>8300</v>
      </c>
      <c r="P12" s="173" t="str">
        <f t="shared" ref="P12:P14" si="16">IF(FIND(".",E12),MID(E12,$P$5-2,2)&amp;"."&amp;IF(FIND(".",E12),MID(E12,$P$5+1,2)),)</f>
        <v>54.03</v>
      </c>
    </row>
    <row r="13" spans="1:255" s="151" customFormat="1" ht="21" customHeight="1">
      <c r="A13" s="164" t="s">
        <v>14</v>
      </c>
      <c r="B13" s="164" t="e">
        <f>#REF!</f>
        <v>#REF!</v>
      </c>
      <c r="C13" s="203">
        <f>$O$11</f>
        <v>2</v>
      </c>
      <c r="D13" s="165" t="str">
        <f>$O$11&amp;"."&amp;O13&amp;IFERROR(INDEX(#REF!,MATCH(P13,#REF!,0)),"ERRO")</f>
        <v>2.2 -ERRO</v>
      </c>
      <c r="E13" s="164" t="s">
        <v>7532</v>
      </c>
      <c r="F13" s="166" t="str">
        <f>IFERROR(INDEX(#REF!,MATCH(E13,#REF!,0)),"ERRO")</f>
        <v>ERRO</v>
      </c>
      <c r="G13" s="167" t="str">
        <f>IFERROR(INDEX(#REF!,MATCH(E13,#REF!,0)),"ERRO")</f>
        <v>ERRO</v>
      </c>
      <c r="H13" s="208" t="str">
        <f>IFERROR(INDEX(#REF!,MATCH(E13,#REF!,0)),"ERRO")</f>
        <v>ERRO</v>
      </c>
      <c r="I13" s="169" t="str">
        <f>IFERROR(INDEX(#REF!,MATCH(E13,#REF!,0)),"ERRO")</f>
        <v>ERRO</v>
      </c>
      <c r="J13" s="170" t="str">
        <f t="shared" si="13"/>
        <v>ERRO</v>
      </c>
      <c r="K13" s="168">
        <f>$K$4</f>
        <v>20.97</v>
      </c>
      <c r="L13" s="170" t="str">
        <f t="shared" si="14"/>
        <v>ERRO</v>
      </c>
      <c r="M13" s="171" t="str">
        <f t="shared" si="15"/>
        <v>ERRO</v>
      </c>
      <c r="O13" s="172" t="s">
        <v>8301</v>
      </c>
      <c r="P13" s="173" t="str">
        <f t="shared" si="16"/>
        <v>54.03</v>
      </c>
    </row>
    <row r="14" spans="1:255" s="151" customFormat="1" ht="40.200000000000003" customHeight="1">
      <c r="A14" s="164" t="s">
        <v>14</v>
      </c>
      <c r="B14" s="164" t="e">
        <f>#REF!</f>
        <v>#REF!</v>
      </c>
      <c r="C14" s="203">
        <f>$O$11</f>
        <v>2</v>
      </c>
      <c r="D14" s="165" t="str">
        <f>$O$11&amp;"."&amp;O14&amp;IFERROR(INDEX(#REF!,MATCH(P14,#REF!,0)),"ERRO")</f>
        <v>2.3 -ERRO</v>
      </c>
      <c r="E14" s="164" t="s">
        <v>7534</v>
      </c>
      <c r="F14" s="166" t="str">
        <f>IFERROR(INDEX(#REF!,MATCH(E14,#REF!,0)),"ERRO")</f>
        <v>ERRO</v>
      </c>
      <c r="G14" s="167" t="str">
        <f>IFERROR(INDEX(#REF!,MATCH(E14,#REF!,0)),"ERRO")</f>
        <v>ERRO</v>
      </c>
      <c r="H14" s="208" t="str">
        <f>IFERROR(INDEX(#REF!,MATCH(E14,#REF!,0)),"ERRO")</f>
        <v>ERRO</v>
      </c>
      <c r="I14" s="169" t="str">
        <f>IFERROR(INDEX(#REF!,MATCH(E14,#REF!,0)),"ERRO")</f>
        <v>ERRO</v>
      </c>
      <c r="J14" s="170" t="str">
        <f t="shared" si="13"/>
        <v>ERRO</v>
      </c>
      <c r="K14" s="168">
        <f>$K$4</f>
        <v>20.97</v>
      </c>
      <c r="L14" s="170" t="str">
        <f t="shared" si="14"/>
        <v>ERRO</v>
      </c>
      <c r="M14" s="171" t="str">
        <f t="shared" si="15"/>
        <v>ERRO</v>
      </c>
      <c r="O14" s="172" t="s">
        <v>8302</v>
      </c>
      <c r="P14" s="173" t="str">
        <f t="shared" si="16"/>
        <v>54.03</v>
      </c>
    </row>
    <row r="15" spans="1:255" ht="20.100000000000001" customHeight="1">
      <c r="A15" s="145"/>
      <c r="B15" s="146"/>
      <c r="C15" s="146"/>
      <c r="D15" s="146"/>
      <c r="E15" s="146"/>
      <c r="F15" s="146"/>
      <c r="G15" s="146"/>
      <c r="H15" s="209"/>
      <c r="I15" s="146"/>
      <c r="J15" s="146"/>
      <c r="K15" s="176"/>
      <c r="L15" s="177" t="s">
        <v>15</v>
      </c>
      <c r="M15" s="202">
        <f>SUBTOTAL(9,M7:M14)</f>
        <v>0</v>
      </c>
      <c r="O15" s="172"/>
      <c r="P15" s="178"/>
      <c r="X15" s="217"/>
    </row>
    <row r="16" spans="1:255" ht="26.25" customHeight="1">
      <c r="A16" s="179"/>
      <c r="B16" s="153" t="e">
        <f>#REF!</f>
        <v>#REF!</v>
      </c>
      <c r="C16" s="179"/>
      <c r="D16" s="179"/>
      <c r="E16" s="179"/>
      <c r="F16" s="179"/>
      <c r="G16" s="179"/>
      <c r="H16" s="210"/>
      <c r="I16" s="179"/>
      <c r="J16" s="179"/>
      <c r="K16" s="179"/>
      <c r="L16" s="179"/>
      <c r="M16" s="201"/>
    </row>
    <row r="17" spans="2:15" s="153" customFormat="1" ht="19.5" customHeight="1">
      <c r="H17" s="211"/>
      <c r="O17" s="153" t="e">
        <f>M15/#REF!</f>
        <v>#REF!</v>
      </c>
    </row>
    <row r="18" spans="2:15" s="153" customFormat="1" ht="20.25" customHeight="1">
      <c r="B18" s="180"/>
      <c r="C18" s="180"/>
      <c r="D18" s="180"/>
      <c r="G18" s="181"/>
      <c r="H18" s="212"/>
      <c r="I18" s="181"/>
      <c r="J18" s="181"/>
      <c r="K18" s="181"/>
      <c r="O18" s="192">
        <f>400000-M15</f>
        <v>400000</v>
      </c>
    </row>
    <row r="19" spans="2:15" s="153" customFormat="1">
      <c r="B19" s="182" t="e">
        <f>#REF!</f>
        <v>#REF!</v>
      </c>
      <c r="C19" s="182"/>
      <c r="D19" s="182"/>
      <c r="G19" s="188"/>
      <c r="H19" s="213"/>
      <c r="I19" s="191" t="e">
        <f>#REF!</f>
        <v>#REF!</v>
      </c>
      <c r="J19" s="190"/>
      <c r="K19" s="188"/>
      <c r="L19" s="144"/>
    </row>
    <row r="20" spans="2:15" s="153" customFormat="1">
      <c r="B20" s="182" t="e">
        <f>#REF!</f>
        <v>#REF!</v>
      </c>
      <c r="C20" s="182"/>
      <c r="D20" s="182"/>
      <c r="G20" s="188"/>
      <c r="H20" s="214"/>
      <c r="I20" s="189" t="e">
        <f>#REF!</f>
        <v>#REF!</v>
      </c>
      <c r="J20" s="187"/>
      <c r="K20" s="188"/>
      <c r="L20" s="144"/>
    </row>
    <row r="21" spans="2:15" s="153" customFormat="1" ht="15.6">
      <c r="B21" s="182" t="e">
        <f>#REF!</f>
        <v>#REF!</v>
      </c>
      <c r="C21" s="183"/>
      <c r="D21" s="183"/>
      <c r="E21" s="184"/>
      <c r="F21" s="184"/>
      <c r="G21" s="259"/>
      <c r="H21" s="259"/>
      <c r="I21" s="259"/>
      <c r="J21" s="259"/>
      <c r="K21" s="259"/>
      <c r="L21" s="259"/>
    </row>
    <row r="22" spans="2:15" s="153" customFormat="1" ht="15.6">
      <c r="B22" s="262" t="e">
        <f>IF(#REF!=$A$4954," ",#REF!&amp;IF(#REF!=$A$4954," ",#REF!))</f>
        <v>#REF!</v>
      </c>
      <c r="C22" s="262"/>
      <c r="D22" s="262"/>
      <c r="E22" s="184"/>
      <c r="F22" s="184"/>
      <c r="G22" s="260"/>
      <c r="H22" s="260"/>
      <c r="I22" s="260"/>
      <c r="J22" s="260"/>
      <c r="K22" s="260"/>
      <c r="L22" s="260"/>
    </row>
    <row r="23" spans="2:15" s="153" customFormat="1" ht="15.6">
      <c r="B23" s="184"/>
      <c r="C23" s="184"/>
      <c r="D23" s="184"/>
      <c r="E23" s="184"/>
      <c r="F23" s="184"/>
      <c r="G23" s="184"/>
      <c r="H23" s="211"/>
      <c r="M23" s="192"/>
    </row>
    <row r="24" spans="2:15" s="153" customFormat="1" ht="15.6">
      <c r="B24" s="184"/>
      <c r="C24" s="184"/>
      <c r="D24" s="184"/>
      <c r="E24" s="184"/>
      <c r="F24" s="184"/>
      <c r="G24" s="184"/>
      <c r="H24" s="211"/>
      <c r="M24" s="192" t="e">
        <f>M8+M9+M10+M12+M13+M14</f>
        <v>#VALUE!</v>
      </c>
    </row>
    <row r="25" spans="2:15">
      <c r="G25" s="185"/>
      <c r="H25" s="215"/>
      <c r="I25" s="185"/>
      <c r="J25" s="185"/>
      <c r="K25" s="186"/>
    </row>
    <row r="26" spans="2:15">
      <c r="G26" s="185"/>
      <c r="H26" s="215"/>
      <c r="I26" s="185"/>
      <c r="J26" s="185"/>
      <c r="K26" s="186"/>
    </row>
  </sheetData>
  <mergeCells count="4">
    <mergeCell ref="G21:L21"/>
    <mergeCell ref="G22:L22"/>
    <mergeCell ref="A1:M1"/>
    <mergeCell ref="B22:D22"/>
  </mergeCells>
  <phoneticPr fontId="64" type="noConversion"/>
  <conditionalFormatting sqref="C8:M10">
    <cfRule type="cellIs" dxfId="14" priority="3" operator="equal">
      <formula>"ERRO"</formula>
    </cfRule>
  </conditionalFormatting>
  <conditionalFormatting sqref="D7:M7 D11:M11 C12:M14">
    <cfRule type="cellIs" dxfId="13" priority="42" operator="equal">
      <formula>"ERRO"</formula>
    </cfRule>
  </conditionalFormatting>
  <conditionalFormatting sqref="K15:M15">
    <cfRule type="cellIs" dxfId="12" priority="16" operator="equal">
      <formula>"ERRO"</formula>
    </cfRule>
  </conditionalFormatting>
  <conditionalFormatting sqref="M16">
    <cfRule type="cellIs" dxfId="11" priority="1" operator="equal">
      <formula>"ERRO"</formula>
    </cfRule>
  </conditionalFormatting>
  <printOptions horizontalCentered="1"/>
  <pageMargins left="1.2795275590551183" right="0.59055118110236227" top="1.3779527559055118" bottom="0.6889763779527559" header="0.35433070866141736" footer="0.19685039370078741"/>
  <pageSetup paperSize="9" scale="58" fitToHeight="0" orientation="landscape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9">
    <pageSetUpPr fitToPage="1"/>
  </sheetPr>
  <dimension ref="A1:IJ40"/>
  <sheetViews>
    <sheetView showGridLines="0" tabSelected="1" zoomScale="76" zoomScaleNormal="76" zoomScaleSheetLayoutView="70" zoomScalePageLayoutView="70" workbookViewId="0">
      <selection activeCell="T16" sqref="T16"/>
    </sheetView>
  </sheetViews>
  <sheetFormatPr defaultColWidth="9.109375" defaultRowHeight="15"/>
  <cols>
    <col min="1" max="1" width="9.6640625" style="147" customWidth="1"/>
    <col min="2" max="2" width="9.44140625" style="148" customWidth="1"/>
    <col min="3" max="3" width="10.109375" style="148" customWidth="1"/>
    <col min="4" max="4" width="33.33203125" style="148" customWidth="1"/>
    <col min="5" max="5" width="14" style="149" customWidth="1"/>
    <col min="6" max="6" width="72.88671875" style="147" customWidth="1"/>
    <col min="7" max="7" width="10.5546875" style="150" bestFit="1" customWidth="1"/>
    <col min="8" max="8" width="16.21875" style="216" bestFit="1" customWidth="1"/>
    <col min="9" max="9" width="12.33203125" style="150" customWidth="1"/>
    <col min="10" max="10" width="10.44140625" style="150" customWidth="1"/>
    <col min="11" max="11" width="13.88671875" style="152" customWidth="1"/>
    <col min="12" max="12" width="14.6640625" style="152" customWidth="1"/>
    <col min="13" max="13" width="9.109375" style="152" customWidth="1"/>
    <col min="14" max="16384" width="9.109375" style="152"/>
  </cols>
  <sheetData>
    <row r="1" spans="1:244" ht="21">
      <c r="A1" s="261" t="s">
        <v>8399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</row>
    <row r="2" spans="1:244" s="153" customFormat="1" ht="26.25" customHeight="1">
      <c r="A2" s="39" t="s">
        <v>0</v>
      </c>
      <c r="B2" s="238" t="s">
        <v>8372</v>
      </c>
      <c r="C2" s="11"/>
      <c r="D2" s="11"/>
      <c r="E2" s="11"/>
      <c r="F2" s="11"/>
      <c r="G2" s="11"/>
      <c r="H2" s="204"/>
      <c r="I2" s="11"/>
      <c r="J2" s="11"/>
      <c r="K2" s="11"/>
      <c r="L2" s="11"/>
    </row>
    <row r="3" spans="1:244" s="153" customFormat="1" ht="18" customHeight="1">
      <c r="A3" s="239" t="s">
        <v>8367</v>
      </c>
      <c r="B3" s="238" t="s">
        <v>8370</v>
      </c>
      <c r="C3" s="11"/>
      <c r="D3" s="11"/>
      <c r="E3" s="11"/>
      <c r="F3" s="11"/>
      <c r="G3" s="11"/>
      <c r="H3" s="204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</row>
    <row r="4" spans="1:244" s="153" customFormat="1" ht="18" customHeight="1">
      <c r="A4" s="239" t="s">
        <v>2</v>
      </c>
      <c r="B4" s="238" t="s">
        <v>8371</v>
      </c>
      <c r="C4" s="11"/>
      <c r="D4" s="11"/>
      <c r="E4" s="11"/>
      <c r="F4" s="11"/>
      <c r="G4" s="11"/>
      <c r="H4" s="204"/>
      <c r="I4" s="11"/>
      <c r="J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</row>
    <row r="5" spans="1:244" s="153" customFormat="1" ht="15.6">
      <c r="A5" s="193"/>
      <c r="B5" s="11"/>
      <c r="C5" s="193"/>
      <c r="D5" s="193"/>
      <c r="E5" s="193"/>
      <c r="F5" s="193"/>
      <c r="G5" s="193"/>
      <c r="H5" s="205"/>
      <c r="I5" s="194" t="s">
        <v>232</v>
      </c>
      <c r="J5" s="223">
        <v>0.2097</v>
      </c>
      <c r="K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</row>
    <row r="6" spans="1:244" ht="46.8">
      <c r="A6" s="218" t="s">
        <v>3</v>
      </c>
      <c r="B6" s="219" t="s">
        <v>24</v>
      </c>
      <c r="C6" s="219" t="s">
        <v>8368</v>
      </c>
      <c r="D6" s="219" t="s">
        <v>4</v>
      </c>
      <c r="E6" s="218" t="s">
        <v>5</v>
      </c>
      <c r="F6" s="220" t="s">
        <v>6</v>
      </c>
      <c r="G6" s="218" t="s">
        <v>26</v>
      </c>
      <c r="H6" s="221" t="s">
        <v>8</v>
      </c>
      <c r="I6" s="222" t="s">
        <v>9</v>
      </c>
      <c r="J6" s="222" t="s">
        <v>11</v>
      </c>
      <c r="K6" s="222" t="s">
        <v>8369</v>
      </c>
      <c r="L6" s="222" t="s">
        <v>13</v>
      </c>
    </row>
    <row r="7" spans="1:244" ht="24.75" customHeight="1">
      <c r="A7" s="225"/>
      <c r="B7" s="233"/>
      <c r="C7" s="226" t="s">
        <v>8373</v>
      </c>
      <c r="D7" s="227"/>
      <c r="E7" s="227"/>
      <c r="F7" s="227"/>
      <c r="G7" s="227"/>
      <c r="H7" s="228"/>
      <c r="I7" s="229"/>
      <c r="J7" s="230"/>
      <c r="K7" s="231"/>
      <c r="L7" s="232">
        <f>SUBTOTAL(9,L8:L13)</f>
        <v>0</v>
      </c>
      <c r="M7" s="175"/>
    </row>
    <row r="8" spans="1:244" ht="30">
      <c r="A8" s="164" t="s">
        <v>14</v>
      </c>
      <c r="B8" s="164" t="s">
        <v>8366</v>
      </c>
      <c r="C8" s="203">
        <v>1</v>
      </c>
      <c r="D8" s="165" t="s">
        <v>8376</v>
      </c>
      <c r="E8" s="164" t="s">
        <v>7522</v>
      </c>
      <c r="F8" s="166" t="s">
        <v>7523</v>
      </c>
      <c r="G8" s="167" t="s">
        <v>129</v>
      </c>
      <c r="H8" s="208">
        <v>2426.56</v>
      </c>
      <c r="I8" s="169"/>
      <c r="J8" s="224">
        <f t="shared" ref="J8" si="0">$J$5</f>
        <v>0.2097</v>
      </c>
      <c r="K8" s="170">
        <f t="shared" ref="K8:K13" si="1">IFERROR(ROUND((I8*J8)+I8,2),"ERRO")</f>
        <v>0</v>
      </c>
      <c r="L8" s="171">
        <f t="shared" ref="L8:L13" si="2">IFERROR(ROUND(H8*K8,2),"ERRO")</f>
        <v>0</v>
      </c>
    </row>
    <row r="9" spans="1:244" s="151" customFormat="1">
      <c r="A9" s="164" t="s">
        <v>14</v>
      </c>
      <c r="B9" s="164" t="s">
        <v>8366</v>
      </c>
      <c r="C9" s="203">
        <v>1</v>
      </c>
      <c r="D9" s="165" t="s">
        <v>8377</v>
      </c>
      <c r="E9" s="164" t="s">
        <v>7538</v>
      </c>
      <c r="F9" s="166" t="s">
        <v>7539</v>
      </c>
      <c r="G9" s="167" t="s">
        <v>129</v>
      </c>
      <c r="H9" s="208">
        <v>2426.56</v>
      </c>
      <c r="I9" s="169"/>
      <c r="J9" s="224">
        <f t="shared" ref="J9:J30" si="3">$J$5</f>
        <v>0.2097</v>
      </c>
      <c r="K9" s="170">
        <f t="shared" si="1"/>
        <v>0</v>
      </c>
      <c r="L9" s="171">
        <f t="shared" si="2"/>
        <v>0</v>
      </c>
    </row>
    <row r="10" spans="1:244" s="151" customFormat="1" ht="24" customHeight="1">
      <c r="A10" s="164" t="s">
        <v>14</v>
      </c>
      <c r="B10" s="164" t="s">
        <v>8366</v>
      </c>
      <c r="C10" s="203">
        <v>1</v>
      </c>
      <c r="D10" s="165" t="s">
        <v>8378</v>
      </c>
      <c r="E10" s="164" t="s">
        <v>7532</v>
      </c>
      <c r="F10" s="166" t="s">
        <v>7533</v>
      </c>
      <c r="G10" s="167" t="s">
        <v>78</v>
      </c>
      <c r="H10" s="208">
        <v>21.84</v>
      </c>
      <c r="I10" s="169"/>
      <c r="J10" s="224">
        <f t="shared" si="3"/>
        <v>0.2097</v>
      </c>
      <c r="K10" s="170">
        <f t="shared" si="1"/>
        <v>0</v>
      </c>
      <c r="L10" s="171">
        <f t="shared" si="2"/>
        <v>0</v>
      </c>
    </row>
    <row r="11" spans="1:244" s="151" customFormat="1" ht="30">
      <c r="A11" s="164" t="s">
        <v>14</v>
      </c>
      <c r="B11" s="164" t="s">
        <v>8366</v>
      </c>
      <c r="C11" s="203">
        <v>1</v>
      </c>
      <c r="D11" s="165" t="s">
        <v>8379</v>
      </c>
      <c r="E11" s="164" t="s">
        <v>7534</v>
      </c>
      <c r="F11" s="166" t="s">
        <v>7535</v>
      </c>
      <c r="G11" s="167" t="s">
        <v>78</v>
      </c>
      <c r="H11" s="208">
        <v>72.8</v>
      </c>
      <c r="I11" s="169"/>
      <c r="J11" s="224">
        <f t="shared" si="3"/>
        <v>0.2097</v>
      </c>
      <c r="K11" s="170">
        <f t="shared" si="1"/>
        <v>0</v>
      </c>
      <c r="L11" s="171">
        <f t="shared" si="2"/>
        <v>0</v>
      </c>
    </row>
    <row r="12" spans="1:244" ht="30">
      <c r="A12" s="164" t="s">
        <v>14</v>
      </c>
      <c r="B12" s="164" t="s">
        <v>8366</v>
      </c>
      <c r="C12" s="203">
        <v>1</v>
      </c>
      <c r="D12" s="165" t="s">
        <v>8380</v>
      </c>
      <c r="E12" s="164" t="s">
        <v>1163</v>
      </c>
      <c r="F12" s="166" t="s">
        <v>1164</v>
      </c>
      <c r="G12" s="167" t="s">
        <v>78</v>
      </c>
      <c r="H12" s="208">
        <v>12.13</v>
      </c>
      <c r="I12" s="169"/>
      <c r="J12" s="224">
        <f t="shared" si="3"/>
        <v>0.2097</v>
      </c>
      <c r="K12" s="170">
        <f t="shared" si="1"/>
        <v>0</v>
      </c>
      <c r="L12" s="171">
        <f t="shared" si="2"/>
        <v>0</v>
      </c>
    </row>
    <row r="13" spans="1:244" ht="30">
      <c r="A13" s="164" t="s">
        <v>14</v>
      </c>
      <c r="B13" s="164" t="s">
        <v>8366</v>
      </c>
      <c r="C13" s="203">
        <v>1</v>
      </c>
      <c r="D13" s="165" t="s">
        <v>8381</v>
      </c>
      <c r="E13" s="164" t="s">
        <v>1152</v>
      </c>
      <c r="F13" s="166" t="s">
        <v>1153</v>
      </c>
      <c r="G13" s="167" t="s">
        <v>78</v>
      </c>
      <c r="H13" s="208">
        <v>12.13</v>
      </c>
      <c r="I13" s="169"/>
      <c r="J13" s="224">
        <f t="shared" si="3"/>
        <v>0.2097</v>
      </c>
      <c r="K13" s="170">
        <f t="shared" si="1"/>
        <v>0</v>
      </c>
      <c r="L13" s="171">
        <f t="shared" si="2"/>
        <v>0</v>
      </c>
    </row>
    <row r="14" spans="1:244" ht="24.75" customHeight="1">
      <c r="A14" s="225"/>
      <c r="B14" s="233"/>
      <c r="C14" s="226" t="s">
        <v>8374</v>
      </c>
      <c r="D14" s="227"/>
      <c r="E14" s="227"/>
      <c r="F14" s="227"/>
      <c r="G14" s="227"/>
      <c r="H14" s="228"/>
      <c r="I14" s="229"/>
      <c r="J14" s="230"/>
      <c r="K14" s="231"/>
      <c r="L14" s="232">
        <f>SUBTOTAL(9,L15:L24)</f>
        <v>0</v>
      </c>
      <c r="M14" s="175"/>
    </row>
    <row r="15" spans="1:244" s="151" customFormat="1" ht="35.4" customHeight="1">
      <c r="A15" s="164" t="s">
        <v>14</v>
      </c>
      <c r="B15" s="164" t="s">
        <v>8366</v>
      </c>
      <c r="C15" s="203">
        <v>2</v>
      </c>
      <c r="D15" s="165" t="s">
        <v>8382</v>
      </c>
      <c r="E15" s="164" t="s">
        <v>713</v>
      </c>
      <c r="F15" s="166" t="s">
        <v>714</v>
      </c>
      <c r="G15" s="167" t="s">
        <v>129</v>
      </c>
      <c r="H15" s="208">
        <v>439.8</v>
      </c>
      <c r="I15" s="169"/>
      <c r="J15" s="224">
        <f t="shared" ref="J15:J21" si="4">$J$5</f>
        <v>0.2097</v>
      </c>
      <c r="K15" s="170">
        <f t="shared" ref="K15" si="5">IFERROR(ROUND((I15*J15)+I15,2),"ERRO")</f>
        <v>0</v>
      </c>
      <c r="L15" s="171">
        <f t="shared" ref="L15" si="6">IFERROR(ROUND(H15*K15,2),"ERRO")</f>
        <v>0</v>
      </c>
    </row>
    <row r="16" spans="1:244" s="151" customFormat="1" ht="40.200000000000003" customHeight="1">
      <c r="A16" s="164" t="s">
        <v>14</v>
      </c>
      <c r="B16" s="164" t="s">
        <v>8366</v>
      </c>
      <c r="C16" s="203">
        <v>2</v>
      </c>
      <c r="D16" s="165" t="s">
        <v>8383</v>
      </c>
      <c r="E16" s="164" t="s">
        <v>7507</v>
      </c>
      <c r="F16" s="166" t="s">
        <v>7508</v>
      </c>
      <c r="G16" s="167" t="s">
        <v>129</v>
      </c>
      <c r="H16" s="208">
        <v>70</v>
      </c>
      <c r="I16" s="169"/>
      <c r="J16" s="224">
        <f t="shared" si="4"/>
        <v>0.2097</v>
      </c>
      <c r="K16" s="170">
        <f t="shared" ref="K16:K24" si="7">IFERROR(ROUND((I16*J16)+I16,2),"ERRO")</f>
        <v>0</v>
      </c>
      <c r="L16" s="171">
        <f t="shared" ref="L16:L24" si="8">IFERROR(ROUND(H16*K16,2),"ERRO")</f>
        <v>0</v>
      </c>
    </row>
    <row r="17" spans="1:13" s="151" customFormat="1">
      <c r="A17" s="164" t="s">
        <v>14</v>
      </c>
      <c r="B17" s="164" t="s">
        <v>8366</v>
      </c>
      <c r="C17" s="203">
        <v>2</v>
      </c>
      <c r="D17" s="165" t="s">
        <v>8384</v>
      </c>
      <c r="E17" s="164" t="s">
        <v>1501</v>
      </c>
      <c r="F17" s="166" t="s">
        <v>1502</v>
      </c>
      <c r="G17" s="167" t="s">
        <v>78</v>
      </c>
      <c r="H17" s="208">
        <v>14</v>
      </c>
      <c r="I17" s="169"/>
      <c r="J17" s="224">
        <f t="shared" si="4"/>
        <v>0.2097</v>
      </c>
      <c r="K17" s="170">
        <f t="shared" si="7"/>
        <v>0</v>
      </c>
      <c r="L17" s="171">
        <f t="shared" si="8"/>
        <v>0</v>
      </c>
    </row>
    <row r="18" spans="1:13" s="151" customFormat="1" ht="30">
      <c r="A18" s="164" t="s">
        <v>14</v>
      </c>
      <c r="B18" s="164" t="s">
        <v>8366</v>
      </c>
      <c r="C18" s="203">
        <v>2</v>
      </c>
      <c r="D18" s="165" t="s">
        <v>8385</v>
      </c>
      <c r="E18" s="164" t="s">
        <v>7513</v>
      </c>
      <c r="F18" s="166" t="s">
        <v>7514</v>
      </c>
      <c r="G18" s="167" t="s">
        <v>78</v>
      </c>
      <c r="H18" s="208">
        <v>7</v>
      </c>
      <c r="I18" s="169"/>
      <c r="J18" s="224">
        <f t="shared" si="4"/>
        <v>0.2097</v>
      </c>
      <c r="K18" s="170">
        <f t="shared" si="7"/>
        <v>0</v>
      </c>
      <c r="L18" s="171">
        <f t="shared" si="8"/>
        <v>0</v>
      </c>
    </row>
    <row r="19" spans="1:13" ht="30">
      <c r="A19" s="164" t="s">
        <v>14</v>
      </c>
      <c r="B19" s="164" t="s">
        <v>8366</v>
      </c>
      <c r="C19" s="203">
        <v>2</v>
      </c>
      <c r="D19" s="165" t="s">
        <v>8386</v>
      </c>
      <c r="E19" s="164" t="s">
        <v>7522</v>
      </c>
      <c r="F19" s="166" t="s">
        <v>7523</v>
      </c>
      <c r="G19" s="167" t="s">
        <v>129</v>
      </c>
      <c r="H19" s="208">
        <v>649.08000000000004</v>
      </c>
      <c r="I19" s="169"/>
      <c r="J19" s="224">
        <f t="shared" si="3"/>
        <v>0.2097</v>
      </c>
      <c r="K19" s="170">
        <f t="shared" si="7"/>
        <v>0</v>
      </c>
      <c r="L19" s="171">
        <f t="shared" si="8"/>
        <v>0</v>
      </c>
    </row>
    <row r="20" spans="1:13" s="151" customFormat="1" ht="17.399999999999999" customHeight="1">
      <c r="A20" s="164" t="s">
        <v>14</v>
      </c>
      <c r="B20" s="164" t="s">
        <v>8366</v>
      </c>
      <c r="C20" s="203">
        <v>2</v>
      </c>
      <c r="D20" s="165" t="s">
        <v>8387</v>
      </c>
      <c r="E20" s="164" t="s">
        <v>7538</v>
      </c>
      <c r="F20" s="166" t="s">
        <v>7539</v>
      </c>
      <c r="G20" s="167" t="s">
        <v>129</v>
      </c>
      <c r="H20" s="208">
        <v>1088.8800000000001</v>
      </c>
      <c r="I20" s="169"/>
      <c r="J20" s="224">
        <f t="shared" si="3"/>
        <v>0.2097</v>
      </c>
      <c r="K20" s="170">
        <f t="shared" si="7"/>
        <v>0</v>
      </c>
      <c r="L20" s="171">
        <f t="shared" si="8"/>
        <v>0</v>
      </c>
    </row>
    <row r="21" spans="1:13" s="151" customFormat="1" ht="25.8" customHeight="1">
      <c r="A21" s="164" t="s">
        <v>14</v>
      </c>
      <c r="B21" s="164" t="s">
        <v>8366</v>
      </c>
      <c r="C21" s="203">
        <v>2</v>
      </c>
      <c r="D21" s="165" t="s">
        <v>8388</v>
      </c>
      <c r="E21" s="164" t="s">
        <v>7532</v>
      </c>
      <c r="F21" s="166" t="s">
        <v>7533</v>
      </c>
      <c r="G21" s="167" t="s">
        <v>78</v>
      </c>
      <c r="H21" s="208">
        <v>20.39</v>
      </c>
      <c r="I21" s="169"/>
      <c r="J21" s="224">
        <f t="shared" si="4"/>
        <v>0.2097</v>
      </c>
      <c r="K21" s="170">
        <f t="shared" si="7"/>
        <v>0</v>
      </c>
      <c r="L21" s="171">
        <f t="shared" si="8"/>
        <v>0</v>
      </c>
    </row>
    <row r="22" spans="1:13" s="151" customFormat="1" ht="30">
      <c r="A22" s="164" t="s">
        <v>14</v>
      </c>
      <c r="B22" s="164" t="s">
        <v>8366</v>
      </c>
      <c r="C22" s="203">
        <v>2</v>
      </c>
      <c r="D22" s="165" t="s">
        <v>8389</v>
      </c>
      <c r="E22" s="164" t="s">
        <v>7534</v>
      </c>
      <c r="F22" s="166" t="s">
        <v>7535</v>
      </c>
      <c r="G22" s="167" t="s">
        <v>78</v>
      </c>
      <c r="H22" s="208">
        <v>32.67</v>
      </c>
      <c r="I22" s="169"/>
      <c r="J22" s="224">
        <f t="shared" si="3"/>
        <v>0.2097</v>
      </c>
      <c r="K22" s="170">
        <f t="shared" si="7"/>
        <v>0</v>
      </c>
      <c r="L22" s="171">
        <f t="shared" si="8"/>
        <v>0</v>
      </c>
    </row>
    <row r="23" spans="1:13" ht="30">
      <c r="A23" s="164" t="s">
        <v>14</v>
      </c>
      <c r="B23" s="164" t="s">
        <v>8366</v>
      </c>
      <c r="C23" s="203">
        <v>2</v>
      </c>
      <c r="D23" s="165" t="s">
        <v>8390</v>
      </c>
      <c r="E23" s="164" t="s">
        <v>1163</v>
      </c>
      <c r="F23" s="166" t="s">
        <v>1164</v>
      </c>
      <c r="G23" s="167" t="s">
        <v>78</v>
      </c>
      <c r="H23" s="208">
        <v>44.09</v>
      </c>
      <c r="I23" s="169"/>
      <c r="J23" s="224">
        <f t="shared" si="3"/>
        <v>0.2097</v>
      </c>
      <c r="K23" s="170">
        <f t="shared" si="7"/>
        <v>0</v>
      </c>
      <c r="L23" s="171">
        <f t="shared" si="8"/>
        <v>0</v>
      </c>
    </row>
    <row r="24" spans="1:13" ht="30">
      <c r="A24" s="164" t="s">
        <v>14</v>
      </c>
      <c r="B24" s="164" t="s">
        <v>8366</v>
      </c>
      <c r="C24" s="203">
        <v>2</v>
      </c>
      <c r="D24" s="165" t="s">
        <v>8391</v>
      </c>
      <c r="E24" s="164" t="s">
        <v>1152</v>
      </c>
      <c r="F24" s="166" t="s">
        <v>1153</v>
      </c>
      <c r="G24" s="167" t="s">
        <v>78</v>
      </c>
      <c r="H24" s="208">
        <v>44.09</v>
      </c>
      <c r="I24" s="169"/>
      <c r="J24" s="224">
        <f t="shared" si="3"/>
        <v>0.2097</v>
      </c>
      <c r="K24" s="170">
        <f t="shared" si="7"/>
        <v>0</v>
      </c>
      <c r="L24" s="171">
        <f t="shared" si="8"/>
        <v>0</v>
      </c>
    </row>
    <row r="25" spans="1:13" ht="24.75" customHeight="1">
      <c r="A25" s="225"/>
      <c r="B25" s="233"/>
      <c r="C25" s="226" t="s">
        <v>8375</v>
      </c>
      <c r="D25" s="227"/>
      <c r="E25" s="227"/>
      <c r="F25" s="227"/>
      <c r="G25" s="227"/>
      <c r="H25" s="228"/>
      <c r="I25" s="229"/>
      <c r="J25" s="230"/>
      <c r="K25" s="231"/>
      <c r="L25" s="232">
        <f>SUBTOTAL(9,L26:L31)</f>
        <v>0</v>
      </c>
      <c r="M25" s="175"/>
    </row>
    <row r="26" spans="1:13" ht="30">
      <c r="A26" s="164" t="s">
        <v>14</v>
      </c>
      <c r="B26" s="164" t="s">
        <v>8366</v>
      </c>
      <c r="C26" s="203">
        <v>3</v>
      </c>
      <c r="D26" s="165" t="s">
        <v>8392</v>
      </c>
      <c r="E26" s="164" t="s">
        <v>7522</v>
      </c>
      <c r="F26" s="166" t="s">
        <v>7523</v>
      </c>
      <c r="G26" s="167" t="s">
        <v>129</v>
      </c>
      <c r="H26" s="208">
        <v>733.58</v>
      </c>
      <c r="I26" s="169"/>
      <c r="J26" s="224">
        <f t="shared" si="3"/>
        <v>0.2097</v>
      </c>
      <c r="K26" s="170">
        <f t="shared" ref="K26:K31" si="9">IFERROR(ROUND((I26*J26)+I26,2),"ERRO")</f>
        <v>0</v>
      </c>
      <c r="L26" s="171">
        <f t="shared" ref="L26:L31" si="10">IFERROR(ROUND(H26*K26,2),"ERRO")</f>
        <v>0</v>
      </c>
    </row>
    <row r="27" spans="1:13" s="151" customFormat="1" ht="18" customHeight="1">
      <c r="A27" s="164" t="s">
        <v>14</v>
      </c>
      <c r="B27" s="164" t="s">
        <v>8366</v>
      </c>
      <c r="C27" s="203">
        <v>3</v>
      </c>
      <c r="D27" s="165" t="s">
        <v>8393</v>
      </c>
      <c r="E27" s="164" t="s">
        <v>7538</v>
      </c>
      <c r="F27" s="166" t="s">
        <v>7539</v>
      </c>
      <c r="G27" s="167" t="s">
        <v>129</v>
      </c>
      <c r="H27" s="208">
        <v>733.58</v>
      </c>
      <c r="I27" s="169"/>
      <c r="J27" s="224">
        <f t="shared" si="3"/>
        <v>0.2097</v>
      </c>
      <c r="K27" s="170">
        <f t="shared" si="9"/>
        <v>0</v>
      </c>
      <c r="L27" s="171">
        <f t="shared" si="10"/>
        <v>0</v>
      </c>
    </row>
    <row r="28" spans="1:13" s="151" customFormat="1" ht="18" customHeight="1">
      <c r="A28" s="164" t="s">
        <v>14</v>
      </c>
      <c r="B28" s="164" t="s">
        <v>8366</v>
      </c>
      <c r="C28" s="203">
        <v>3</v>
      </c>
      <c r="D28" s="165" t="s">
        <v>8394</v>
      </c>
      <c r="E28" s="164" t="s">
        <v>7532</v>
      </c>
      <c r="F28" s="166" t="s">
        <v>7533</v>
      </c>
      <c r="G28" s="167" t="s">
        <v>78</v>
      </c>
      <c r="H28" s="208">
        <v>14.67</v>
      </c>
      <c r="I28" s="169"/>
      <c r="J28" s="224">
        <f t="shared" si="3"/>
        <v>0.2097</v>
      </c>
      <c r="K28" s="170">
        <f t="shared" si="9"/>
        <v>0</v>
      </c>
      <c r="L28" s="171">
        <f t="shared" si="10"/>
        <v>0</v>
      </c>
    </row>
    <row r="29" spans="1:13" s="151" customFormat="1" ht="30">
      <c r="A29" s="164" t="s">
        <v>14</v>
      </c>
      <c r="B29" s="164" t="s">
        <v>8366</v>
      </c>
      <c r="C29" s="203">
        <v>3</v>
      </c>
      <c r="D29" s="165" t="s">
        <v>8395</v>
      </c>
      <c r="E29" s="164" t="s">
        <v>7534</v>
      </c>
      <c r="F29" s="166" t="s">
        <v>7535</v>
      </c>
      <c r="G29" s="167" t="s">
        <v>78</v>
      </c>
      <c r="H29" s="208">
        <v>22.01</v>
      </c>
      <c r="I29" s="169"/>
      <c r="J29" s="224">
        <f t="shared" si="3"/>
        <v>0.2097</v>
      </c>
      <c r="K29" s="170">
        <f t="shared" si="9"/>
        <v>0</v>
      </c>
      <c r="L29" s="171">
        <f t="shared" si="10"/>
        <v>0</v>
      </c>
    </row>
    <row r="30" spans="1:13" ht="30">
      <c r="A30" s="164" t="s">
        <v>14</v>
      </c>
      <c r="B30" s="164" t="s">
        <v>8366</v>
      </c>
      <c r="C30" s="203">
        <v>3</v>
      </c>
      <c r="D30" s="165" t="s">
        <v>8396</v>
      </c>
      <c r="E30" s="164" t="s">
        <v>1163</v>
      </c>
      <c r="F30" s="166" t="s">
        <v>1164</v>
      </c>
      <c r="G30" s="167" t="s">
        <v>78</v>
      </c>
      <c r="H30" s="208">
        <v>3.67</v>
      </c>
      <c r="I30" s="169"/>
      <c r="J30" s="224">
        <f t="shared" si="3"/>
        <v>0.2097</v>
      </c>
      <c r="K30" s="170">
        <f t="shared" si="9"/>
        <v>0</v>
      </c>
      <c r="L30" s="171">
        <f t="shared" si="10"/>
        <v>0</v>
      </c>
    </row>
    <row r="31" spans="1:13" ht="30">
      <c r="A31" s="164" t="s">
        <v>14</v>
      </c>
      <c r="B31" s="164" t="s">
        <v>8366</v>
      </c>
      <c r="C31" s="203">
        <v>3</v>
      </c>
      <c r="D31" s="165" t="s">
        <v>8397</v>
      </c>
      <c r="E31" s="164" t="s">
        <v>1152</v>
      </c>
      <c r="F31" s="166" t="s">
        <v>1153</v>
      </c>
      <c r="G31" s="167" t="s">
        <v>78</v>
      </c>
      <c r="H31" s="208">
        <v>3.67</v>
      </c>
      <c r="I31" s="169"/>
      <c r="J31" s="224">
        <f t="shared" ref="J31" si="11">$J$5</f>
        <v>0.2097</v>
      </c>
      <c r="K31" s="170">
        <f t="shared" si="9"/>
        <v>0</v>
      </c>
      <c r="L31" s="171">
        <f t="shared" si="10"/>
        <v>0</v>
      </c>
    </row>
    <row r="32" spans="1:13" ht="27" customHeight="1">
      <c r="A32" s="234"/>
      <c r="B32" s="235"/>
      <c r="C32" s="235"/>
      <c r="D32" s="235"/>
      <c r="E32" s="235"/>
      <c r="F32" s="235"/>
      <c r="G32" s="235"/>
      <c r="H32" s="228"/>
      <c r="I32" s="235"/>
      <c r="J32" s="236"/>
      <c r="K32" s="232" t="s">
        <v>15</v>
      </c>
      <c r="L32" s="237">
        <f>SUBTOTAL(9,L7:L31)</f>
        <v>0</v>
      </c>
    </row>
    <row r="33" spans="1:12" ht="26.25" customHeight="1">
      <c r="A33" s="153" t="s">
        <v>8398</v>
      </c>
      <c r="C33" s="179"/>
      <c r="D33" s="179"/>
      <c r="E33" s="179"/>
      <c r="F33" s="179"/>
      <c r="G33" s="179"/>
      <c r="H33" s="210"/>
      <c r="I33" s="179"/>
      <c r="J33" s="179"/>
      <c r="K33" s="179"/>
      <c r="L33" s="201"/>
    </row>
    <row r="34" spans="1:12" s="153" customFormat="1" ht="19.5" customHeight="1"/>
    <row r="35" spans="1:12" s="153" customFormat="1" ht="19.5" customHeight="1"/>
    <row r="36" spans="1:12" s="153" customFormat="1" ht="19.5" customHeight="1"/>
    <row r="37" spans="1:12" s="153" customFormat="1" ht="19.5" customHeight="1"/>
    <row r="38" spans="1:12" s="153" customFormat="1" ht="15.6">
      <c r="B38" s="184"/>
      <c r="C38" s="184"/>
      <c r="D38" s="184"/>
      <c r="E38" s="184"/>
      <c r="F38" s="184"/>
      <c r="G38" s="184"/>
      <c r="H38" s="211"/>
      <c r="L38" s="192"/>
    </row>
    <row r="39" spans="1:12">
      <c r="G39" s="185"/>
      <c r="H39" s="215"/>
      <c r="I39" s="185"/>
      <c r="J39" s="185"/>
    </row>
    <row r="40" spans="1:12">
      <c r="G40" s="185"/>
      <c r="H40" s="215"/>
      <c r="I40" s="185"/>
      <c r="J40" s="185"/>
    </row>
  </sheetData>
  <mergeCells count="1">
    <mergeCell ref="A1:L1"/>
  </mergeCells>
  <phoneticPr fontId="64" type="noConversion"/>
  <conditionalFormatting sqref="D7:J7 K7:L8 C8:J8 C9:L13 D14:L14 C15:L24 D25:J25 K25:L26 C26:J26 C27:L31 K32:L32">
    <cfRule type="cellIs" dxfId="10" priority="2" operator="equal">
      <formula>"ERRO"</formula>
    </cfRule>
  </conditionalFormatting>
  <conditionalFormatting sqref="L33">
    <cfRule type="cellIs" dxfId="9" priority="16" operator="equal">
      <formula>"ERRO"</formula>
    </cfRule>
  </conditionalFormatting>
  <printOptions horizontalCentered="1"/>
  <pageMargins left="1.299212598425197" right="0.59055118110236227" top="1.3779527559055118" bottom="0.70866141732283472" header="0.35433070866141736" footer="0.19685039370078741"/>
  <pageSetup paperSize="9" scale="54" fitToHeight="0" orientation="landscape" horizontalDpi="360" verticalDpi="360" r:id="rId1"/>
  <headerFooter alignWithMargins="0"/>
  <rowBreaks count="1" manualBreakCount="1">
    <brk id="24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G4121"/>
  <sheetViews>
    <sheetView workbookViewId="0">
      <selection activeCell="I12" sqref="I12"/>
    </sheetView>
  </sheetViews>
  <sheetFormatPr defaultColWidth="8.88671875" defaultRowHeight="14.4"/>
  <cols>
    <col min="1" max="1" width="11.6640625" style="48" bestFit="1" customWidth="1"/>
    <col min="2" max="2" width="62.88671875" style="72" customWidth="1"/>
    <col min="3" max="3" width="8.88671875" style="47" customWidth="1"/>
    <col min="4" max="4" width="9.88671875" style="73" bestFit="1" customWidth="1"/>
    <col min="5" max="6" width="12.6640625" style="73" customWidth="1"/>
    <col min="7" max="7" width="2.33203125" style="44" hidden="1" customWidth="1"/>
    <col min="8" max="16384" width="8.88671875" style="44"/>
  </cols>
  <sheetData>
    <row r="1" spans="1:7" ht="16.8">
      <c r="B1" s="263" t="s">
        <v>64</v>
      </c>
      <c r="C1" s="263"/>
      <c r="D1" s="263"/>
      <c r="E1" s="263"/>
      <c r="F1" s="263"/>
    </row>
    <row r="2" spans="1:7" ht="16.8">
      <c r="A2" s="263" t="s">
        <v>65</v>
      </c>
      <c r="B2" s="263"/>
      <c r="C2" s="263"/>
      <c r="D2" s="263"/>
      <c r="E2" s="263"/>
      <c r="F2" s="263"/>
    </row>
    <row r="3" spans="1:7">
      <c r="A3" s="264" t="s">
        <v>233</v>
      </c>
      <c r="B3" s="264"/>
      <c r="C3" s="264"/>
      <c r="D3" s="264"/>
      <c r="E3" s="264"/>
      <c r="F3" s="264"/>
    </row>
    <row r="4" spans="1:7" ht="15.6">
      <c r="A4" s="265" t="s">
        <v>234</v>
      </c>
      <c r="B4" s="265"/>
      <c r="C4" s="265"/>
      <c r="D4" s="265"/>
      <c r="E4" s="265"/>
      <c r="F4" s="265"/>
    </row>
    <row r="5" spans="1:7">
      <c r="A5" s="49"/>
      <c r="B5"/>
      <c r="C5"/>
      <c r="D5" s="50"/>
      <c r="E5" s="51"/>
      <c r="F5" s="52" t="s">
        <v>66</v>
      </c>
    </row>
    <row r="6" spans="1:7">
      <c r="A6" s="49"/>
      <c r="B6" s="53"/>
      <c r="C6" s="54"/>
      <c r="D6" s="50"/>
      <c r="E6" s="55" t="s">
        <v>67</v>
      </c>
      <c r="F6" s="56" t="s">
        <v>68</v>
      </c>
    </row>
    <row r="7" spans="1:7">
      <c r="A7" s="49"/>
      <c r="B7" s="53"/>
      <c r="C7" s="57" t="s">
        <v>235</v>
      </c>
      <c r="D7" s="58">
        <v>0</v>
      </c>
      <c r="E7" s="59" t="s">
        <v>236</v>
      </c>
      <c r="F7" s="60">
        <v>0.9778</v>
      </c>
    </row>
    <row r="8" spans="1:7" s="47" customFormat="1">
      <c r="A8" s="61" t="s">
        <v>69</v>
      </c>
      <c r="B8" s="62" t="s">
        <v>237</v>
      </c>
      <c r="C8" s="63" t="s">
        <v>238</v>
      </c>
      <c r="D8" s="64" t="s">
        <v>239</v>
      </c>
      <c r="E8" s="64" t="s">
        <v>240</v>
      </c>
      <c r="F8" s="64" t="s">
        <v>241</v>
      </c>
    </row>
    <row r="9" spans="1:7">
      <c r="A9" s="65" t="s">
        <v>242</v>
      </c>
      <c r="B9" s="66" t="s">
        <v>243</v>
      </c>
      <c r="C9" s="45"/>
      <c r="D9" s="67"/>
      <c r="E9" s="67"/>
      <c r="F9" s="67"/>
      <c r="G9" s="44">
        <v>2</v>
      </c>
    </row>
    <row r="10" spans="1:7">
      <c r="A10" s="68" t="s">
        <v>244</v>
      </c>
      <c r="B10" s="69" t="s">
        <v>245</v>
      </c>
      <c r="C10" s="46"/>
      <c r="D10" s="70"/>
      <c r="E10" s="70"/>
      <c r="F10" s="70"/>
      <c r="G10" s="44">
        <v>5</v>
      </c>
    </row>
    <row r="11" spans="1:7" ht="28.8">
      <c r="A11" s="68" t="s">
        <v>246</v>
      </c>
      <c r="B11" s="69" t="s">
        <v>247</v>
      </c>
      <c r="C11" s="46" t="s">
        <v>70</v>
      </c>
      <c r="D11" s="70"/>
      <c r="E11" s="70">
        <v>5388.88</v>
      </c>
      <c r="F11" s="70">
        <v>5388.88</v>
      </c>
      <c r="G11" s="44">
        <v>9</v>
      </c>
    </row>
    <row r="12" spans="1:7" ht="28.8">
      <c r="A12" s="68" t="s">
        <v>248</v>
      </c>
      <c r="B12" s="69" t="s">
        <v>249</v>
      </c>
      <c r="C12" s="46" t="s">
        <v>70</v>
      </c>
      <c r="D12" s="70"/>
      <c r="E12" s="70">
        <v>7166.17</v>
      </c>
      <c r="F12" s="70">
        <v>7166.17</v>
      </c>
      <c r="G12" s="44">
        <v>9</v>
      </c>
    </row>
    <row r="13" spans="1:7" ht="28.8">
      <c r="A13" s="68" t="s">
        <v>250</v>
      </c>
      <c r="B13" s="69" t="s">
        <v>251</v>
      </c>
      <c r="C13" s="46" t="s">
        <v>70</v>
      </c>
      <c r="D13" s="70"/>
      <c r="E13" s="70">
        <v>12241.41</v>
      </c>
      <c r="F13" s="70">
        <v>12241.41</v>
      </c>
      <c r="G13" s="44">
        <v>9</v>
      </c>
    </row>
    <row r="14" spans="1:7" ht="28.8">
      <c r="A14" s="68" t="s">
        <v>252</v>
      </c>
      <c r="B14" s="69" t="s">
        <v>253</v>
      </c>
      <c r="C14" s="46" t="s">
        <v>70</v>
      </c>
      <c r="D14" s="70"/>
      <c r="E14" s="70">
        <v>16784.41</v>
      </c>
      <c r="F14" s="70">
        <v>16784.41</v>
      </c>
      <c r="G14" s="44">
        <v>9</v>
      </c>
    </row>
    <row r="15" spans="1:7" ht="28.8">
      <c r="A15" s="68" t="s">
        <v>254</v>
      </c>
      <c r="B15" s="69" t="s">
        <v>255</v>
      </c>
      <c r="C15" s="46" t="s">
        <v>70</v>
      </c>
      <c r="D15" s="70"/>
      <c r="E15" s="70">
        <v>19559.64</v>
      </c>
      <c r="F15" s="70">
        <v>19559.64</v>
      </c>
      <c r="G15" s="44">
        <v>9</v>
      </c>
    </row>
    <row r="16" spans="1:7">
      <c r="A16" s="68" t="s">
        <v>256</v>
      </c>
      <c r="B16" s="69" t="s">
        <v>257</v>
      </c>
      <c r="C16" s="46"/>
      <c r="D16" s="70"/>
      <c r="E16" s="70"/>
      <c r="F16" s="70"/>
      <c r="G16" s="44">
        <v>5</v>
      </c>
    </row>
    <row r="17" spans="1:7" ht="28.8">
      <c r="A17" s="68" t="s">
        <v>258</v>
      </c>
      <c r="B17" s="69" t="s">
        <v>259</v>
      </c>
      <c r="C17" s="46" t="s">
        <v>70</v>
      </c>
      <c r="D17" s="70"/>
      <c r="E17" s="70">
        <v>6882.8</v>
      </c>
      <c r="F17" s="70">
        <v>6882.8</v>
      </c>
      <c r="G17" s="44">
        <v>9</v>
      </c>
    </row>
    <row r="18" spans="1:7" ht="43.2">
      <c r="A18" s="68" t="s">
        <v>260</v>
      </c>
      <c r="B18" s="69" t="s">
        <v>261</v>
      </c>
      <c r="C18" s="46" t="s">
        <v>70</v>
      </c>
      <c r="D18" s="70"/>
      <c r="E18" s="70">
        <v>11658.08</v>
      </c>
      <c r="F18" s="70">
        <v>11658.08</v>
      </c>
      <c r="G18" s="44">
        <v>9</v>
      </c>
    </row>
    <row r="19" spans="1:7" ht="43.2">
      <c r="A19" s="68" t="s">
        <v>262</v>
      </c>
      <c r="B19" s="69" t="s">
        <v>263</v>
      </c>
      <c r="C19" s="46" t="s">
        <v>70</v>
      </c>
      <c r="D19" s="70"/>
      <c r="E19" s="70">
        <v>15775.6</v>
      </c>
      <c r="F19" s="70">
        <v>15775.6</v>
      </c>
      <c r="G19" s="44">
        <v>9</v>
      </c>
    </row>
    <row r="20" spans="1:7" ht="43.2">
      <c r="A20" s="68" t="s">
        <v>264</v>
      </c>
      <c r="B20" s="69" t="s">
        <v>265</v>
      </c>
      <c r="C20" s="46" t="s">
        <v>70</v>
      </c>
      <c r="D20" s="70"/>
      <c r="E20" s="70">
        <v>20983.4</v>
      </c>
      <c r="F20" s="70">
        <v>20983.4</v>
      </c>
      <c r="G20" s="44">
        <v>9</v>
      </c>
    </row>
    <row r="21" spans="1:7">
      <c r="A21" s="68" t="s">
        <v>266</v>
      </c>
      <c r="B21" s="69" t="s">
        <v>267</v>
      </c>
      <c r="C21" s="46"/>
      <c r="D21" s="70"/>
      <c r="E21" s="70"/>
      <c r="F21" s="70"/>
      <c r="G21" s="44">
        <v>5</v>
      </c>
    </row>
    <row r="22" spans="1:7">
      <c r="A22" s="68" t="s">
        <v>268</v>
      </c>
      <c r="B22" s="69" t="s">
        <v>269</v>
      </c>
      <c r="C22" s="46" t="s">
        <v>70</v>
      </c>
      <c r="D22" s="70"/>
      <c r="E22" s="70">
        <v>2711.35</v>
      </c>
      <c r="F22" s="70">
        <v>2711.35</v>
      </c>
      <c r="G22" s="44">
        <v>9</v>
      </c>
    </row>
    <row r="23" spans="1:7">
      <c r="A23" s="68" t="s">
        <v>270</v>
      </c>
      <c r="B23" s="69" t="s">
        <v>271</v>
      </c>
      <c r="C23" s="46" t="s">
        <v>70</v>
      </c>
      <c r="D23" s="70"/>
      <c r="E23" s="70">
        <v>3665.44</v>
      </c>
      <c r="F23" s="70">
        <v>3665.44</v>
      </c>
      <c r="G23" s="44">
        <v>9</v>
      </c>
    </row>
    <row r="24" spans="1:7">
      <c r="A24" s="68" t="s">
        <v>272</v>
      </c>
      <c r="B24" s="69" t="s">
        <v>273</v>
      </c>
      <c r="C24" s="46" t="s">
        <v>70</v>
      </c>
      <c r="D24" s="70"/>
      <c r="E24" s="70">
        <v>1988.49</v>
      </c>
      <c r="F24" s="70">
        <v>1988.49</v>
      </c>
      <c r="G24" s="44">
        <v>9</v>
      </c>
    </row>
    <row r="25" spans="1:7">
      <c r="A25" s="68" t="s">
        <v>274</v>
      </c>
      <c r="B25" s="69" t="s">
        <v>275</v>
      </c>
      <c r="C25" s="46" t="s">
        <v>70</v>
      </c>
      <c r="D25" s="70"/>
      <c r="E25" s="70">
        <v>2720.63</v>
      </c>
      <c r="F25" s="70">
        <v>2720.63</v>
      </c>
      <c r="G25" s="44">
        <v>9</v>
      </c>
    </row>
    <row r="26" spans="1:7">
      <c r="A26" s="68" t="s">
        <v>276</v>
      </c>
      <c r="B26" s="69" t="s">
        <v>277</v>
      </c>
      <c r="C26" s="46" t="s">
        <v>70</v>
      </c>
      <c r="D26" s="70"/>
      <c r="E26" s="70">
        <v>853.67</v>
      </c>
      <c r="F26" s="70">
        <v>853.67</v>
      </c>
      <c r="G26" s="44">
        <v>9</v>
      </c>
    </row>
    <row r="27" spans="1:7">
      <c r="A27" s="68" t="s">
        <v>278</v>
      </c>
      <c r="B27" s="69" t="s">
        <v>279</v>
      </c>
      <c r="C27" s="46" t="s">
        <v>70</v>
      </c>
      <c r="D27" s="70"/>
      <c r="E27" s="70">
        <v>1136.33</v>
      </c>
      <c r="F27" s="70">
        <v>1136.33</v>
      </c>
      <c r="G27" s="44">
        <v>9</v>
      </c>
    </row>
    <row r="28" spans="1:7">
      <c r="A28" s="68" t="s">
        <v>280</v>
      </c>
      <c r="B28" s="69" t="s">
        <v>281</v>
      </c>
      <c r="C28" s="46" t="s">
        <v>70</v>
      </c>
      <c r="D28" s="70"/>
      <c r="E28" s="70">
        <v>947.94</v>
      </c>
      <c r="F28" s="70">
        <v>947.94</v>
      </c>
      <c r="G28" s="44">
        <v>9</v>
      </c>
    </row>
    <row r="29" spans="1:7">
      <c r="A29" s="68" t="s">
        <v>282</v>
      </c>
      <c r="B29" s="69" t="s">
        <v>283</v>
      </c>
      <c r="C29" s="46" t="s">
        <v>70</v>
      </c>
      <c r="D29" s="70"/>
      <c r="E29" s="70">
        <v>1314.36</v>
      </c>
      <c r="F29" s="70">
        <v>1314.36</v>
      </c>
      <c r="G29" s="44">
        <v>9</v>
      </c>
    </row>
    <row r="30" spans="1:7">
      <c r="A30" s="68" t="s">
        <v>284</v>
      </c>
      <c r="B30" s="69" t="s">
        <v>285</v>
      </c>
      <c r="C30" s="46" t="s">
        <v>70</v>
      </c>
      <c r="D30" s="70"/>
      <c r="E30" s="70">
        <v>1824.62</v>
      </c>
      <c r="F30" s="70">
        <v>1824.62</v>
      </c>
      <c r="G30" s="44">
        <v>9</v>
      </c>
    </row>
    <row r="31" spans="1:7">
      <c r="A31" s="68" t="s">
        <v>286</v>
      </c>
      <c r="B31" s="69" t="s">
        <v>287</v>
      </c>
      <c r="C31" s="46" t="s">
        <v>70</v>
      </c>
      <c r="D31" s="70"/>
      <c r="E31" s="70">
        <v>2487.16</v>
      </c>
      <c r="F31" s="70">
        <v>2487.16</v>
      </c>
      <c r="G31" s="44">
        <v>9</v>
      </c>
    </row>
    <row r="32" spans="1:7">
      <c r="A32" s="68" t="s">
        <v>288</v>
      </c>
      <c r="B32" s="69" t="s">
        <v>289</v>
      </c>
      <c r="C32" s="46" t="s">
        <v>70</v>
      </c>
      <c r="D32" s="70"/>
      <c r="E32" s="70">
        <v>1575.18</v>
      </c>
      <c r="F32" s="70">
        <v>1575.18</v>
      </c>
      <c r="G32" s="44">
        <v>9</v>
      </c>
    </row>
    <row r="33" spans="1:7">
      <c r="A33" s="68" t="s">
        <v>290</v>
      </c>
      <c r="B33" s="69" t="s">
        <v>291</v>
      </c>
      <c r="C33" s="46" t="s">
        <v>70</v>
      </c>
      <c r="D33" s="70"/>
      <c r="E33" s="70">
        <v>2035.97</v>
      </c>
      <c r="F33" s="70">
        <v>2035.97</v>
      </c>
      <c r="G33" s="44">
        <v>9</v>
      </c>
    </row>
    <row r="34" spans="1:7">
      <c r="A34" s="68" t="s">
        <v>292</v>
      </c>
      <c r="B34" s="69" t="s">
        <v>293</v>
      </c>
      <c r="C34" s="46"/>
      <c r="D34" s="70"/>
      <c r="E34" s="70"/>
      <c r="F34" s="70"/>
      <c r="G34" s="44">
        <v>5</v>
      </c>
    </row>
    <row r="35" spans="1:7" ht="28.8">
      <c r="A35" s="68" t="s">
        <v>294</v>
      </c>
      <c r="B35" s="69" t="s">
        <v>295</v>
      </c>
      <c r="C35" s="46" t="s">
        <v>72</v>
      </c>
      <c r="D35" s="70">
        <v>1217.58</v>
      </c>
      <c r="E35" s="70"/>
      <c r="F35" s="70">
        <v>1217.58</v>
      </c>
      <c r="G35" s="44">
        <v>9</v>
      </c>
    </row>
    <row r="36" spans="1:7">
      <c r="A36" s="68" t="s">
        <v>296</v>
      </c>
      <c r="B36" s="69" t="s">
        <v>297</v>
      </c>
      <c r="C36" s="46" t="s">
        <v>129</v>
      </c>
      <c r="D36" s="70">
        <v>0.05</v>
      </c>
      <c r="E36" s="70">
        <v>0.13</v>
      </c>
      <c r="F36" s="70">
        <v>0.18</v>
      </c>
      <c r="G36" s="44">
        <v>9</v>
      </c>
    </row>
    <row r="37" spans="1:7" ht="43.2">
      <c r="A37" s="68" t="s">
        <v>298</v>
      </c>
      <c r="B37" s="69" t="s">
        <v>299</v>
      </c>
      <c r="C37" s="46" t="s">
        <v>129</v>
      </c>
      <c r="D37" s="70">
        <v>0.51</v>
      </c>
      <c r="E37" s="70">
        <v>0.44</v>
      </c>
      <c r="F37" s="70">
        <v>0.95</v>
      </c>
      <c r="G37" s="44">
        <v>9</v>
      </c>
    </row>
    <row r="38" spans="1:7" ht="43.2">
      <c r="A38" s="68" t="s">
        <v>300</v>
      </c>
      <c r="B38" s="69" t="s">
        <v>301</v>
      </c>
      <c r="C38" s="46" t="s">
        <v>129</v>
      </c>
      <c r="D38" s="70">
        <v>0.39</v>
      </c>
      <c r="E38" s="70">
        <v>0.35</v>
      </c>
      <c r="F38" s="70">
        <v>0.74</v>
      </c>
      <c r="G38" s="44">
        <v>9</v>
      </c>
    </row>
    <row r="39" spans="1:7" ht="28.8">
      <c r="A39" s="68" t="s">
        <v>302</v>
      </c>
      <c r="B39" s="69" t="s">
        <v>303</v>
      </c>
      <c r="C39" s="46" t="s">
        <v>129</v>
      </c>
      <c r="D39" s="70">
        <v>0.33</v>
      </c>
      <c r="E39" s="70">
        <v>0.28000000000000003</v>
      </c>
      <c r="F39" s="70">
        <v>0.61</v>
      </c>
      <c r="G39" s="44">
        <v>9</v>
      </c>
    </row>
    <row r="40" spans="1:7" ht="28.8">
      <c r="A40" s="68" t="s">
        <v>304</v>
      </c>
      <c r="B40" s="69" t="s">
        <v>305</v>
      </c>
      <c r="C40" s="46" t="s">
        <v>129</v>
      </c>
      <c r="D40" s="70">
        <v>0.44</v>
      </c>
      <c r="E40" s="70">
        <v>0.38</v>
      </c>
      <c r="F40" s="70">
        <v>0.82</v>
      </c>
      <c r="G40" s="44">
        <v>9</v>
      </c>
    </row>
    <row r="41" spans="1:7" ht="28.8">
      <c r="A41" s="68" t="s">
        <v>306</v>
      </c>
      <c r="B41" s="69" t="s">
        <v>307</v>
      </c>
      <c r="C41" s="46" t="s">
        <v>129</v>
      </c>
      <c r="D41" s="70">
        <v>0.21</v>
      </c>
      <c r="E41" s="70">
        <v>0.43</v>
      </c>
      <c r="F41" s="70">
        <v>0.64</v>
      </c>
      <c r="G41" s="44">
        <v>9</v>
      </c>
    </row>
    <row r="42" spans="1:7" ht="28.8">
      <c r="A42" s="68" t="s">
        <v>308</v>
      </c>
      <c r="B42" s="69" t="s">
        <v>309</v>
      </c>
      <c r="C42" s="46" t="s">
        <v>129</v>
      </c>
      <c r="D42" s="70">
        <v>0.27</v>
      </c>
      <c r="E42" s="70">
        <v>0.24</v>
      </c>
      <c r="F42" s="70">
        <v>0.51</v>
      </c>
      <c r="G42" s="44">
        <v>9</v>
      </c>
    </row>
    <row r="43" spans="1:7" ht="28.8">
      <c r="A43" s="68" t="s">
        <v>310</v>
      </c>
      <c r="B43" s="69" t="s">
        <v>311</v>
      </c>
      <c r="C43" s="46" t="s">
        <v>129</v>
      </c>
      <c r="D43" s="70">
        <v>0.38</v>
      </c>
      <c r="E43" s="70">
        <v>0.35</v>
      </c>
      <c r="F43" s="70">
        <v>0.73</v>
      </c>
      <c r="G43" s="44">
        <v>9</v>
      </c>
    </row>
    <row r="44" spans="1:7" ht="28.8">
      <c r="A44" s="68" t="s">
        <v>312</v>
      </c>
      <c r="B44" s="69" t="s">
        <v>313</v>
      </c>
      <c r="C44" s="46" t="s">
        <v>129</v>
      </c>
      <c r="D44" s="70">
        <v>0.34</v>
      </c>
      <c r="E44" s="70">
        <v>0.28999999999999998</v>
      </c>
      <c r="F44" s="70">
        <v>0.63</v>
      </c>
      <c r="G44" s="44">
        <v>9</v>
      </c>
    </row>
    <row r="45" spans="1:7" ht="28.8">
      <c r="A45" s="68" t="s">
        <v>314</v>
      </c>
      <c r="B45" s="69" t="s">
        <v>315</v>
      </c>
      <c r="C45" s="46" t="s">
        <v>129</v>
      </c>
      <c r="D45" s="70">
        <v>0.33</v>
      </c>
      <c r="E45" s="70">
        <v>0.28000000000000003</v>
      </c>
      <c r="F45" s="70">
        <v>0.61</v>
      </c>
      <c r="G45" s="44">
        <v>9</v>
      </c>
    </row>
    <row r="46" spans="1:7" ht="43.2">
      <c r="A46" s="68" t="s">
        <v>316</v>
      </c>
      <c r="B46" s="69" t="s">
        <v>317</v>
      </c>
      <c r="C46" s="46" t="s">
        <v>129</v>
      </c>
      <c r="D46" s="70">
        <v>0.54</v>
      </c>
      <c r="E46" s="70">
        <v>0.46</v>
      </c>
      <c r="F46" s="70">
        <v>1</v>
      </c>
      <c r="G46" s="44">
        <v>9</v>
      </c>
    </row>
    <row r="47" spans="1:7" ht="43.2">
      <c r="A47" s="68" t="s">
        <v>318</v>
      </c>
      <c r="B47" s="69" t="s">
        <v>319</v>
      </c>
      <c r="C47" s="46" t="s">
        <v>129</v>
      </c>
      <c r="D47" s="70">
        <v>0.43</v>
      </c>
      <c r="E47" s="70">
        <v>0.37</v>
      </c>
      <c r="F47" s="70">
        <v>0.8</v>
      </c>
      <c r="G47" s="44">
        <v>9</v>
      </c>
    </row>
    <row r="48" spans="1:7" ht="28.8">
      <c r="A48" s="68" t="s">
        <v>320</v>
      </c>
      <c r="B48" s="69" t="s">
        <v>321</v>
      </c>
      <c r="C48" s="46" t="s">
        <v>129</v>
      </c>
      <c r="D48" s="70">
        <v>0.34</v>
      </c>
      <c r="E48" s="70">
        <v>0.28999999999999998</v>
      </c>
      <c r="F48" s="70">
        <v>0.63</v>
      </c>
      <c r="G48" s="44">
        <v>9</v>
      </c>
    </row>
    <row r="49" spans="1:7" ht="28.8">
      <c r="A49" s="68" t="s">
        <v>322</v>
      </c>
      <c r="B49" s="69" t="s">
        <v>323</v>
      </c>
      <c r="C49" s="46" t="s">
        <v>129</v>
      </c>
      <c r="D49" s="70">
        <v>0.45</v>
      </c>
      <c r="E49" s="70">
        <v>0.39</v>
      </c>
      <c r="F49" s="70">
        <v>0.84</v>
      </c>
      <c r="G49" s="44">
        <v>9</v>
      </c>
    </row>
    <row r="50" spans="1:7" ht="28.8">
      <c r="A50" s="68" t="s">
        <v>324</v>
      </c>
      <c r="B50" s="69" t="s">
        <v>325</v>
      </c>
      <c r="C50" s="46" t="s">
        <v>129</v>
      </c>
      <c r="D50" s="70">
        <v>0.37</v>
      </c>
      <c r="E50" s="70">
        <v>0.32</v>
      </c>
      <c r="F50" s="70">
        <v>0.69</v>
      </c>
      <c r="G50" s="44">
        <v>9</v>
      </c>
    </row>
    <row r="51" spans="1:7" ht="28.8">
      <c r="A51" s="68" t="s">
        <v>326</v>
      </c>
      <c r="B51" s="69" t="s">
        <v>327</v>
      </c>
      <c r="C51" s="46" t="s">
        <v>129</v>
      </c>
      <c r="D51" s="70">
        <v>0.32</v>
      </c>
      <c r="E51" s="70">
        <v>0.28000000000000003</v>
      </c>
      <c r="F51" s="70">
        <v>0.6</v>
      </c>
      <c r="G51" s="44">
        <v>9</v>
      </c>
    </row>
    <row r="52" spans="1:7" ht="28.8">
      <c r="A52" s="68" t="s">
        <v>328</v>
      </c>
      <c r="B52" s="69" t="s">
        <v>329</v>
      </c>
      <c r="C52" s="46" t="s">
        <v>129</v>
      </c>
      <c r="D52" s="70">
        <v>0.53</v>
      </c>
      <c r="E52" s="70">
        <v>0.46</v>
      </c>
      <c r="F52" s="70">
        <v>0.99</v>
      </c>
      <c r="G52" s="44">
        <v>9</v>
      </c>
    </row>
    <row r="53" spans="1:7" ht="28.8">
      <c r="A53" s="68" t="s">
        <v>330</v>
      </c>
      <c r="B53" s="69" t="s">
        <v>331</v>
      </c>
      <c r="C53" s="46" t="s">
        <v>129</v>
      </c>
      <c r="D53" s="70">
        <v>0.35</v>
      </c>
      <c r="E53" s="70">
        <v>0.3</v>
      </c>
      <c r="F53" s="70">
        <v>0.65</v>
      </c>
      <c r="G53" s="44">
        <v>9</v>
      </c>
    </row>
    <row r="54" spans="1:7" ht="28.8">
      <c r="A54" s="68" t="s">
        <v>332</v>
      </c>
      <c r="B54" s="69" t="s">
        <v>333</v>
      </c>
      <c r="C54" s="46" t="s">
        <v>129</v>
      </c>
      <c r="D54" s="70">
        <v>0.21</v>
      </c>
      <c r="E54" s="70">
        <v>0.32</v>
      </c>
      <c r="F54" s="70">
        <v>0.53</v>
      </c>
      <c r="G54" s="44">
        <v>9</v>
      </c>
    </row>
    <row r="55" spans="1:7" ht="28.8">
      <c r="A55" s="68" t="s">
        <v>334</v>
      </c>
      <c r="B55" s="69" t="s">
        <v>335</v>
      </c>
      <c r="C55" s="46" t="s">
        <v>129</v>
      </c>
      <c r="D55" s="70">
        <v>0.22</v>
      </c>
      <c r="E55" s="70">
        <v>0.2</v>
      </c>
      <c r="F55" s="70">
        <v>0.42</v>
      </c>
      <c r="G55" s="44">
        <v>9</v>
      </c>
    </row>
    <row r="56" spans="1:7" ht="28.8">
      <c r="A56" s="68" t="s">
        <v>336</v>
      </c>
      <c r="B56" s="69" t="s">
        <v>337</v>
      </c>
      <c r="C56" s="46" t="s">
        <v>129</v>
      </c>
      <c r="D56" s="70">
        <v>0.16</v>
      </c>
      <c r="E56" s="70">
        <v>0.14000000000000001</v>
      </c>
      <c r="F56" s="70">
        <v>0.3</v>
      </c>
      <c r="G56" s="44">
        <v>9</v>
      </c>
    </row>
    <row r="57" spans="1:7" ht="28.8">
      <c r="A57" s="68" t="s">
        <v>338</v>
      </c>
      <c r="B57" s="69" t="s">
        <v>339</v>
      </c>
      <c r="C57" s="46" t="s">
        <v>129</v>
      </c>
      <c r="D57" s="70">
        <v>0.12</v>
      </c>
      <c r="E57" s="70">
        <v>0.12</v>
      </c>
      <c r="F57" s="70">
        <v>0.24</v>
      </c>
      <c r="G57" s="44">
        <v>9</v>
      </c>
    </row>
    <row r="58" spans="1:7" ht="28.8">
      <c r="A58" s="68" t="s">
        <v>340</v>
      </c>
      <c r="B58" s="69" t="s">
        <v>341</v>
      </c>
      <c r="C58" s="46" t="s">
        <v>129</v>
      </c>
      <c r="D58" s="70">
        <v>0.11</v>
      </c>
      <c r="E58" s="70">
        <v>0.09</v>
      </c>
      <c r="F58" s="70">
        <v>0.2</v>
      </c>
      <c r="G58" s="44">
        <v>9</v>
      </c>
    </row>
    <row r="59" spans="1:7">
      <c r="A59" s="68" t="s">
        <v>342</v>
      </c>
      <c r="B59" s="69" t="s">
        <v>343</v>
      </c>
      <c r="C59" s="46" t="s">
        <v>344</v>
      </c>
      <c r="D59" s="70">
        <v>819.36</v>
      </c>
      <c r="E59" s="70">
        <v>561.52</v>
      </c>
      <c r="F59" s="70">
        <v>1380.88</v>
      </c>
      <c r="G59" s="44">
        <v>9</v>
      </c>
    </row>
    <row r="60" spans="1:7" ht="28.8">
      <c r="A60" s="68" t="s">
        <v>345</v>
      </c>
      <c r="B60" s="69" t="s">
        <v>346</v>
      </c>
      <c r="C60" s="46" t="s">
        <v>70</v>
      </c>
      <c r="D60" s="70">
        <v>856.15</v>
      </c>
      <c r="E60" s="70">
        <v>383.82</v>
      </c>
      <c r="F60" s="70">
        <v>1239.97</v>
      </c>
      <c r="G60" s="44">
        <v>9</v>
      </c>
    </row>
    <row r="61" spans="1:7">
      <c r="A61" s="68" t="s">
        <v>347</v>
      </c>
      <c r="B61" s="69" t="s">
        <v>348</v>
      </c>
      <c r="C61" s="46"/>
      <c r="D61" s="70"/>
      <c r="E61" s="70"/>
      <c r="F61" s="70"/>
      <c r="G61" s="44">
        <v>5</v>
      </c>
    </row>
    <row r="62" spans="1:7" ht="28.8">
      <c r="A62" s="68" t="s">
        <v>349</v>
      </c>
      <c r="B62" s="69" t="s">
        <v>86</v>
      </c>
      <c r="C62" s="46" t="s">
        <v>72</v>
      </c>
      <c r="D62" s="70">
        <v>1207.8900000000001</v>
      </c>
      <c r="E62" s="70"/>
      <c r="F62" s="70">
        <v>1207.8900000000001</v>
      </c>
      <c r="G62" s="44">
        <v>9</v>
      </c>
    </row>
    <row r="63" spans="1:7" ht="28.8">
      <c r="A63" s="68" t="s">
        <v>350</v>
      </c>
      <c r="B63" s="69" t="s">
        <v>85</v>
      </c>
      <c r="C63" s="46" t="s">
        <v>72</v>
      </c>
      <c r="D63" s="70">
        <v>6562.46</v>
      </c>
      <c r="E63" s="70"/>
      <c r="F63" s="70">
        <v>6562.46</v>
      </c>
      <c r="G63" s="44">
        <v>9</v>
      </c>
    </row>
    <row r="64" spans="1:7">
      <c r="A64" s="68" t="s">
        <v>351</v>
      </c>
      <c r="B64" s="69" t="s">
        <v>352</v>
      </c>
      <c r="C64" s="46" t="s">
        <v>87</v>
      </c>
      <c r="D64" s="70">
        <v>87.17</v>
      </c>
      <c r="E64" s="70"/>
      <c r="F64" s="70">
        <v>87.17</v>
      </c>
      <c r="G64" s="44">
        <v>9</v>
      </c>
    </row>
    <row r="65" spans="1:7">
      <c r="A65" s="68" t="s">
        <v>353</v>
      </c>
      <c r="B65" s="69" t="s">
        <v>354</v>
      </c>
      <c r="C65" s="46" t="s">
        <v>87</v>
      </c>
      <c r="D65" s="70">
        <v>96.35</v>
      </c>
      <c r="E65" s="70"/>
      <c r="F65" s="70">
        <v>96.35</v>
      </c>
      <c r="G65" s="44">
        <v>9</v>
      </c>
    </row>
    <row r="66" spans="1:7">
      <c r="A66" s="68" t="s">
        <v>355</v>
      </c>
      <c r="B66" s="69" t="s">
        <v>356</v>
      </c>
      <c r="C66" s="46" t="s">
        <v>87</v>
      </c>
      <c r="D66" s="70">
        <v>355.16</v>
      </c>
      <c r="E66" s="70"/>
      <c r="F66" s="70">
        <v>355.16</v>
      </c>
      <c r="G66" s="44">
        <v>9</v>
      </c>
    </row>
    <row r="67" spans="1:7">
      <c r="A67" s="68" t="s">
        <v>357</v>
      </c>
      <c r="B67" s="69" t="s">
        <v>358</v>
      </c>
      <c r="C67" s="46" t="s">
        <v>87</v>
      </c>
      <c r="D67" s="70">
        <v>639.46</v>
      </c>
      <c r="E67" s="70"/>
      <c r="F67" s="70">
        <v>639.46</v>
      </c>
      <c r="G67" s="44">
        <v>9</v>
      </c>
    </row>
    <row r="68" spans="1:7" ht="28.8">
      <c r="A68" s="68" t="s">
        <v>359</v>
      </c>
      <c r="B68" s="69" t="s">
        <v>360</v>
      </c>
      <c r="C68" s="46" t="s">
        <v>87</v>
      </c>
      <c r="D68" s="70">
        <v>89.75</v>
      </c>
      <c r="E68" s="70"/>
      <c r="F68" s="70">
        <v>89.75</v>
      </c>
      <c r="G68" s="44">
        <v>9</v>
      </c>
    </row>
    <row r="69" spans="1:7">
      <c r="A69" s="68" t="s">
        <v>361</v>
      </c>
      <c r="B69" s="69" t="s">
        <v>362</v>
      </c>
      <c r="C69" s="46"/>
      <c r="D69" s="70"/>
      <c r="E69" s="70"/>
      <c r="F69" s="70"/>
      <c r="G69" s="44">
        <v>5</v>
      </c>
    </row>
    <row r="70" spans="1:7" ht="28.8">
      <c r="A70" s="68" t="s">
        <v>363</v>
      </c>
      <c r="B70" s="69" t="s">
        <v>132</v>
      </c>
      <c r="C70" s="46" t="s">
        <v>72</v>
      </c>
      <c r="D70" s="70">
        <v>319.91000000000003</v>
      </c>
      <c r="E70" s="70"/>
      <c r="F70" s="70">
        <v>319.91000000000003</v>
      </c>
      <c r="G70" s="44">
        <v>9</v>
      </c>
    </row>
    <row r="71" spans="1:7">
      <c r="A71" s="68" t="s">
        <v>364</v>
      </c>
      <c r="B71" s="69" t="s">
        <v>365</v>
      </c>
      <c r="C71" s="46" t="s">
        <v>129</v>
      </c>
      <c r="D71" s="70">
        <v>2.71</v>
      </c>
      <c r="E71" s="70">
        <v>5.0599999999999996</v>
      </c>
      <c r="F71" s="70">
        <v>7.77</v>
      </c>
      <c r="G71" s="44">
        <v>9</v>
      </c>
    </row>
    <row r="72" spans="1:7">
      <c r="A72" s="68" t="s">
        <v>366</v>
      </c>
      <c r="B72" s="69" t="s">
        <v>367</v>
      </c>
      <c r="C72" s="46" t="s">
        <v>129</v>
      </c>
      <c r="D72" s="70">
        <v>108.64</v>
      </c>
      <c r="E72" s="70">
        <v>37.4</v>
      </c>
      <c r="F72" s="70">
        <v>146.04</v>
      </c>
      <c r="G72" s="44">
        <v>9</v>
      </c>
    </row>
    <row r="73" spans="1:7">
      <c r="A73" s="68" t="s">
        <v>368</v>
      </c>
      <c r="B73" s="69" t="s">
        <v>369</v>
      </c>
      <c r="C73" s="46" t="s">
        <v>129</v>
      </c>
      <c r="D73" s="70">
        <v>25.71</v>
      </c>
      <c r="E73" s="70">
        <v>35.67</v>
      </c>
      <c r="F73" s="70">
        <v>61.38</v>
      </c>
      <c r="G73" s="44">
        <v>9</v>
      </c>
    </row>
    <row r="74" spans="1:7">
      <c r="A74" s="68" t="s">
        <v>370</v>
      </c>
      <c r="B74" s="69" t="s">
        <v>371</v>
      </c>
      <c r="C74" s="46" t="s">
        <v>129</v>
      </c>
      <c r="D74" s="70"/>
      <c r="E74" s="70">
        <v>25.31</v>
      </c>
      <c r="F74" s="70">
        <v>25.31</v>
      </c>
      <c r="G74" s="44">
        <v>9</v>
      </c>
    </row>
    <row r="75" spans="1:7">
      <c r="A75" s="68" t="s">
        <v>372</v>
      </c>
      <c r="B75" s="69" t="s">
        <v>373</v>
      </c>
      <c r="C75" s="46" t="s">
        <v>87</v>
      </c>
      <c r="D75" s="70">
        <v>1.03</v>
      </c>
      <c r="E75" s="70">
        <v>3.74</v>
      </c>
      <c r="F75" s="70">
        <v>4.7699999999999996</v>
      </c>
      <c r="G75" s="44">
        <v>9</v>
      </c>
    </row>
    <row r="76" spans="1:7" ht="28.8">
      <c r="A76" s="68" t="s">
        <v>374</v>
      </c>
      <c r="B76" s="69" t="s">
        <v>375</v>
      </c>
      <c r="C76" s="46" t="s">
        <v>78</v>
      </c>
      <c r="D76" s="70"/>
      <c r="E76" s="70">
        <v>381.94</v>
      </c>
      <c r="F76" s="70">
        <v>381.94</v>
      </c>
      <c r="G76" s="44">
        <v>9</v>
      </c>
    </row>
    <row r="77" spans="1:7">
      <c r="A77" s="68" t="s">
        <v>376</v>
      </c>
      <c r="B77" s="69" t="s">
        <v>377</v>
      </c>
      <c r="C77" s="46" t="s">
        <v>87</v>
      </c>
      <c r="D77" s="70">
        <v>204.12</v>
      </c>
      <c r="E77" s="70"/>
      <c r="F77" s="70">
        <v>204.12</v>
      </c>
      <c r="G77" s="44">
        <v>9</v>
      </c>
    </row>
    <row r="78" spans="1:7">
      <c r="A78" s="68" t="s">
        <v>378</v>
      </c>
      <c r="B78" s="69" t="s">
        <v>379</v>
      </c>
      <c r="C78" s="46" t="s">
        <v>87</v>
      </c>
      <c r="D78" s="70">
        <v>211.16</v>
      </c>
      <c r="E78" s="70"/>
      <c r="F78" s="70">
        <v>211.16</v>
      </c>
      <c r="G78" s="44">
        <v>9</v>
      </c>
    </row>
    <row r="79" spans="1:7">
      <c r="A79" s="68" t="s">
        <v>380</v>
      </c>
      <c r="B79" s="69" t="s">
        <v>381</v>
      </c>
      <c r="C79" s="46" t="s">
        <v>87</v>
      </c>
      <c r="D79" s="70">
        <v>286.60000000000002</v>
      </c>
      <c r="E79" s="70"/>
      <c r="F79" s="70">
        <v>286.60000000000002</v>
      </c>
      <c r="G79" s="44">
        <v>9</v>
      </c>
    </row>
    <row r="80" spans="1:7">
      <c r="A80" s="68" t="s">
        <v>382</v>
      </c>
      <c r="B80" s="69" t="s">
        <v>383</v>
      </c>
      <c r="C80" s="46" t="s">
        <v>87</v>
      </c>
      <c r="D80" s="70">
        <v>292.81</v>
      </c>
      <c r="E80" s="70"/>
      <c r="F80" s="70">
        <v>292.81</v>
      </c>
      <c r="G80" s="44">
        <v>9</v>
      </c>
    </row>
    <row r="81" spans="1:7" ht="28.8">
      <c r="A81" s="68" t="s">
        <v>384</v>
      </c>
      <c r="B81" s="69" t="s">
        <v>385</v>
      </c>
      <c r="C81" s="46" t="s">
        <v>72</v>
      </c>
      <c r="D81" s="70">
        <v>275.54000000000002</v>
      </c>
      <c r="E81" s="70"/>
      <c r="F81" s="70">
        <v>275.54000000000002</v>
      </c>
      <c r="G81" s="44">
        <v>9</v>
      </c>
    </row>
    <row r="82" spans="1:7" ht="28.8">
      <c r="A82" s="68" t="s">
        <v>386</v>
      </c>
      <c r="B82" s="69" t="s">
        <v>387</v>
      </c>
      <c r="C82" s="46" t="s">
        <v>70</v>
      </c>
      <c r="D82" s="70">
        <v>11.1</v>
      </c>
      <c r="E82" s="70"/>
      <c r="F82" s="70">
        <v>11.1</v>
      </c>
      <c r="G82" s="44">
        <v>9</v>
      </c>
    </row>
    <row r="83" spans="1:7" ht="28.8">
      <c r="A83" s="68" t="s">
        <v>388</v>
      </c>
      <c r="B83" s="69" t="s">
        <v>389</v>
      </c>
      <c r="C83" s="46" t="s">
        <v>70</v>
      </c>
      <c r="D83" s="70">
        <v>11.37</v>
      </c>
      <c r="E83" s="70"/>
      <c r="F83" s="70">
        <v>11.37</v>
      </c>
      <c r="G83" s="44">
        <v>9</v>
      </c>
    </row>
    <row r="84" spans="1:7" ht="28.8">
      <c r="A84" s="68" t="s">
        <v>390</v>
      </c>
      <c r="B84" s="69" t="s">
        <v>391</v>
      </c>
      <c r="C84" s="46" t="s">
        <v>70</v>
      </c>
      <c r="D84" s="70">
        <v>13.57</v>
      </c>
      <c r="E84" s="70"/>
      <c r="F84" s="70">
        <v>13.57</v>
      </c>
      <c r="G84" s="44">
        <v>9</v>
      </c>
    </row>
    <row r="85" spans="1:7" ht="28.8">
      <c r="A85" s="68" t="s">
        <v>392</v>
      </c>
      <c r="B85" s="69" t="s">
        <v>393</v>
      </c>
      <c r="C85" s="46" t="s">
        <v>70</v>
      </c>
      <c r="D85" s="70">
        <v>16.649999999999999</v>
      </c>
      <c r="E85" s="70"/>
      <c r="F85" s="70">
        <v>16.649999999999999</v>
      </c>
      <c r="G85" s="44">
        <v>9</v>
      </c>
    </row>
    <row r="86" spans="1:7" ht="28.8">
      <c r="A86" s="68" t="s">
        <v>394</v>
      </c>
      <c r="B86" s="69" t="s">
        <v>395</v>
      </c>
      <c r="C86" s="46" t="s">
        <v>70</v>
      </c>
      <c r="D86" s="70">
        <v>16.760000000000002</v>
      </c>
      <c r="E86" s="70"/>
      <c r="F86" s="70">
        <v>16.760000000000002</v>
      </c>
      <c r="G86" s="44">
        <v>9</v>
      </c>
    </row>
    <row r="87" spans="1:7" ht="28.8">
      <c r="A87" s="68" t="s">
        <v>396</v>
      </c>
      <c r="B87" s="69" t="s">
        <v>397</v>
      </c>
      <c r="C87" s="46" t="s">
        <v>70</v>
      </c>
      <c r="D87" s="70">
        <v>20.010000000000002</v>
      </c>
      <c r="E87" s="70"/>
      <c r="F87" s="70">
        <v>20.010000000000002</v>
      </c>
      <c r="G87" s="44">
        <v>9</v>
      </c>
    </row>
    <row r="88" spans="1:7" ht="28.8">
      <c r="A88" s="68" t="s">
        <v>398</v>
      </c>
      <c r="B88" s="69" t="s">
        <v>399</v>
      </c>
      <c r="C88" s="46" t="s">
        <v>70</v>
      </c>
      <c r="D88" s="70">
        <v>20.74</v>
      </c>
      <c r="E88" s="70"/>
      <c r="F88" s="70">
        <v>20.74</v>
      </c>
      <c r="G88" s="44">
        <v>9</v>
      </c>
    </row>
    <row r="89" spans="1:7" ht="28.8">
      <c r="A89" s="68" t="s">
        <v>400</v>
      </c>
      <c r="B89" s="69" t="s">
        <v>401</v>
      </c>
      <c r="C89" s="46" t="s">
        <v>70</v>
      </c>
      <c r="D89" s="70">
        <v>22.2</v>
      </c>
      <c r="E89" s="70"/>
      <c r="F89" s="70">
        <v>22.2</v>
      </c>
      <c r="G89" s="44">
        <v>9</v>
      </c>
    </row>
    <row r="90" spans="1:7" ht="28.8">
      <c r="A90" s="68" t="s">
        <v>402</v>
      </c>
      <c r="B90" s="69" t="s">
        <v>403</v>
      </c>
      <c r="C90" s="46" t="s">
        <v>70</v>
      </c>
      <c r="D90" s="70">
        <v>22.35</v>
      </c>
      <c r="E90" s="70"/>
      <c r="F90" s="70">
        <v>22.35</v>
      </c>
      <c r="G90" s="44">
        <v>9</v>
      </c>
    </row>
    <row r="91" spans="1:7" ht="28.8">
      <c r="A91" s="68" t="s">
        <v>404</v>
      </c>
      <c r="B91" s="69" t="s">
        <v>405</v>
      </c>
      <c r="C91" s="46" t="s">
        <v>70</v>
      </c>
      <c r="D91" s="70">
        <v>26.68</v>
      </c>
      <c r="E91" s="70"/>
      <c r="F91" s="70">
        <v>26.68</v>
      </c>
      <c r="G91" s="44">
        <v>9</v>
      </c>
    </row>
    <row r="92" spans="1:7" ht="28.8">
      <c r="A92" s="68" t="s">
        <v>406</v>
      </c>
      <c r="B92" s="69" t="s">
        <v>407</v>
      </c>
      <c r="C92" s="46" t="s">
        <v>70</v>
      </c>
      <c r="D92" s="70">
        <v>27.65</v>
      </c>
      <c r="E92" s="70"/>
      <c r="F92" s="70">
        <v>27.65</v>
      </c>
      <c r="G92" s="44">
        <v>9</v>
      </c>
    </row>
    <row r="93" spans="1:7">
      <c r="A93" s="68" t="s">
        <v>408</v>
      </c>
      <c r="B93" s="69" t="s">
        <v>409</v>
      </c>
      <c r="C93" s="46" t="s">
        <v>87</v>
      </c>
      <c r="D93" s="70">
        <v>181.56</v>
      </c>
      <c r="E93" s="70"/>
      <c r="F93" s="70">
        <v>181.56</v>
      </c>
      <c r="G93" s="44">
        <v>9</v>
      </c>
    </row>
    <row r="94" spans="1:7">
      <c r="A94" s="68" t="s">
        <v>410</v>
      </c>
      <c r="B94" s="69" t="s">
        <v>411</v>
      </c>
      <c r="C94" s="46" t="s">
        <v>87</v>
      </c>
      <c r="D94" s="70">
        <v>266.39999999999998</v>
      </c>
      <c r="E94" s="70"/>
      <c r="F94" s="70">
        <v>266.39999999999998</v>
      </c>
      <c r="G94" s="44">
        <v>9</v>
      </c>
    </row>
    <row r="95" spans="1:7">
      <c r="A95" s="68" t="s">
        <v>412</v>
      </c>
      <c r="B95" s="69" t="s">
        <v>413</v>
      </c>
      <c r="C95" s="46" t="s">
        <v>87</v>
      </c>
      <c r="D95" s="70">
        <v>301.11</v>
      </c>
      <c r="E95" s="70"/>
      <c r="F95" s="70">
        <v>301.11</v>
      </c>
      <c r="G95" s="44">
        <v>9</v>
      </c>
    </row>
    <row r="96" spans="1:7">
      <c r="A96" s="68" t="s">
        <v>414</v>
      </c>
      <c r="B96" s="69" t="s">
        <v>415</v>
      </c>
      <c r="C96" s="46" t="s">
        <v>87</v>
      </c>
      <c r="D96" s="70">
        <v>334.82</v>
      </c>
      <c r="E96" s="70"/>
      <c r="F96" s="70">
        <v>334.82</v>
      </c>
      <c r="G96" s="44">
        <v>9</v>
      </c>
    </row>
    <row r="97" spans="1:7">
      <c r="A97" s="68" t="s">
        <v>416</v>
      </c>
      <c r="B97" s="69" t="s">
        <v>417</v>
      </c>
      <c r="C97" s="46" t="s">
        <v>87</v>
      </c>
      <c r="D97" s="70">
        <v>386.18</v>
      </c>
      <c r="E97" s="70"/>
      <c r="F97" s="70">
        <v>386.18</v>
      </c>
      <c r="G97" s="44">
        <v>9</v>
      </c>
    </row>
    <row r="98" spans="1:7">
      <c r="A98" s="68" t="s">
        <v>418</v>
      </c>
      <c r="B98" s="69" t="s">
        <v>419</v>
      </c>
      <c r="C98" s="46" t="s">
        <v>87</v>
      </c>
      <c r="D98" s="70">
        <v>468.12</v>
      </c>
      <c r="E98" s="70"/>
      <c r="F98" s="70">
        <v>468.12</v>
      </c>
      <c r="G98" s="44">
        <v>9</v>
      </c>
    </row>
    <row r="99" spans="1:7">
      <c r="A99" s="68" t="s">
        <v>420</v>
      </c>
      <c r="B99" s="69" t="s">
        <v>421</v>
      </c>
      <c r="C99" s="46" t="s">
        <v>87</v>
      </c>
      <c r="D99" s="70">
        <v>200.54</v>
      </c>
      <c r="E99" s="70"/>
      <c r="F99" s="70">
        <v>200.54</v>
      </c>
      <c r="G99" s="44">
        <v>9</v>
      </c>
    </row>
    <row r="100" spans="1:7" ht="28.8">
      <c r="A100" s="68" t="s">
        <v>422</v>
      </c>
      <c r="B100" s="69" t="s">
        <v>423</v>
      </c>
      <c r="C100" s="46" t="s">
        <v>72</v>
      </c>
      <c r="D100" s="70">
        <v>1673.92</v>
      </c>
      <c r="E100" s="70">
        <v>3438.59</v>
      </c>
      <c r="F100" s="70">
        <v>5112.51</v>
      </c>
      <c r="G100" s="44">
        <v>9</v>
      </c>
    </row>
    <row r="101" spans="1:7" ht="28.8">
      <c r="A101" s="68" t="s">
        <v>424</v>
      </c>
      <c r="B101" s="69" t="s">
        <v>425</v>
      </c>
      <c r="C101" s="46" t="s">
        <v>129</v>
      </c>
      <c r="D101" s="70">
        <v>6.47</v>
      </c>
      <c r="E101" s="70">
        <v>36.56</v>
      </c>
      <c r="F101" s="70">
        <v>43.03</v>
      </c>
      <c r="G101" s="44">
        <v>9</v>
      </c>
    </row>
    <row r="102" spans="1:7">
      <c r="A102" s="68" t="s">
        <v>426</v>
      </c>
      <c r="B102" s="69" t="s">
        <v>427</v>
      </c>
      <c r="C102" s="46" t="s">
        <v>129</v>
      </c>
      <c r="D102" s="70">
        <v>296</v>
      </c>
      <c r="E102" s="70">
        <v>260.83999999999997</v>
      </c>
      <c r="F102" s="70">
        <v>556.84</v>
      </c>
      <c r="G102" s="44">
        <v>9</v>
      </c>
    </row>
    <row r="103" spans="1:7">
      <c r="A103" s="68" t="s">
        <v>428</v>
      </c>
      <c r="B103" s="69" t="s">
        <v>429</v>
      </c>
      <c r="C103" s="46"/>
      <c r="D103" s="70"/>
      <c r="E103" s="70"/>
      <c r="F103" s="70"/>
      <c r="G103" s="44">
        <v>5</v>
      </c>
    </row>
    <row r="104" spans="1:7" ht="28.8">
      <c r="A104" s="68" t="s">
        <v>430</v>
      </c>
      <c r="B104" s="69" t="s">
        <v>431</v>
      </c>
      <c r="C104" s="46" t="s">
        <v>70</v>
      </c>
      <c r="D104" s="70">
        <v>206</v>
      </c>
      <c r="E104" s="70">
        <v>7639.23</v>
      </c>
      <c r="F104" s="70">
        <v>7845.23</v>
      </c>
      <c r="G104" s="44">
        <v>9</v>
      </c>
    </row>
    <row r="105" spans="1:7">
      <c r="A105" s="68" t="s">
        <v>432</v>
      </c>
      <c r="B105" s="69" t="s">
        <v>433</v>
      </c>
      <c r="C105" s="46" t="s">
        <v>70</v>
      </c>
      <c r="D105" s="70">
        <v>206</v>
      </c>
      <c r="E105" s="70">
        <v>10232.76</v>
      </c>
      <c r="F105" s="70">
        <v>10438.76</v>
      </c>
      <c r="G105" s="44">
        <v>9</v>
      </c>
    </row>
    <row r="106" spans="1:7">
      <c r="A106" s="68" t="s">
        <v>434</v>
      </c>
      <c r="B106" s="69" t="s">
        <v>435</v>
      </c>
      <c r="C106" s="46" t="s">
        <v>70</v>
      </c>
      <c r="D106" s="70">
        <v>206</v>
      </c>
      <c r="E106" s="70">
        <v>9054.33</v>
      </c>
      <c r="F106" s="70">
        <v>9260.33</v>
      </c>
      <c r="G106" s="44">
        <v>9</v>
      </c>
    </row>
    <row r="107" spans="1:7">
      <c r="A107" s="68" t="s">
        <v>436</v>
      </c>
      <c r="B107" s="69" t="s">
        <v>437</v>
      </c>
      <c r="C107" s="46" t="s">
        <v>70</v>
      </c>
      <c r="D107" s="70">
        <v>594.5</v>
      </c>
      <c r="E107" s="70">
        <v>21085.47</v>
      </c>
      <c r="F107" s="70">
        <v>21679.97</v>
      </c>
      <c r="G107" s="44">
        <v>9</v>
      </c>
    </row>
    <row r="108" spans="1:7">
      <c r="A108" s="68" t="s">
        <v>438</v>
      </c>
      <c r="B108" s="69" t="s">
        <v>439</v>
      </c>
      <c r="C108" s="46" t="s">
        <v>70</v>
      </c>
      <c r="D108" s="70">
        <v>594.5</v>
      </c>
      <c r="E108" s="70">
        <v>32355.200000000001</v>
      </c>
      <c r="F108" s="70">
        <v>32949.699999999997</v>
      </c>
      <c r="G108" s="44">
        <v>9</v>
      </c>
    </row>
    <row r="109" spans="1:7">
      <c r="A109" s="68" t="s">
        <v>440</v>
      </c>
      <c r="B109" s="69" t="s">
        <v>441</v>
      </c>
      <c r="C109" s="46" t="s">
        <v>70</v>
      </c>
      <c r="D109" s="70">
        <v>594.5</v>
      </c>
      <c r="E109" s="70">
        <v>12826.39</v>
      </c>
      <c r="F109" s="70">
        <v>13420.89</v>
      </c>
      <c r="G109" s="44">
        <v>9</v>
      </c>
    </row>
    <row r="110" spans="1:7">
      <c r="A110" s="68" t="s">
        <v>442</v>
      </c>
      <c r="B110" s="69" t="s">
        <v>443</v>
      </c>
      <c r="C110" s="46" t="s">
        <v>70</v>
      </c>
      <c r="D110" s="70">
        <v>483.5</v>
      </c>
      <c r="E110" s="70">
        <v>15394.63</v>
      </c>
      <c r="F110" s="70">
        <v>15878.13</v>
      </c>
      <c r="G110" s="44">
        <v>9</v>
      </c>
    </row>
    <row r="111" spans="1:7">
      <c r="A111" s="68" t="s">
        <v>444</v>
      </c>
      <c r="B111" s="69" t="s">
        <v>445</v>
      </c>
      <c r="C111" s="46" t="s">
        <v>70</v>
      </c>
      <c r="D111" s="70">
        <v>294.8</v>
      </c>
      <c r="E111" s="70">
        <v>24934.7</v>
      </c>
      <c r="F111" s="70">
        <v>25229.5</v>
      </c>
      <c r="G111" s="44">
        <v>9</v>
      </c>
    </row>
    <row r="112" spans="1:7">
      <c r="A112" s="68" t="s">
        <v>446</v>
      </c>
      <c r="B112" s="69" t="s">
        <v>447</v>
      </c>
      <c r="C112" s="46"/>
      <c r="D112" s="70"/>
      <c r="E112" s="70"/>
      <c r="F112" s="70"/>
      <c r="G112" s="44">
        <v>5</v>
      </c>
    </row>
    <row r="113" spans="1:7" ht="28.8">
      <c r="A113" s="68" t="s">
        <v>448</v>
      </c>
      <c r="B113" s="69" t="s">
        <v>120</v>
      </c>
      <c r="C113" s="46" t="s">
        <v>72</v>
      </c>
      <c r="D113" s="70">
        <v>8405.0300000000007</v>
      </c>
      <c r="E113" s="70"/>
      <c r="F113" s="70">
        <v>8405.0300000000007</v>
      </c>
      <c r="G113" s="44">
        <v>9</v>
      </c>
    </row>
    <row r="114" spans="1:7" ht="43.2">
      <c r="A114" s="68" t="s">
        <v>449</v>
      </c>
      <c r="B114" s="69" t="s">
        <v>125</v>
      </c>
      <c r="C114" s="46" t="s">
        <v>72</v>
      </c>
      <c r="D114" s="70">
        <v>10753.59</v>
      </c>
      <c r="E114" s="70"/>
      <c r="F114" s="70">
        <v>10753.59</v>
      </c>
      <c r="G114" s="44">
        <v>9</v>
      </c>
    </row>
    <row r="115" spans="1:7" ht="28.8">
      <c r="A115" s="68" t="s">
        <v>450</v>
      </c>
      <c r="B115" s="69" t="s">
        <v>124</v>
      </c>
      <c r="C115" s="46" t="s">
        <v>72</v>
      </c>
      <c r="D115" s="70">
        <v>13208.1</v>
      </c>
      <c r="E115" s="70"/>
      <c r="F115" s="70">
        <v>13208.1</v>
      </c>
      <c r="G115" s="44">
        <v>9</v>
      </c>
    </row>
    <row r="116" spans="1:7" ht="28.8">
      <c r="A116" s="68" t="s">
        <v>451</v>
      </c>
      <c r="B116" s="69" t="s">
        <v>452</v>
      </c>
      <c r="C116" s="46" t="s">
        <v>87</v>
      </c>
      <c r="D116" s="70">
        <v>368.46</v>
      </c>
      <c r="E116" s="70"/>
      <c r="F116" s="70">
        <v>368.46</v>
      </c>
      <c r="G116" s="44">
        <v>9</v>
      </c>
    </row>
    <row r="117" spans="1:7" ht="28.8">
      <c r="A117" s="68" t="s">
        <v>453</v>
      </c>
      <c r="B117" s="69" t="s">
        <v>454</v>
      </c>
      <c r="C117" s="46" t="s">
        <v>87</v>
      </c>
      <c r="D117" s="70">
        <v>405.33</v>
      </c>
      <c r="E117" s="70"/>
      <c r="F117" s="70">
        <v>405.33</v>
      </c>
      <c r="G117" s="44">
        <v>9</v>
      </c>
    </row>
    <row r="118" spans="1:7" ht="28.8">
      <c r="A118" s="68" t="s">
        <v>455</v>
      </c>
      <c r="B118" s="69" t="s">
        <v>456</v>
      </c>
      <c r="C118" s="46" t="s">
        <v>87</v>
      </c>
      <c r="D118" s="70">
        <v>707.54</v>
      </c>
      <c r="E118" s="70"/>
      <c r="F118" s="70">
        <v>707.54</v>
      </c>
      <c r="G118" s="44">
        <v>9</v>
      </c>
    </row>
    <row r="119" spans="1:7" ht="28.8">
      <c r="A119" s="68" t="s">
        <v>457</v>
      </c>
      <c r="B119" s="69" t="s">
        <v>458</v>
      </c>
      <c r="C119" s="46" t="s">
        <v>87</v>
      </c>
      <c r="D119" s="70">
        <v>967.37</v>
      </c>
      <c r="E119" s="70"/>
      <c r="F119" s="70">
        <v>967.37</v>
      </c>
      <c r="G119" s="44">
        <v>9</v>
      </c>
    </row>
    <row r="120" spans="1:7" ht="28.8">
      <c r="A120" s="68" t="s">
        <v>459</v>
      </c>
      <c r="B120" s="69" t="s">
        <v>460</v>
      </c>
      <c r="C120" s="46" t="s">
        <v>87</v>
      </c>
      <c r="D120" s="70">
        <v>1199.05</v>
      </c>
      <c r="E120" s="70"/>
      <c r="F120" s="70">
        <v>1199.05</v>
      </c>
      <c r="G120" s="44">
        <v>9</v>
      </c>
    </row>
    <row r="121" spans="1:7" ht="28.8">
      <c r="A121" s="68" t="s">
        <v>461</v>
      </c>
      <c r="B121" s="69" t="s">
        <v>462</v>
      </c>
      <c r="C121" s="46" t="s">
        <v>87</v>
      </c>
      <c r="D121" s="70">
        <v>1428.96</v>
      </c>
      <c r="E121" s="70"/>
      <c r="F121" s="70">
        <v>1428.96</v>
      </c>
      <c r="G121" s="44">
        <v>9</v>
      </c>
    </row>
    <row r="122" spans="1:7" ht="28.8">
      <c r="A122" s="68" t="s">
        <v>463</v>
      </c>
      <c r="B122" s="69" t="s">
        <v>464</v>
      </c>
      <c r="C122" s="46" t="s">
        <v>87</v>
      </c>
      <c r="D122" s="70">
        <v>1622.98</v>
      </c>
      <c r="E122" s="70"/>
      <c r="F122" s="70">
        <v>1622.98</v>
      </c>
      <c r="G122" s="44">
        <v>9</v>
      </c>
    </row>
    <row r="123" spans="1:7" ht="28.8">
      <c r="A123" s="68" t="s">
        <v>465</v>
      </c>
      <c r="B123" s="69" t="s">
        <v>466</v>
      </c>
      <c r="C123" s="46" t="s">
        <v>87</v>
      </c>
      <c r="D123" s="70">
        <v>1904.56</v>
      </c>
      <c r="E123" s="70"/>
      <c r="F123" s="70">
        <v>1904.56</v>
      </c>
      <c r="G123" s="44">
        <v>9</v>
      </c>
    </row>
    <row r="124" spans="1:7" ht="28.8">
      <c r="A124" s="68" t="s">
        <v>467</v>
      </c>
      <c r="B124" s="69" t="s">
        <v>468</v>
      </c>
      <c r="C124" s="46" t="s">
        <v>87</v>
      </c>
      <c r="D124" s="70">
        <v>2310.65</v>
      </c>
      <c r="E124" s="70"/>
      <c r="F124" s="70">
        <v>2310.65</v>
      </c>
      <c r="G124" s="44">
        <v>9</v>
      </c>
    </row>
    <row r="125" spans="1:7" ht="28.8">
      <c r="A125" s="68" t="s">
        <v>469</v>
      </c>
      <c r="B125" s="69" t="s">
        <v>127</v>
      </c>
      <c r="C125" s="46" t="s">
        <v>87</v>
      </c>
      <c r="D125" s="70">
        <v>471.25</v>
      </c>
      <c r="E125" s="70"/>
      <c r="F125" s="70">
        <v>471.25</v>
      </c>
      <c r="G125" s="44">
        <v>9</v>
      </c>
    </row>
    <row r="126" spans="1:7" ht="28.8">
      <c r="A126" s="68" t="s">
        <v>470</v>
      </c>
      <c r="B126" s="69" t="s">
        <v>471</v>
      </c>
      <c r="C126" s="46" t="s">
        <v>87</v>
      </c>
      <c r="D126" s="70">
        <v>1310.77</v>
      </c>
      <c r="E126" s="70"/>
      <c r="F126" s="70">
        <v>1310.77</v>
      </c>
      <c r="G126" s="44">
        <v>9</v>
      </c>
    </row>
    <row r="127" spans="1:7" ht="28.8">
      <c r="A127" s="68" t="s">
        <v>472</v>
      </c>
      <c r="B127" s="69" t="s">
        <v>123</v>
      </c>
      <c r="C127" s="46" t="s">
        <v>87</v>
      </c>
      <c r="D127" s="70">
        <v>5157.41</v>
      </c>
      <c r="E127" s="70"/>
      <c r="F127" s="70">
        <v>5157.41</v>
      </c>
      <c r="G127" s="44">
        <v>9</v>
      </c>
    </row>
    <row r="128" spans="1:7" ht="28.8">
      <c r="A128" s="68" t="s">
        <v>473</v>
      </c>
      <c r="B128" s="69" t="s">
        <v>474</v>
      </c>
      <c r="C128" s="46" t="s">
        <v>87</v>
      </c>
      <c r="D128" s="70">
        <v>376.72</v>
      </c>
      <c r="E128" s="70"/>
      <c r="F128" s="70">
        <v>376.72</v>
      </c>
      <c r="G128" s="44">
        <v>9</v>
      </c>
    </row>
    <row r="129" spans="1:7" ht="28.8">
      <c r="A129" s="68" t="s">
        <v>475</v>
      </c>
      <c r="B129" s="69" t="s">
        <v>476</v>
      </c>
      <c r="C129" s="46" t="s">
        <v>87</v>
      </c>
      <c r="D129" s="70">
        <v>461.11</v>
      </c>
      <c r="E129" s="70"/>
      <c r="F129" s="70">
        <v>461.11</v>
      </c>
      <c r="G129" s="44">
        <v>9</v>
      </c>
    </row>
    <row r="130" spans="1:7" ht="28.8">
      <c r="A130" s="68" t="s">
        <v>477</v>
      </c>
      <c r="B130" s="69" t="s">
        <v>478</v>
      </c>
      <c r="C130" s="46" t="s">
        <v>87</v>
      </c>
      <c r="D130" s="70">
        <v>496.61</v>
      </c>
      <c r="E130" s="70"/>
      <c r="F130" s="70">
        <v>496.61</v>
      </c>
      <c r="G130" s="44">
        <v>9</v>
      </c>
    </row>
    <row r="131" spans="1:7" ht="28.8">
      <c r="A131" s="68" t="s">
        <v>479</v>
      </c>
      <c r="B131" s="69" t="s">
        <v>116</v>
      </c>
      <c r="C131" s="46" t="s">
        <v>87</v>
      </c>
      <c r="D131" s="70">
        <v>293.43</v>
      </c>
      <c r="E131" s="70"/>
      <c r="F131" s="70">
        <v>293.43</v>
      </c>
      <c r="G131" s="44">
        <v>9</v>
      </c>
    </row>
    <row r="132" spans="1:7" ht="28.8">
      <c r="A132" s="68" t="s">
        <v>480</v>
      </c>
      <c r="B132" s="69" t="s">
        <v>117</v>
      </c>
      <c r="C132" s="46" t="s">
        <v>87</v>
      </c>
      <c r="D132" s="70">
        <v>466.09</v>
      </c>
      <c r="E132" s="70"/>
      <c r="F132" s="70">
        <v>466.09</v>
      </c>
      <c r="G132" s="44">
        <v>9</v>
      </c>
    </row>
    <row r="133" spans="1:7" ht="28.8">
      <c r="A133" s="68" t="s">
        <v>481</v>
      </c>
      <c r="B133" s="69" t="s">
        <v>118</v>
      </c>
      <c r="C133" s="46" t="s">
        <v>87</v>
      </c>
      <c r="D133" s="70">
        <v>677.96</v>
      </c>
      <c r="E133" s="70"/>
      <c r="F133" s="70">
        <v>677.96</v>
      </c>
      <c r="G133" s="44">
        <v>9</v>
      </c>
    </row>
    <row r="134" spans="1:7" ht="28.8">
      <c r="A134" s="68" t="s">
        <v>482</v>
      </c>
      <c r="B134" s="69" t="s">
        <v>121</v>
      </c>
      <c r="C134" s="46" t="s">
        <v>87</v>
      </c>
      <c r="D134" s="70">
        <v>1742.4</v>
      </c>
      <c r="E134" s="70"/>
      <c r="F134" s="70">
        <v>1742.4</v>
      </c>
      <c r="G134" s="44">
        <v>9</v>
      </c>
    </row>
    <row r="135" spans="1:7" ht="28.8">
      <c r="A135" s="68" t="s">
        <v>483</v>
      </c>
      <c r="B135" s="69" t="s">
        <v>126</v>
      </c>
      <c r="C135" s="46" t="s">
        <v>87</v>
      </c>
      <c r="D135" s="70">
        <v>2110.88</v>
      </c>
      <c r="E135" s="70"/>
      <c r="F135" s="70">
        <v>2110.88</v>
      </c>
      <c r="G135" s="44">
        <v>9</v>
      </c>
    </row>
    <row r="136" spans="1:7" ht="28.8">
      <c r="A136" s="68" t="s">
        <v>484</v>
      </c>
      <c r="B136" s="69" t="s">
        <v>122</v>
      </c>
      <c r="C136" s="46" t="s">
        <v>87</v>
      </c>
      <c r="D136" s="70">
        <v>2689.49</v>
      </c>
      <c r="E136" s="70"/>
      <c r="F136" s="70">
        <v>2689.49</v>
      </c>
      <c r="G136" s="44">
        <v>9</v>
      </c>
    </row>
    <row r="137" spans="1:7" ht="28.8">
      <c r="A137" s="68" t="s">
        <v>485</v>
      </c>
      <c r="B137" s="69" t="s">
        <v>486</v>
      </c>
      <c r="C137" s="46" t="s">
        <v>87</v>
      </c>
      <c r="D137" s="70">
        <v>514.78</v>
      </c>
      <c r="E137" s="70"/>
      <c r="F137" s="70">
        <v>514.78</v>
      </c>
      <c r="G137" s="44">
        <v>9</v>
      </c>
    </row>
    <row r="138" spans="1:7" ht="28.8">
      <c r="A138" s="68" t="s">
        <v>487</v>
      </c>
      <c r="B138" s="69" t="s">
        <v>488</v>
      </c>
      <c r="C138" s="46" t="s">
        <v>87</v>
      </c>
      <c r="D138" s="70">
        <v>340.7</v>
      </c>
      <c r="E138" s="70"/>
      <c r="F138" s="70">
        <v>340.7</v>
      </c>
      <c r="G138" s="44">
        <v>9</v>
      </c>
    </row>
    <row r="139" spans="1:7" ht="28.8">
      <c r="A139" s="68" t="s">
        <v>489</v>
      </c>
      <c r="B139" s="69" t="s">
        <v>490</v>
      </c>
      <c r="C139" s="46" t="s">
        <v>87</v>
      </c>
      <c r="D139" s="70">
        <v>687.2</v>
      </c>
      <c r="E139" s="70"/>
      <c r="F139" s="70">
        <v>687.2</v>
      </c>
      <c r="G139" s="44">
        <v>9</v>
      </c>
    </row>
    <row r="140" spans="1:7" ht="28.8">
      <c r="A140" s="68" t="s">
        <v>491</v>
      </c>
      <c r="B140" s="69" t="s">
        <v>492</v>
      </c>
      <c r="C140" s="46" t="s">
        <v>87</v>
      </c>
      <c r="D140" s="70">
        <v>553.49</v>
      </c>
      <c r="E140" s="70"/>
      <c r="F140" s="70">
        <v>553.49</v>
      </c>
      <c r="G140" s="44">
        <v>9</v>
      </c>
    </row>
    <row r="141" spans="1:7" ht="28.8">
      <c r="A141" s="68" t="s">
        <v>493</v>
      </c>
      <c r="B141" s="69" t="s">
        <v>494</v>
      </c>
      <c r="C141" s="46" t="s">
        <v>87</v>
      </c>
      <c r="D141" s="70">
        <v>546.26</v>
      </c>
      <c r="E141" s="70"/>
      <c r="F141" s="70">
        <v>546.26</v>
      </c>
      <c r="G141" s="44">
        <v>9</v>
      </c>
    </row>
    <row r="142" spans="1:7" ht="28.8">
      <c r="A142" s="68" t="s">
        <v>495</v>
      </c>
      <c r="B142" s="69" t="s">
        <v>496</v>
      </c>
      <c r="C142" s="46" t="s">
        <v>87</v>
      </c>
      <c r="D142" s="70">
        <v>827.98</v>
      </c>
      <c r="E142" s="70"/>
      <c r="F142" s="70">
        <v>827.98</v>
      </c>
      <c r="G142" s="44">
        <v>9</v>
      </c>
    </row>
    <row r="143" spans="1:7" ht="28.8">
      <c r="A143" s="68" t="s">
        <v>497</v>
      </c>
      <c r="B143" s="69" t="s">
        <v>498</v>
      </c>
      <c r="C143" s="46" t="s">
        <v>87</v>
      </c>
      <c r="D143" s="70">
        <v>1680.18</v>
      </c>
      <c r="E143" s="70"/>
      <c r="F143" s="70">
        <v>1680.18</v>
      </c>
      <c r="G143" s="44">
        <v>9</v>
      </c>
    </row>
    <row r="144" spans="1:7" ht="28.8">
      <c r="A144" s="68" t="s">
        <v>499</v>
      </c>
      <c r="B144" s="69" t="s">
        <v>500</v>
      </c>
      <c r="C144" s="46" t="s">
        <v>87</v>
      </c>
      <c r="D144" s="70">
        <v>1169.8499999999999</v>
      </c>
      <c r="E144" s="70"/>
      <c r="F144" s="70">
        <v>1169.8499999999999</v>
      </c>
      <c r="G144" s="44">
        <v>9</v>
      </c>
    </row>
    <row r="145" spans="1:7" ht="28.8">
      <c r="A145" s="68" t="s">
        <v>501</v>
      </c>
      <c r="B145" s="69" t="s">
        <v>502</v>
      </c>
      <c r="C145" s="46" t="s">
        <v>87</v>
      </c>
      <c r="D145" s="70">
        <v>1242.51</v>
      </c>
      <c r="E145" s="70"/>
      <c r="F145" s="70">
        <v>1242.51</v>
      </c>
      <c r="G145" s="44">
        <v>9</v>
      </c>
    </row>
    <row r="146" spans="1:7" ht="28.8">
      <c r="A146" s="68" t="s">
        <v>503</v>
      </c>
      <c r="B146" s="69" t="s">
        <v>504</v>
      </c>
      <c r="C146" s="46" t="s">
        <v>87</v>
      </c>
      <c r="D146" s="70">
        <v>1471.62</v>
      </c>
      <c r="E146" s="70"/>
      <c r="F146" s="70">
        <v>1471.62</v>
      </c>
      <c r="G146" s="44">
        <v>9</v>
      </c>
    </row>
    <row r="147" spans="1:7" ht="28.8">
      <c r="A147" s="68" t="s">
        <v>505</v>
      </c>
      <c r="B147" s="69" t="s">
        <v>506</v>
      </c>
      <c r="C147" s="46" t="s">
        <v>87</v>
      </c>
      <c r="D147" s="70">
        <v>1599.38</v>
      </c>
      <c r="E147" s="70"/>
      <c r="F147" s="70">
        <v>1599.38</v>
      </c>
      <c r="G147" s="44">
        <v>9</v>
      </c>
    </row>
    <row r="148" spans="1:7" ht="28.8">
      <c r="A148" s="68" t="s">
        <v>507</v>
      </c>
      <c r="B148" s="69" t="s">
        <v>508</v>
      </c>
      <c r="C148" s="46" t="s">
        <v>87</v>
      </c>
      <c r="D148" s="70">
        <v>484.1</v>
      </c>
      <c r="E148" s="70"/>
      <c r="F148" s="70">
        <v>484.1</v>
      </c>
      <c r="G148" s="44">
        <v>9</v>
      </c>
    </row>
    <row r="149" spans="1:7" ht="28.8">
      <c r="A149" s="68" t="s">
        <v>509</v>
      </c>
      <c r="B149" s="69" t="s">
        <v>510</v>
      </c>
      <c r="C149" s="46" t="s">
        <v>87</v>
      </c>
      <c r="D149" s="70">
        <v>856.69</v>
      </c>
      <c r="E149" s="70"/>
      <c r="F149" s="70">
        <v>856.69</v>
      </c>
      <c r="G149" s="44">
        <v>9</v>
      </c>
    </row>
    <row r="150" spans="1:7" ht="28.8">
      <c r="A150" s="68" t="s">
        <v>511</v>
      </c>
      <c r="B150" s="69" t="s">
        <v>512</v>
      </c>
      <c r="C150" s="46" t="s">
        <v>87</v>
      </c>
      <c r="D150" s="70">
        <v>1144.78</v>
      </c>
      <c r="E150" s="70"/>
      <c r="F150" s="70">
        <v>1144.78</v>
      </c>
      <c r="G150" s="44">
        <v>9</v>
      </c>
    </row>
    <row r="151" spans="1:7" ht="28.8">
      <c r="A151" s="68" t="s">
        <v>513</v>
      </c>
      <c r="B151" s="69" t="s">
        <v>514</v>
      </c>
      <c r="C151" s="46" t="s">
        <v>87</v>
      </c>
      <c r="D151" s="70">
        <v>1269.0899999999999</v>
      </c>
      <c r="E151" s="70"/>
      <c r="F151" s="70">
        <v>1269.0899999999999</v>
      </c>
      <c r="G151" s="44">
        <v>9</v>
      </c>
    </row>
    <row r="152" spans="1:7" ht="28.8">
      <c r="A152" s="68" t="s">
        <v>515</v>
      </c>
      <c r="B152" s="69" t="s">
        <v>516</v>
      </c>
      <c r="C152" s="46" t="s">
        <v>87</v>
      </c>
      <c r="D152" s="70">
        <v>2301.81</v>
      </c>
      <c r="E152" s="70"/>
      <c r="F152" s="70">
        <v>2301.81</v>
      </c>
      <c r="G152" s="44">
        <v>9</v>
      </c>
    </row>
    <row r="153" spans="1:7" ht="28.8">
      <c r="A153" s="68" t="s">
        <v>517</v>
      </c>
      <c r="B153" s="69" t="s">
        <v>518</v>
      </c>
      <c r="C153" s="46" t="s">
        <v>87</v>
      </c>
      <c r="D153" s="70">
        <v>930.99</v>
      </c>
      <c r="E153" s="70"/>
      <c r="F153" s="70">
        <v>930.99</v>
      </c>
      <c r="G153" s="44">
        <v>9</v>
      </c>
    </row>
    <row r="154" spans="1:7">
      <c r="A154" s="68" t="s">
        <v>519</v>
      </c>
      <c r="B154" s="69" t="s">
        <v>520</v>
      </c>
      <c r="C154" s="46" t="s">
        <v>78</v>
      </c>
      <c r="D154" s="70">
        <v>1588</v>
      </c>
      <c r="E154" s="70"/>
      <c r="F154" s="70">
        <v>1588</v>
      </c>
      <c r="G154" s="44">
        <v>9</v>
      </c>
    </row>
    <row r="155" spans="1:7">
      <c r="A155" s="68" t="s">
        <v>521</v>
      </c>
      <c r="B155" s="69" t="s">
        <v>522</v>
      </c>
      <c r="C155" s="46" t="s">
        <v>78</v>
      </c>
      <c r="D155" s="70">
        <v>1901.99</v>
      </c>
      <c r="E155" s="70"/>
      <c r="F155" s="70">
        <v>1901.99</v>
      </c>
      <c r="G155" s="44">
        <v>9</v>
      </c>
    </row>
    <row r="156" spans="1:7">
      <c r="A156" s="68" t="s">
        <v>523</v>
      </c>
      <c r="B156" s="69" t="s">
        <v>524</v>
      </c>
      <c r="C156" s="46" t="s">
        <v>87</v>
      </c>
      <c r="D156" s="70">
        <v>88.42</v>
      </c>
      <c r="E156" s="70"/>
      <c r="F156" s="70">
        <v>88.42</v>
      </c>
      <c r="G156" s="44">
        <v>9</v>
      </c>
    </row>
    <row r="157" spans="1:7">
      <c r="A157" s="68" t="s">
        <v>525</v>
      </c>
      <c r="B157" s="69" t="s">
        <v>526</v>
      </c>
      <c r="C157" s="46" t="s">
        <v>87</v>
      </c>
      <c r="D157" s="70">
        <v>172.03</v>
      </c>
      <c r="E157" s="70"/>
      <c r="F157" s="70">
        <v>172.03</v>
      </c>
      <c r="G157" s="44">
        <v>9</v>
      </c>
    </row>
    <row r="158" spans="1:7" ht="28.8">
      <c r="A158" s="68" t="s">
        <v>527</v>
      </c>
      <c r="B158" s="69" t="s">
        <v>119</v>
      </c>
      <c r="C158" s="46" t="s">
        <v>72</v>
      </c>
      <c r="D158" s="70">
        <v>3499.86</v>
      </c>
      <c r="E158" s="70"/>
      <c r="F158" s="70">
        <v>3499.86</v>
      </c>
      <c r="G158" s="44">
        <v>9</v>
      </c>
    </row>
    <row r="159" spans="1:7">
      <c r="A159" s="68" t="s">
        <v>528</v>
      </c>
      <c r="B159" s="69" t="s">
        <v>529</v>
      </c>
      <c r="C159" s="46" t="s">
        <v>82</v>
      </c>
      <c r="D159" s="70">
        <v>436.44</v>
      </c>
      <c r="E159" s="70"/>
      <c r="F159" s="70">
        <v>436.44</v>
      </c>
      <c r="G159" s="44">
        <v>9</v>
      </c>
    </row>
    <row r="160" spans="1:7" ht="28.8">
      <c r="A160" s="68" t="s">
        <v>530</v>
      </c>
      <c r="B160" s="69" t="s">
        <v>531</v>
      </c>
      <c r="C160" s="46" t="s">
        <v>82</v>
      </c>
      <c r="D160" s="70">
        <v>357.43</v>
      </c>
      <c r="E160" s="70"/>
      <c r="F160" s="70">
        <v>357.43</v>
      </c>
      <c r="G160" s="44">
        <v>9</v>
      </c>
    </row>
    <row r="161" spans="1:7">
      <c r="A161" s="68" t="s">
        <v>532</v>
      </c>
      <c r="B161" s="69" t="s">
        <v>533</v>
      </c>
      <c r="C161" s="46" t="s">
        <v>82</v>
      </c>
      <c r="D161" s="70">
        <v>306.41000000000003</v>
      </c>
      <c r="E161" s="70"/>
      <c r="F161" s="70">
        <v>306.41000000000003</v>
      </c>
      <c r="G161" s="44">
        <v>9</v>
      </c>
    </row>
    <row r="162" spans="1:7">
      <c r="A162" s="68" t="s">
        <v>534</v>
      </c>
      <c r="B162" s="69" t="s">
        <v>535</v>
      </c>
      <c r="C162" s="46" t="s">
        <v>82</v>
      </c>
      <c r="D162" s="70">
        <v>290.7</v>
      </c>
      <c r="E162" s="70"/>
      <c r="F162" s="70">
        <v>290.7</v>
      </c>
      <c r="G162" s="44">
        <v>9</v>
      </c>
    </row>
    <row r="163" spans="1:7">
      <c r="A163" s="68" t="s">
        <v>536</v>
      </c>
      <c r="B163" s="69" t="s">
        <v>114</v>
      </c>
      <c r="C163" s="46" t="s">
        <v>70</v>
      </c>
      <c r="D163" s="70">
        <v>1899.87</v>
      </c>
      <c r="E163" s="70"/>
      <c r="F163" s="70">
        <v>1899.87</v>
      </c>
      <c r="G163" s="44">
        <v>9</v>
      </c>
    </row>
    <row r="164" spans="1:7">
      <c r="A164" s="68" t="s">
        <v>537</v>
      </c>
      <c r="B164" s="69" t="s">
        <v>538</v>
      </c>
      <c r="C164" s="46" t="s">
        <v>128</v>
      </c>
      <c r="D164" s="70">
        <v>2896.02</v>
      </c>
      <c r="E164" s="70"/>
      <c r="F164" s="70">
        <v>2896.02</v>
      </c>
      <c r="G164" s="44">
        <v>9</v>
      </c>
    </row>
    <row r="165" spans="1:7">
      <c r="A165" s="68" t="s">
        <v>539</v>
      </c>
      <c r="B165" s="69" t="s">
        <v>540</v>
      </c>
      <c r="C165" s="46" t="s">
        <v>70</v>
      </c>
      <c r="D165" s="70">
        <v>323.12</v>
      </c>
      <c r="E165" s="70"/>
      <c r="F165" s="70">
        <v>323.12</v>
      </c>
      <c r="G165" s="44">
        <v>9</v>
      </c>
    </row>
    <row r="166" spans="1:7" ht="28.8">
      <c r="A166" s="68" t="s">
        <v>541</v>
      </c>
      <c r="B166" s="69" t="s">
        <v>115</v>
      </c>
      <c r="C166" s="46" t="s">
        <v>78</v>
      </c>
      <c r="D166" s="70">
        <v>1893.14</v>
      </c>
      <c r="E166" s="70"/>
      <c r="F166" s="70">
        <v>1893.14</v>
      </c>
      <c r="G166" s="44">
        <v>9</v>
      </c>
    </row>
    <row r="167" spans="1:7" ht="28.8">
      <c r="A167" s="68" t="s">
        <v>542</v>
      </c>
      <c r="B167" s="69" t="s">
        <v>543</v>
      </c>
      <c r="C167" s="46" t="s">
        <v>70</v>
      </c>
      <c r="D167" s="70">
        <v>1340.9</v>
      </c>
      <c r="E167" s="70">
        <v>439.2</v>
      </c>
      <c r="F167" s="70">
        <v>1780.1</v>
      </c>
      <c r="G167" s="44">
        <v>9</v>
      </c>
    </row>
    <row r="168" spans="1:7">
      <c r="A168" s="68" t="s">
        <v>544</v>
      </c>
      <c r="B168" s="69" t="s">
        <v>545</v>
      </c>
      <c r="C168" s="46" t="s">
        <v>70</v>
      </c>
      <c r="D168" s="70">
        <v>996.43</v>
      </c>
      <c r="E168" s="70"/>
      <c r="F168" s="70">
        <v>996.43</v>
      </c>
      <c r="G168" s="44">
        <v>9</v>
      </c>
    </row>
    <row r="169" spans="1:7">
      <c r="A169" s="68" t="s">
        <v>546</v>
      </c>
      <c r="B169" s="69" t="s">
        <v>547</v>
      </c>
      <c r="C169" s="46" t="s">
        <v>70</v>
      </c>
      <c r="D169" s="70">
        <v>5676.51</v>
      </c>
      <c r="E169" s="70"/>
      <c r="F169" s="70">
        <v>5676.51</v>
      </c>
      <c r="G169" s="44">
        <v>9</v>
      </c>
    </row>
    <row r="170" spans="1:7">
      <c r="A170" s="68" t="s">
        <v>548</v>
      </c>
      <c r="B170" s="69" t="s">
        <v>549</v>
      </c>
      <c r="C170" s="46" t="s">
        <v>70</v>
      </c>
      <c r="D170" s="70">
        <v>4146.59</v>
      </c>
      <c r="E170" s="70"/>
      <c r="F170" s="70">
        <v>4146.59</v>
      </c>
      <c r="G170" s="44">
        <v>9</v>
      </c>
    </row>
    <row r="171" spans="1:7">
      <c r="A171" s="68" t="s">
        <v>550</v>
      </c>
      <c r="B171" s="69" t="s">
        <v>551</v>
      </c>
      <c r="C171" s="46" t="s">
        <v>70</v>
      </c>
      <c r="D171" s="70">
        <v>7153.14</v>
      </c>
      <c r="E171" s="70"/>
      <c r="F171" s="70">
        <v>7153.14</v>
      </c>
      <c r="G171" s="44">
        <v>9</v>
      </c>
    </row>
    <row r="172" spans="1:7">
      <c r="A172" s="68" t="s">
        <v>552</v>
      </c>
      <c r="B172" s="69" t="s">
        <v>553</v>
      </c>
      <c r="C172" s="46"/>
      <c r="D172" s="70"/>
      <c r="E172" s="70"/>
      <c r="F172" s="70"/>
      <c r="G172" s="44">
        <v>2</v>
      </c>
    </row>
    <row r="173" spans="1:7">
      <c r="A173" s="68" t="s">
        <v>554</v>
      </c>
      <c r="B173" s="69" t="s">
        <v>555</v>
      </c>
      <c r="C173" s="46"/>
      <c r="D173" s="70"/>
      <c r="E173" s="70"/>
      <c r="F173" s="70"/>
      <c r="G173" s="44">
        <v>5</v>
      </c>
    </row>
    <row r="174" spans="1:7">
      <c r="A174" s="68" t="s">
        <v>556</v>
      </c>
      <c r="B174" s="69" t="s">
        <v>557</v>
      </c>
      <c r="C174" s="46" t="s">
        <v>129</v>
      </c>
      <c r="D174" s="70">
        <v>398.57</v>
      </c>
      <c r="E174" s="70">
        <v>108.12</v>
      </c>
      <c r="F174" s="70">
        <v>506.69</v>
      </c>
      <c r="G174" s="44">
        <v>9</v>
      </c>
    </row>
    <row r="175" spans="1:7">
      <c r="A175" s="68" t="s">
        <v>558</v>
      </c>
      <c r="B175" s="69" t="s">
        <v>559</v>
      </c>
      <c r="C175" s="46" t="s">
        <v>129</v>
      </c>
      <c r="D175" s="70">
        <v>618.87</v>
      </c>
      <c r="E175" s="70">
        <v>272.89</v>
      </c>
      <c r="F175" s="70">
        <v>891.76</v>
      </c>
      <c r="G175" s="44">
        <v>9</v>
      </c>
    </row>
    <row r="176" spans="1:7" ht="28.8">
      <c r="A176" s="68" t="s">
        <v>560</v>
      </c>
      <c r="B176" s="69" t="s">
        <v>561</v>
      </c>
      <c r="C176" s="46" t="s">
        <v>83</v>
      </c>
      <c r="D176" s="70">
        <v>804.1</v>
      </c>
      <c r="E176" s="70"/>
      <c r="F176" s="70">
        <v>804.1</v>
      </c>
      <c r="G176" s="44">
        <v>9</v>
      </c>
    </row>
    <row r="177" spans="1:7">
      <c r="A177" s="68" t="s">
        <v>562</v>
      </c>
      <c r="B177" s="69" t="s">
        <v>563</v>
      </c>
      <c r="C177" s="46" t="s">
        <v>129</v>
      </c>
      <c r="D177" s="70">
        <v>17.78</v>
      </c>
      <c r="E177" s="70">
        <v>5.95</v>
      </c>
      <c r="F177" s="70">
        <v>23.73</v>
      </c>
      <c r="G177" s="44">
        <v>9</v>
      </c>
    </row>
    <row r="178" spans="1:7">
      <c r="A178" s="68" t="s">
        <v>564</v>
      </c>
      <c r="B178" s="69" t="s">
        <v>565</v>
      </c>
      <c r="C178" s="46"/>
      <c r="D178" s="70"/>
      <c r="E178" s="70"/>
      <c r="F178" s="70"/>
      <c r="G178" s="44">
        <v>5</v>
      </c>
    </row>
    <row r="179" spans="1:7">
      <c r="A179" s="68" t="s">
        <v>566</v>
      </c>
      <c r="B179" s="69" t="s">
        <v>567</v>
      </c>
      <c r="C179" s="46" t="s">
        <v>83</v>
      </c>
      <c r="D179" s="70">
        <v>698.66</v>
      </c>
      <c r="E179" s="70">
        <v>68.89</v>
      </c>
      <c r="F179" s="70">
        <v>767.55</v>
      </c>
      <c r="G179" s="44">
        <v>9</v>
      </c>
    </row>
    <row r="180" spans="1:7" ht="28.8">
      <c r="A180" s="68" t="s">
        <v>568</v>
      </c>
      <c r="B180" s="69" t="s">
        <v>569</v>
      </c>
      <c r="C180" s="46" t="s">
        <v>83</v>
      </c>
      <c r="D180" s="70">
        <v>1067.98</v>
      </c>
      <c r="E180" s="70">
        <v>115.51</v>
      </c>
      <c r="F180" s="70">
        <v>1183.49</v>
      </c>
      <c r="G180" s="44">
        <v>9</v>
      </c>
    </row>
    <row r="181" spans="1:7" ht="28.8">
      <c r="A181" s="68" t="s">
        <v>570</v>
      </c>
      <c r="B181" s="69" t="s">
        <v>571</v>
      </c>
      <c r="C181" s="46" t="s">
        <v>83</v>
      </c>
      <c r="D181" s="70">
        <v>1022.93</v>
      </c>
      <c r="E181" s="70">
        <v>115.51</v>
      </c>
      <c r="F181" s="70">
        <v>1138.44</v>
      </c>
      <c r="G181" s="44">
        <v>9</v>
      </c>
    </row>
    <row r="182" spans="1:7">
      <c r="A182" s="68" t="s">
        <v>572</v>
      </c>
      <c r="B182" s="69" t="s">
        <v>573</v>
      </c>
      <c r="C182" s="46" t="s">
        <v>83</v>
      </c>
      <c r="D182" s="70">
        <v>669.42</v>
      </c>
      <c r="E182" s="70">
        <v>68.89</v>
      </c>
      <c r="F182" s="70">
        <v>738.31</v>
      </c>
      <c r="G182" s="44">
        <v>9</v>
      </c>
    </row>
    <row r="183" spans="1:7">
      <c r="A183" s="68" t="s">
        <v>574</v>
      </c>
      <c r="B183" s="69" t="s">
        <v>575</v>
      </c>
      <c r="C183" s="46" t="s">
        <v>83</v>
      </c>
      <c r="D183" s="70">
        <v>594.62</v>
      </c>
      <c r="E183" s="70">
        <v>22.96</v>
      </c>
      <c r="F183" s="70">
        <v>617.58000000000004</v>
      </c>
      <c r="G183" s="44">
        <v>9</v>
      </c>
    </row>
    <row r="184" spans="1:7">
      <c r="A184" s="68" t="s">
        <v>576</v>
      </c>
      <c r="B184" s="69" t="s">
        <v>577</v>
      </c>
      <c r="C184" s="46"/>
      <c r="D184" s="70"/>
      <c r="E184" s="70"/>
      <c r="F184" s="70"/>
      <c r="G184" s="44">
        <v>5</v>
      </c>
    </row>
    <row r="185" spans="1:7">
      <c r="A185" s="68" t="s">
        <v>578</v>
      </c>
      <c r="B185" s="69" t="s">
        <v>579</v>
      </c>
      <c r="C185" s="46" t="s">
        <v>129</v>
      </c>
      <c r="D185" s="70">
        <v>0.61</v>
      </c>
      <c r="E185" s="70">
        <v>1.69</v>
      </c>
      <c r="F185" s="70">
        <v>2.2999999999999998</v>
      </c>
      <c r="G185" s="44">
        <v>9</v>
      </c>
    </row>
    <row r="186" spans="1:7">
      <c r="A186" s="68" t="s">
        <v>580</v>
      </c>
      <c r="B186" s="69" t="s">
        <v>581</v>
      </c>
      <c r="C186" s="46" t="s">
        <v>129</v>
      </c>
      <c r="D186" s="70">
        <v>5.16</v>
      </c>
      <c r="E186" s="70">
        <v>16.649999999999999</v>
      </c>
      <c r="F186" s="70">
        <v>21.81</v>
      </c>
      <c r="G186" s="44">
        <v>9</v>
      </c>
    </row>
    <row r="187" spans="1:7">
      <c r="A187" s="68" t="s">
        <v>582</v>
      </c>
      <c r="B187" s="69" t="s">
        <v>583</v>
      </c>
      <c r="C187" s="46" t="s">
        <v>129</v>
      </c>
      <c r="D187" s="70">
        <v>18.59</v>
      </c>
      <c r="E187" s="70">
        <v>24.81</v>
      </c>
      <c r="F187" s="70">
        <v>43.4</v>
      </c>
      <c r="G187" s="44">
        <v>9</v>
      </c>
    </row>
    <row r="188" spans="1:7">
      <c r="A188" s="68" t="s">
        <v>584</v>
      </c>
      <c r="B188" s="69" t="s">
        <v>585</v>
      </c>
      <c r="C188" s="46" t="s">
        <v>129</v>
      </c>
      <c r="D188" s="70">
        <v>54.1</v>
      </c>
      <c r="E188" s="70">
        <v>44.99</v>
      </c>
      <c r="F188" s="70">
        <v>99.09</v>
      </c>
      <c r="G188" s="44">
        <v>9</v>
      </c>
    </row>
    <row r="189" spans="1:7">
      <c r="A189" s="68" t="s">
        <v>586</v>
      </c>
      <c r="B189" s="69" t="s">
        <v>587</v>
      </c>
      <c r="C189" s="46" t="s">
        <v>129</v>
      </c>
      <c r="D189" s="70">
        <v>54.1</v>
      </c>
      <c r="E189" s="70">
        <v>44.69</v>
      </c>
      <c r="F189" s="70">
        <v>98.79</v>
      </c>
      <c r="G189" s="44">
        <v>9</v>
      </c>
    </row>
    <row r="190" spans="1:7" ht="28.8">
      <c r="A190" s="68" t="s">
        <v>588</v>
      </c>
      <c r="B190" s="69" t="s">
        <v>589</v>
      </c>
      <c r="C190" s="46" t="s">
        <v>590</v>
      </c>
      <c r="D190" s="70">
        <v>40.46</v>
      </c>
      <c r="E190" s="70">
        <v>0.84</v>
      </c>
      <c r="F190" s="70">
        <v>41.3</v>
      </c>
      <c r="G190" s="44">
        <v>9</v>
      </c>
    </row>
    <row r="191" spans="1:7">
      <c r="A191" s="68" t="s">
        <v>591</v>
      </c>
      <c r="B191" s="69" t="s">
        <v>592</v>
      </c>
      <c r="C191" s="46" t="s">
        <v>129</v>
      </c>
      <c r="D191" s="70">
        <v>12.67</v>
      </c>
      <c r="E191" s="70">
        <v>3.37</v>
      </c>
      <c r="F191" s="70">
        <v>16.04</v>
      </c>
      <c r="G191" s="44">
        <v>9</v>
      </c>
    </row>
    <row r="192" spans="1:7">
      <c r="A192" s="68" t="s">
        <v>593</v>
      </c>
      <c r="B192" s="69" t="s">
        <v>594</v>
      </c>
      <c r="C192" s="46" t="s">
        <v>129</v>
      </c>
      <c r="D192" s="70">
        <v>88.23</v>
      </c>
      <c r="E192" s="70">
        <v>32.18</v>
      </c>
      <c r="F192" s="70">
        <v>120.41</v>
      </c>
      <c r="G192" s="44">
        <v>9</v>
      </c>
    </row>
    <row r="193" spans="1:7">
      <c r="A193" s="68" t="s">
        <v>595</v>
      </c>
      <c r="B193" s="69" t="s">
        <v>596</v>
      </c>
      <c r="C193" s="46" t="s">
        <v>129</v>
      </c>
      <c r="D193" s="70">
        <v>85.39</v>
      </c>
      <c r="E193" s="70">
        <v>32.18</v>
      </c>
      <c r="F193" s="70">
        <v>117.57</v>
      </c>
      <c r="G193" s="44">
        <v>9</v>
      </c>
    </row>
    <row r="194" spans="1:7">
      <c r="A194" s="68" t="s">
        <v>597</v>
      </c>
      <c r="B194" s="69" t="s">
        <v>598</v>
      </c>
      <c r="C194" s="46" t="s">
        <v>129</v>
      </c>
      <c r="D194" s="70">
        <v>99.78</v>
      </c>
      <c r="E194" s="70">
        <v>32.18</v>
      </c>
      <c r="F194" s="70">
        <v>131.96</v>
      </c>
      <c r="G194" s="44">
        <v>9</v>
      </c>
    </row>
    <row r="195" spans="1:7" ht="28.8">
      <c r="A195" s="68" t="s">
        <v>599</v>
      </c>
      <c r="B195" s="69" t="s">
        <v>600</v>
      </c>
      <c r="C195" s="46" t="s">
        <v>78</v>
      </c>
      <c r="D195" s="70">
        <v>60.38</v>
      </c>
      <c r="E195" s="70">
        <v>37.119999999999997</v>
      </c>
      <c r="F195" s="70">
        <v>97.5</v>
      </c>
      <c r="G195" s="44">
        <v>9</v>
      </c>
    </row>
    <row r="196" spans="1:7">
      <c r="A196" s="68" t="s">
        <v>601</v>
      </c>
      <c r="B196" s="69" t="s">
        <v>602</v>
      </c>
      <c r="C196" s="46"/>
      <c r="D196" s="70"/>
      <c r="E196" s="70"/>
      <c r="F196" s="70"/>
      <c r="G196" s="44">
        <v>5</v>
      </c>
    </row>
    <row r="197" spans="1:7" ht="28.8">
      <c r="A197" s="68" t="s">
        <v>603</v>
      </c>
      <c r="B197" s="69" t="s">
        <v>604</v>
      </c>
      <c r="C197" s="46" t="s">
        <v>87</v>
      </c>
      <c r="D197" s="70"/>
      <c r="E197" s="70">
        <v>10.3</v>
      </c>
      <c r="F197" s="70">
        <v>10.3</v>
      </c>
      <c r="G197" s="44">
        <v>9</v>
      </c>
    </row>
    <row r="198" spans="1:7" ht="28.8">
      <c r="A198" s="68" t="s">
        <v>605</v>
      </c>
      <c r="B198" s="69" t="s">
        <v>606</v>
      </c>
      <c r="C198" s="46" t="s">
        <v>87</v>
      </c>
      <c r="D198" s="70"/>
      <c r="E198" s="70">
        <v>26</v>
      </c>
      <c r="F198" s="70">
        <v>26</v>
      </c>
      <c r="G198" s="44">
        <v>9</v>
      </c>
    </row>
    <row r="199" spans="1:7" ht="28.8">
      <c r="A199" s="68" t="s">
        <v>607</v>
      </c>
      <c r="B199" s="69" t="s">
        <v>608</v>
      </c>
      <c r="C199" s="46" t="s">
        <v>129</v>
      </c>
      <c r="D199" s="70"/>
      <c r="E199" s="70">
        <v>10.3</v>
      </c>
      <c r="F199" s="70">
        <v>10.3</v>
      </c>
      <c r="G199" s="44">
        <v>9</v>
      </c>
    </row>
    <row r="200" spans="1:7" ht="28.8">
      <c r="A200" s="68" t="s">
        <v>609</v>
      </c>
      <c r="B200" s="69" t="s">
        <v>610</v>
      </c>
      <c r="C200" s="46" t="s">
        <v>129</v>
      </c>
      <c r="D200" s="70"/>
      <c r="E200" s="70">
        <v>26</v>
      </c>
      <c r="F200" s="70">
        <v>26</v>
      </c>
      <c r="G200" s="44">
        <v>9</v>
      </c>
    </row>
    <row r="201" spans="1:7" ht="28.8">
      <c r="A201" s="68" t="s">
        <v>611</v>
      </c>
      <c r="B201" s="69" t="s">
        <v>612</v>
      </c>
      <c r="C201" s="46" t="s">
        <v>83</v>
      </c>
      <c r="D201" s="70">
        <v>1920.76</v>
      </c>
      <c r="E201" s="70"/>
      <c r="F201" s="70">
        <v>1920.76</v>
      </c>
      <c r="G201" s="44">
        <v>9</v>
      </c>
    </row>
    <row r="202" spans="1:7">
      <c r="A202" s="68" t="s">
        <v>613</v>
      </c>
      <c r="B202" s="69" t="s">
        <v>614</v>
      </c>
      <c r="C202" s="46" t="s">
        <v>81</v>
      </c>
      <c r="D202" s="70">
        <v>20.69</v>
      </c>
      <c r="E202" s="70">
        <v>4.05</v>
      </c>
      <c r="F202" s="70">
        <v>24.74</v>
      </c>
      <c r="G202" s="44">
        <v>9</v>
      </c>
    </row>
    <row r="203" spans="1:7">
      <c r="A203" s="68" t="s">
        <v>615</v>
      </c>
      <c r="B203" s="69" t="s">
        <v>616</v>
      </c>
      <c r="C203" s="46" t="s">
        <v>590</v>
      </c>
      <c r="D203" s="70">
        <v>8.93</v>
      </c>
      <c r="E203" s="70">
        <v>4.05</v>
      </c>
      <c r="F203" s="70">
        <v>12.98</v>
      </c>
      <c r="G203" s="44">
        <v>9</v>
      </c>
    </row>
    <row r="204" spans="1:7">
      <c r="A204" s="68" t="s">
        <v>617</v>
      </c>
      <c r="B204" s="69" t="s">
        <v>618</v>
      </c>
      <c r="C204" s="46"/>
      <c r="D204" s="70"/>
      <c r="E204" s="70"/>
      <c r="F204" s="70"/>
      <c r="G204" s="44">
        <v>5</v>
      </c>
    </row>
    <row r="205" spans="1:7" ht="28.8">
      <c r="A205" s="68" t="s">
        <v>619</v>
      </c>
      <c r="B205" s="69" t="s">
        <v>620</v>
      </c>
      <c r="C205" s="46" t="s">
        <v>83</v>
      </c>
      <c r="D205" s="70">
        <v>8519.69</v>
      </c>
      <c r="E205" s="70">
        <v>2889</v>
      </c>
      <c r="F205" s="70">
        <v>11408.69</v>
      </c>
      <c r="G205" s="44">
        <v>9</v>
      </c>
    </row>
    <row r="206" spans="1:7" ht="28.8">
      <c r="A206" s="68" t="s">
        <v>621</v>
      </c>
      <c r="B206" s="69" t="s">
        <v>622</v>
      </c>
      <c r="C206" s="46" t="s">
        <v>83</v>
      </c>
      <c r="D206" s="70">
        <v>17419.650000000001</v>
      </c>
      <c r="E206" s="70">
        <v>2889</v>
      </c>
      <c r="F206" s="70">
        <v>20308.650000000001</v>
      </c>
      <c r="G206" s="44">
        <v>9</v>
      </c>
    </row>
    <row r="207" spans="1:7">
      <c r="A207" s="68" t="s">
        <v>623</v>
      </c>
      <c r="B207" s="69" t="s">
        <v>624</v>
      </c>
      <c r="C207" s="46"/>
      <c r="D207" s="70"/>
      <c r="E207" s="70"/>
      <c r="F207" s="70"/>
      <c r="G207" s="44">
        <v>5</v>
      </c>
    </row>
    <row r="208" spans="1:7">
      <c r="A208" s="68" t="s">
        <v>625</v>
      </c>
      <c r="B208" s="69" t="s">
        <v>626</v>
      </c>
      <c r="C208" s="46" t="s">
        <v>129</v>
      </c>
      <c r="D208" s="70">
        <v>791.74</v>
      </c>
      <c r="E208" s="70">
        <v>77.5</v>
      </c>
      <c r="F208" s="70">
        <v>869.24</v>
      </c>
      <c r="G208" s="44">
        <v>9</v>
      </c>
    </row>
    <row r="209" spans="1:7">
      <c r="A209" s="68" t="s">
        <v>627</v>
      </c>
      <c r="B209" s="69" t="s">
        <v>628</v>
      </c>
      <c r="C209" s="46" t="s">
        <v>129</v>
      </c>
      <c r="D209" s="70">
        <v>410.45</v>
      </c>
      <c r="E209" s="70">
        <v>21.93</v>
      </c>
      <c r="F209" s="70">
        <v>432.38</v>
      </c>
      <c r="G209" s="44">
        <v>9</v>
      </c>
    </row>
    <row r="210" spans="1:7">
      <c r="A210" s="68" t="s">
        <v>629</v>
      </c>
      <c r="B210" s="69" t="s">
        <v>630</v>
      </c>
      <c r="C210" s="46" t="s">
        <v>129</v>
      </c>
      <c r="D210" s="70">
        <v>130.19999999999999</v>
      </c>
      <c r="E210" s="70">
        <v>44.24</v>
      </c>
      <c r="F210" s="70">
        <v>174.44</v>
      </c>
      <c r="G210" s="44">
        <v>9</v>
      </c>
    </row>
    <row r="211" spans="1:7">
      <c r="A211" s="68" t="s">
        <v>631</v>
      </c>
      <c r="B211" s="69" t="s">
        <v>632</v>
      </c>
      <c r="C211" s="46"/>
      <c r="D211" s="70"/>
      <c r="E211" s="70"/>
      <c r="F211" s="70"/>
      <c r="G211" s="44">
        <v>5</v>
      </c>
    </row>
    <row r="212" spans="1:7" ht="28.8">
      <c r="A212" s="68" t="s">
        <v>34</v>
      </c>
      <c r="B212" s="69" t="s">
        <v>633</v>
      </c>
      <c r="C212" s="46" t="s">
        <v>129</v>
      </c>
      <c r="D212" s="70">
        <v>2.63</v>
      </c>
      <c r="E212" s="70">
        <v>4.22</v>
      </c>
      <c r="F212" s="70">
        <v>6.85</v>
      </c>
      <c r="G212" s="44">
        <v>9</v>
      </c>
    </row>
    <row r="213" spans="1:7" ht="43.2">
      <c r="A213" s="68" t="s">
        <v>634</v>
      </c>
      <c r="B213" s="69" t="s">
        <v>635</v>
      </c>
      <c r="C213" s="46" t="s">
        <v>129</v>
      </c>
      <c r="D213" s="70">
        <v>4.2300000000000004</v>
      </c>
      <c r="E213" s="70">
        <v>0.13</v>
      </c>
      <c r="F213" s="70">
        <v>4.3600000000000003</v>
      </c>
      <c r="G213" s="44">
        <v>9</v>
      </c>
    </row>
    <row r="214" spans="1:7" ht="43.2">
      <c r="A214" s="68" t="s">
        <v>636</v>
      </c>
      <c r="B214" s="69" t="s">
        <v>637</v>
      </c>
      <c r="C214" s="46" t="s">
        <v>129</v>
      </c>
      <c r="D214" s="70">
        <v>4.5599999999999996</v>
      </c>
      <c r="E214" s="70">
        <v>0.13</v>
      </c>
      <c r="F214" s="70">
        <v>4.6900000000000004</v>
      </c>
      <c r="G214" s="44">
        <v>9</v>
      </c>
    </row>
    <row r="215" spans="1:7">
      <c r="A215" s="68" t="s">
        <v>638</v>
      </c>
      <c r="B215" s="69" t="s">
        <v>639</v>
      </c>
      <c r="C215" s="46" t="s">
        <v>78</v>
      </c>
      <c r="D215" s="70">
        <v>80.12</v>
      </c>
      <c r="E215" s="70">
        <v>7.59</v>
      </c>
      <c r="F215" s="70">
        <v>87.71</v>
      </c>
      <c r="G215" s="44">
        <v>9</v>
      </c>
    </row>
    <row r="216" spans="1:7">
      <c r="A216" s="68" t="s">
        <v>640</v>
      </c>
      <c r="B216" s="69" t="s">
        <v>641</v>
      </c>
      <c r="C216" s="46" t="s">
        <v>78</v>
      </c>
      <c r="D216" s="70">
        <v>94.37</v>
      </c>
      <c r="E216" s="70">
        <v>8.94</v>
      </c>
      <c r="F216" s="70">
        <v>103.31</v>
      </c>
      <c r="G216" s="44">
        <v>9</v>
      </c>
    </row>
    <row r="217" spans="1:7">
      <c r="A217" s="68" t="s">
        <v>642</v>
      </c>
      <c r="B217" s="69" t="s">
        <v>643</v>
      </c>
      <c r="C217" s="46"/>
      <c r="D217" s="70"/>
      <c r="E217" s="70"/>
      <c r="F217" s="70"/>
      <c r="G217" s="44">
        <v>5</v>
      </c>
    </row>
    <row r="218" spans="1:7">
      <c r="A218" s="68" t="s">
        <v>644</v>
      </c>
      <c r="B218" s="69" t="s">
        <v>645</v>
      </c>
      <c r="C218" s="46" t="s">
        <v>129</v>
      </c>
      <c r="D218" s="70">
        <v>10.61</v>
      </c>
      <c r="E218" s="70">
        <v>4.8600000000000003</v>
      </c>
      <c r="F218" s="70">
        <v>15.47</v>
      </c>
      <c r="G218" s="44">
        <v>9</v>
      </c>
    </row>
    <row r="219" spans="1:7">
      <c r="A219" s="68" t="s">
        <v>646</v>
      </c>
      <c r="B219" s="69" t="s">
        <v>647</v>
      </c>
      <c r="C219" s="46" t="s">
        <v>87</v>
      </c>
      <c r="D219" s="70">
        <v>1.05</v>
      </c>
      <c r="E219" s="70">
        <v>0.34</v>
      </c>
      <c r="F219" s="70">
        <v>1.39</v>
      </c>
      <c r="G219" s="44">
        <v>9</v>
      </c>
    </row>
    <row r="220" spans="1:7">
      <c r="A220" s="68" t="s">
        <v>54</v>
      </c>
      <c r="B220" s="69" t="s">
        <v>648</v>
      </c>
      <c r="C220" s="46" t="s">
        <v>87</v>
      </c>
      <c r="D220" s="70">
        <v>1.05</v>
      </c>
      <c r="E220" s="70">
        <v>0.34</v>
      </c>
      <c r="F220" s="70">
        <v>1.39</v>
      </c>
      <c r="G220" s="44">
        <v>9</v>
      </c>
    </row>
    <row r="221" spans="1:7">
      <c r="A221" s="68" t="s">
        <v>649</v>
      </c>
      <c r="B221" s="69" t="s">
        <v>650</v>
      </c>
      <c r="C221" s="46" t="s">
        <v>129</v>
      </c>
      <c r="D221" s="70">
        <v>1.03</v>
      </c>
      <c r="E221" s="70">
        <v>0.69</v>
      </c>
      <c r="F221" s="70">
        <v>1.72</v>
      </c>
      <c r="G221" s="44">
        <v>9</v>
      </c>
    </row>
    <row r="222" spans="1:7">
      <c r="A222" s="68" t="s">
        <v>651</v>
      </c>
      <c r="B222" s="69" t="s">
        <v>652</v>
      </c>
      <c r="C222" s="46"/>
      <c r="D222" s="70"/>
      <c r="E222" s="70"/>
      <c r="F222" s="70"/>
      <c r="G222" s="44">
        <v>2</v>
      </c>
    </row>
    <row r="223" spans="1:7">
      <c r="A223" s="68" t="s">
        <v>653</v>
      </c>
      <c r="B223" s="69" t="s">
        <v>654</v>
      </c>
      <c r="C223" s="46"/>
      <c r="D223" s="70"/>
      <c r="E223" s="70"/>
      <c r="F223" s="70"/>
      <c r="G223" s="44">
        <v>5</v>
      </c>
    </row>
    <row r="224" spans="1:7">
      <c r="A224" s="68" t="s">
        <v>53</v>
      </c>
      <c r="B224" s="69" t="s">
        <v>655</v>
      </c>
      <c r="C224" s="46" t="s">
        <v>78</v>
      </c>
      <c r="D224" s="70"/>
      <c r="E224" s="70">
        <v>185.57</v>
      </c>
      <c r="F224" s="70">
        <v>185.57</v>
      </c>
      <c r="G224" s="44">
        <v>9</v>
      </c>
    </row>
    <row r="225" spans="1:7">
      <c r="A225" s="68" t="s">
        <v>656</v>
      </c>
      <c r="B225" s="69" t="s">
        <v>657</v>
      </c>
      <c r="C225" s="46" t="s">
        <v>78</v>
      </c>
      <c r="D225" s="70"/>
      <c r="E225" s="70">
        <v>337.4</v>
      </c>
      <c r="F225" s="70">
        <v>337.4</v>
      </c>
      <c r="G225" s="44">
        <v>9</v>
      </c>
    </row>
    <row r="226" spans="1:7">
      <c r="A226" s="68" t="s">
        <v>658</v>
      </c>
      <c r="B226" s="69" t="s">
        <v>659</v>
      </c>
      <c r="C226" s="46" t="s">
        <v>129</v>
      </c>
      <c r="D226" s="70"/>
      <c r="E226" s="70">
        <v>25.31</v>
      </c>
      <c r="F226" s="70">
        <v>25.31</v>
      </c>
      <c r="G226" s="44">
        <v>9</v>
      </c>
    </row>
    <row r="227" spans="1:7" ht="28.8">
      <c r="A227" s="68" t="s">
        <v>660</v>
      </c>
      <c r="B227" s="69" t="s">
        <v>661</v>
      </c>
      <c r="C227" s="46" t="s">
        <v>78</v>
      </c>
      <c r="D227" s="70">
        <v>468.05</v>
      </c>
      <c r="E227" s="70">
        <v>101.22</v>
      </c>
      <c r="F227" s="70">
        <v>569.27</v>
      </c>
      <c r="G227" s="44">
        <v>9</v>
      </c>
    </row>
    <row r="228" spans="1:7" ht="28.8">
      <c r="A228" s="68" t="s">
        <v>662</v>
      </c>
      <c r="B228" s="69" t="s">
        <v>663</v>
      </c>
      <c r="C228" s="46" t="s">
        <v>78</v>
      </c>
      <c r="D228" s="70">
        <v>445.6</v>
      </c>
      <c r="E228" s="70">
        <v>101.22</v>
      </c>
      <c r="F228" s="70">
        <v>546.82000000000005</v>
      </c>
      <c r="G228" s="44">
        <v>9</v>
      </c>
    </row>
    <row r="229" spans="1:7" ht="28.8">
      <c r="A229" s="68" t="s">
        <v>664</v>
      </c>
      <c r="B229" s="69" t="s">
        <v>665</v>
      </c>
      <c r="C229" s="46" t="s">
        <v>78</v>
      </c>
      <c r="D229" s="70">
        <v>245.25</v>
      </c>
      <c r="E229" s="70">
        <v>67.48</v>
      </c>
      <c r="F229" s="70">
        <v>312.73</v>
      </c>
      <c r="G229" s="44">
        <v>9</v>
      </c>
    </row>
    <row r="230" spans="1:7" ht="28.8">
      <c r="A230" s="68" t="s">
        <v>666</v>
      </c>
      <c r="B230" s="69" t="s">
        <v>667</v>
      </c>
      <c r="C230" s="46" t="s">
        <v>78</v>
      </c>
      <c r="D230" s="70">
        <v>222.8</v>
      </c>
      <c r="E230" s="70">
        <v>67.48</v>
      </c>
      <c r="F230" s="70">
        <v>290.27999999999997</v>
      </c>
      <c r="G230" s="44">
        <v>9</v>
      </c>
    </row>
    <row r="231" spans="1:7" ht="43.2">
      <c r="A231" s="68" t="s">
        <v>668</v>
      </c>
      <c r="B231" s="69" t="s">
        <v>669</v>
      </c>
      <c r="C231" s="46" t="s">
        <v>129</v>
      </c>
      <c r="D231" s="70">
        <v>24.01</v>
      </c>
      <c r="E231" s="70">
        <v>6.75</v>
      </c>
      <c r="F231" s="70">
        <v>30.76</v>
      </c>
      <c r="G231" s="44">
        <v>9</v>
      </c>
    </row>
    <row r="232" spans="1:7" ht="28.8">
      <c r="A232" s="68" t="s">
        <v>670</v>
      </c>
      <c r="B232" s="69" t="s">
        <v>671</v>
      </c>
      <c r="C232" s="46" t="s">
        <v>129</v>
      </c>
      <c r="D232" s="70">
        <v>22.28</v>
      </c>
      <c r="E232" s="70">
        <v>6.75</v>
      </c>
      <c r="F232" s="70">
        <v>29.03</v>
      </c>
      <c r="G232" s="44">
        <v>9</v>
      </c>
    </row>
    <row r="233" spans="1:7" ht="28.8">
      <c r="A233" s="68" t="s">
        <v>672</v>
      </c>
      <c r="B233" s="69" t="s">
        <v>673</v>
      </c>
      <c r="C233" s="46" t="s">
        <v>78</v>
      </c>
      <c r="D233" s="70">
        <v>240.09</v>
      </c>
      <c r="E233" s="70">
        <v>67.48</v>
      </c>
      <c r="F233" s="70">
        <v>307.57</v>
      </c>
      <c r="G233" s="44">
        <v>9</v>
      </c>
    </row>
    <row r="234" spans="1:7" ht="28.8">
      <c r="A234" s="68" t="s">
        <v>674</v>
      </c>
      <c r="B234" s="69" t="s">
        <v>675</v>
      </c>
      <c r="C234" s="46" t="s">
        <v>78</v>
      </c>
      <c r="D234" s="70">
        <v>222.8</v>
      </c>
      <c r="E234" s="70">
        <v>67.48</v>
      </c>
      <c r="F234" s="70">
        <v>290.27999999999997</v>
      </c>
      <c r="G234" s="44">
        <v>9</v>
      </c>
    </row>
    <row r="235" spans="1:7">
      <c r="A235" s="68" t="s">
        <v>676</v>
      </c>
      <c r="B235" s="69" t="s">
        <v>677</v>
      </c>
      <c r="C235" s="46"/>
      <c r="D235" s="70"/>
      <c r="E235" s="70"/>
      <c r="F235" s="70"/>
      <c r="G235" s="44">
        <v>5</v>
      </c>
    </row>
    <row r="236" spans="1:7">
      <c r="A236" s="68" t="s">
        <v>33</v>
      </c>
      <c r="B236" s="69" t="s">
        <v>678</v>
      </c>
      <c r="C236" s="46" t="s">
        <v>78</v>
      </c>
      <c r="D236" s="70"/>
      <c r="E236" s="70">
        <v>101.22</v>
      </c>
      <c r="F236" s="70">
        <v>101.22</v>
      </c>
      <c r="G236" s="44">
        <v>9</v>
      </c>
    </row>
    <row r="237" spans="1:7" ht="28.8">
      <c r="A237" s="68" t="s">
        <v>679</v>
      </c>
      <c r="B237" s="69" t="s">
        <v>680</v>
      </c>
      <c r="C237" s="46" t="s">
        <v>78</v>
      </c>
      <c r="D237" s="70"/>
      <c r="E237" s="70">
        <v>67.48</v>
      </c>
      <c r="F237" s="70">
        <v>67.48</v>
      </c>
      <c r="G237" s="44">
        <v>9</v>
      </c>
    </row>
    <row r="238" spans="1:7">
      <c r="A238" s="68" t="s">
        <v>681</v>
      </c>
      <c r="B238" s="69" t="s">
        <v>682</v>
      </c>
      <c r="C238" s="46"/>
      <c r="D238" s="70"/>
      <c r="E238" s="70"/>
      <c r="F238" s="70"/>
      <c r="G238" s="44">
        <v>5</v>
      </c>
    </row>
    <row r="239" spans="1:7">
      <c r="A239" s="68" t="s">
        <v>683</v>
      </c>
      <c r="B239" s="69" t="s">
        <v>684</v>
      </c>
      <c r="C239" s="46" t="s">
        <v>129</v>
      </c>
      <c r="D239" s="70"/>
      <c r="E239" s="70">
        <v>2.5299999999999998</v>
      </c>
      <c r="F239" s="70">
        <v>2.5299999999999998</v>
      </c>
      <c r="G239" s="44">
        <v>9</v>
      </c>
    </row>
    <row r="240" spans="1:7">
      <c r="A240" s="68" t="s">
        <v>685</v>
      </c>
      <c r="B240" s="69" t="s">
        <v>686</v>
      </c>
      <c r="C240" s="46" t="s">
        <v>129</v>
      </c>
      <c r="D240" s="70"/>
      <c r="E240" s="70">
        <v>5.0599999999999996</v>
      </c>
      <c r="F240" s="70">
        <v>5.0599999999999996</v>
      </c>
      <c r="G240" s="44">
        <v>9</v>
      </c>
    </row>
    <row r="241" spans="1:7">
      <c r="A241" s="68" t="s">
        <v>687</v>
      </c>
      <c r="B241" s="69" t="s">
        <v>688</v>
      </c>
      <c r="C241" s="46" t="s">
        <v>129</v>
      </c>
      <c r="D241" s="70"/>
      <c r="E241" s="70">
        <v>8.44</v>
      </c>
      <c r="F241" s="70">
        <v>8.44</v>
      </c>
      <c r="G241" s="44">
        <v>9</v>
      </c>
    </row>
    <row r="242" spans="1:7">
      <c r="A242" s="68" t="s">
        <v>689</v>
      </c>
      <c r="B242" s="69" t="s">
        <v>690</v>
      </c>
      <c r="C242" s="46"/>
      <c r="D242" s="70"/>
      <c r="E242" s="70"/>
      <c r="F242" s="70"/>
      <c r="G242" s="44">
        <v>5</v>
      </c>
    </row>
    <row r="243" spans="1:7">
      <c r="A243" s="68" t="s">
        <v>691</v>
      </c>
      <c r="B243" s="69" t="s">
        <v>692</v>
      </c>
      <c r="C243" s="46" t="s">
        <v>129</v>
      </c>
      <c r="D243" s="70"/>
      <c r="E243" s="70">
        <v>10.119999999999999</v>
      </c>
      <c r="F243" s="70">
        <v>10.119999999999999</v>
      </c>
      <c r="G243" s="44">
        <v>9</v>
      </c>
    </row>
    <row r="244" spans="1:7" ht="28.8">
      <c r="A244" s="68" t="s">
        <v>693</v>
      </c>
      <c r="B244" s="69" t="s">
        <v>694</v>
      </c>
      <c r="C244" s="46" t="s">
        <v>129</v>
      </c>
      <c r="D244" s="70"/>
      <c r="E244" s="70">
        <v>8.44</v>
      </c>
      <c r="F244" s="70">
        <v>8.44</v>
      </c>
      <c r="G244" s="44">
        <v>9</v>
      </c>
    </row>
    <row r="245" spans="1:7" ht="28.8">
      <c r="A245" s="68" t="s">
        <v>695</v>
      </c>
      <c r="B245" s="69" t="s">
        <v>696</v>
      </c>
      <c r="C245" s="46" t="s">
        <v>87</v>
      </c>
      <c r="D245" s="70"/>
      <c r="E245" s="70">
        <v>2.5299999999999998</v>
      </c>
      <c r="F245" s="70">
        <v>2.5299999999999998</v>
      </c>
      <c r="G245" s="44">
        <v>9</v>
      </c>
    </row>
    <row r="246" spans="1:7">
      <c r="A246" s="68" t="s">
        <v>697</v>
      </c>
      <c r="B246" s="69" t="s">
        <v>698</v>
      </c>
      <c r="C246" s="46"/>
      <c r="D246" s="70"/>
      <c r="E246" s="70"/>
      <c r="F246" s="70"/>
      <c r="G246" s="44">
        <v>5</v>
      </c>
    </row>
    <row r="247" spans="1:7">
      <c r="A247" s="68" t="s">
        <v>699</v>
      </c>
      <c r="B247" s="69" t="s">
        <v>700</v>
      </c>
      <c r="C247" s="46" t="s">
        <v>129</v>
      </c>
      <c r="D247" s="70"/>
      <c r="E247" s="70">
        <v>6.75</v>
      </c>
      <c r="F247" s="70">
        <v>6.75</v>
      </c>
      <c r="G247" s="44">
        <v>9</v>
      </c>
    </row>
    <row r="248" spans="1:7">
      <c r="A248" s="68" t="s">
        <v>701</v>
      </c>
      <c r="B248" s="69" t="s">
        <v>702</v>
      </c>
      <c r="C248" s="46"/>
      <c r="D248" s="70"/>
      <c r="E248" s="70"/>
      <c r="F248" s="70"/>
      <c r="G248" s="44">
        <v>5</v>
      </c>
    </row>
    <row r="249" spans="1:7" ht="43.2">
      <c r="A249" s="68" t="s">
        <v>703</v>
      </c>
      <c r="B249" s="69" t="s">
        <v>704</v>
      </c>
      <c r="C249" s="46" t="s">
        <v>129</v>
      </c>
      <c r="D249" s="70">
        <v>18.02</v>
      </c>
      <c r="E249" s="70">
        <v>8.44</v>
      </c>
      <c r="F249" s="70">
        <v>26.46</v>
      </c>
      <c r="G249" s="44">
        <v>9</v>
      </c>
    </row>
    <row r="250" spans="1:7" ht="28.8">
      <c r="A250" s="68" t="s">
        <v>705</v>
      </c>
      <c r="B250" s="69" t="s">
        <v>706</v>
      </c>
      <c r="C250" s="46" t="s">
        <v>129</v>
      </c>
      <c r="D250" s="70">
        <v>1.59</v>
      </c>
      <c r="E250" s="70">
        <v>8.44</v>
      </c>
      <c r="F250" s="70">
        <v>10.029999999999999</v>
      </c>
      <c r="G250" s="44">
        <v>9</v>
      </c>
    </row>
    <row r="251" spans="1:7">
      <c r="A251" s="68" t="s">
        <v>707</v>
      </c>
      <c r="B251" s="69" t="s">
        <v>708</v>
      </c>
      <c r="C251" s="46"/>
      <c r="D251" s="70"/>
      <c r="E251" s="70"/>
      <c r="F251" s="70"/>
      <c r="G251" s="44">
        <v>5</v>
      </c>
    </row>
    <row r="252" spans="1:7" ht="28.8">
      <c r="A252" s="68" t="s">
        <v>709</v>
      </c>
      <c r="B252" s="69" t="s">
        <v>710</v>
      </c>
      <c r="C252" s="46" t="s">
        <v>129</v>
      </c>
      <c r="D252" s="70">
        <v>24.65</v>
      </c>
      <c r="E252" s="70">
        <v>3.37</v>
      </c>
      <c r="F252" s="70">
        <v>28.02</v>
      </c>
      <c r="G252" s="44">
        <v>9</v>
      </c>
    </row>
    <row r="253" spans="1:7" ht="28.8">
      <c r="A253" s="68" t="s">
        <v>711</v>
      </c>
      <c r="B253" s="69" t="s">
        <v>712</v>
      </c>
      <c r="C253" s="46" t="s">
        <v>129</v>
      </c>
      <c r="D253" s="70">
        <v>22.28</v>
      </c>
      <c r="E253" s="70">
        <v>3.37</v>
      </c>
      <c r="F253" s="70">
        <v>25.65</v>
      </c>
      <c r="G253" s="44">
        <v>9</v>
      </c>
    </row>
    <row r="254" spans="1:7" ht="28.8">
      <c r="A254" s="68" t="s">
        <v>713</v>
      </c>
      <c r="B254" s="69" t="s">
        <v>714</v>
      </c>
      <c r="C254" s="46" t="s">
        <v>129</v>
      </c>
      <c r="D254" s="70">
        <v>9.73</v>
      </c>
      <c r="E254" s="70">
        <v>1.18</v>
      </c>
      <c r="F254" s="70">
        <v>10.91</v>
      </c>
      <c r="G254" s="44">
        <v>9</v>
      </c>
    </row>
    <row r="255" spans="1:7" ht="28.8">
      <c r="A255" s="68" t="s">
        <v>715</v>
      </c>
      <c r="B255" s="69" t="s">
        <v>716</v>
      </c>
      <c r="C255" s="46" t="s">
        <v>129</v>
      </c>
      <c r="D255" s="70">
        <v>6.99</v>
      </c>
      <c r="E255" s="70">
        <v>1.18</v>
      </c>
      <c r="F255" s="70">
        <v>8.17</v>
      </c>
      <c r="G255" s="44">
        <v>9</v>
      </c>
    </row>
    <row r="256" spans="1:7" ht="28.8">
      <c r="A256" s="68" t="s">
        <v>717</v>
      </c>
      <c r="B256" s="69" t="s">
        <v>718</v>
      </c>
      <c r="C256" s="46" t="s">
        <v>129</v>
      </c>
      <c r="D256" s="70">
        <v>13.14</v>
      </c>
      <c r="E256" s="70">
        <v>0.51</v>
      </c>
      <c r="F256" s="70">
        <v>13.65</v>
      </c>
      <c r="G256" s="44">
        <v>9</v>
      </c>
    </row>
    <row r="257" spans="1:7">
      <c r="A257" s="68" t="s">
        <v>719</v>
      </c>
      <c r="B257" s="69" t="s">
        <v>720</v>
      </c>
      <c r="C257" s="46"/>
      <c r="D257" s="70"/>
      <c r="E257" s="70"/>
      <c r="F257" s="70"/>
      <c r="G257" s="44">
        <v>5</v>
      </c>
    </row>
    <row r="258" spans="1:7" ht="28.8">
      <c r="A258" s="68" t="s">
        <v>721</v>
      </c>
      <c r="B258" s="69" t="s">
        <v>722</v>
      </c>
      <c r="C258" s="46" t="s">
        <v>129</v>
      </c>
      <c r="D258" s="70"/>
      <c r="E258" s="70">
        <v>8.77</v>
      </c>
      <c r="F258" s="70">
        <v>8.77</v>
      </c>
      <c r="G258" s="44">
        <v>9</v>
      </c>
    </row>
    <row r="259" spans="1:7" ht="28.8">
      <c r="A259" s="68" t="s">
        <v>723</v>
      </c>
      <c r="B259" s="69" t="s">
        <v>724</v>
      </c>
      <c r="C259" s="46" t="s">
        <v>129</v>
      </c>
      <c r="D259" s="70"/>
      <c r="E259" s="70">
        <v>5.0599999999999996</v>
      </c>
      <c r="F259" s="70">
        <v>5.0599999999999996</v>
      </c>
      <c r="G259" s="44">
        <v>9</v>
      </c>
    </row>
    <row r="260" spans="1:7">
      <c r="A260" s="68" t="s">
        <v>725</v>
      </c>
      <c r="B260" s="69" t="s">
        <v>726</v>
      </c>
      <c r="C260" s="46" t="s">
        <v>129</v>
      </c>
      <c r="D260" s="70"/>
      <c r="E260" s="70">
        <v>5.0599999999999996</v>
      </c>
      <c r="F260" s="70">
        <v>5.0599999999999996</v>
      </c>
      <c r="G260" s="44">
        <v>9</v>
      </c>
    </row>
    <row r="261" spans="1:7">
      <c r="A261" s="68" t="s">
        <v>727</v>
      </c>
      <c r="B261" s="69" t="s">
        <v>728</v>
      </c>
      <c r="C261" s="46" t="s">
        <v>129</v>
      </c>
      <c r="D261" s="70"/>
      <c r="E261" s="70">
        <v>5.57</v>
      </c>
      <c r="F261" s="70">
        <v>5.57</v>
      </c>
      <c r="G261" s="44">
        <v>9</v>
      </c>
    </row>
    <row r="262" spans="1:7">
      <c r="A262" s="68" t="s">
        <v>729</v>
      </c>
      <c r="B262" s="69" t="s">
        <v>730</v>
      </c>
      <c r="C262" s="46"/>
      <c r="D262" s="70"/>
      <c r="E262" s="70"/>
      <c r="F262" s="70"/>
      <c r="G262" s="44">
        <v>5</v>
      </c>
    </row>
    <row r="263" spans="1:7">
      <c r="A263" s="68" t="s">
        <v>731</v>
      </c>
      <c r="B263" s="69" t="s">
        <v>732</v>
      </c>
      <c r="C263" s="46" t="s">
        <v>129</v>
      </c>
      <c r="D263" s="70"/>
      <c r="E263" s="70">
        <v>13.57</v>
      </c>
      <c r="F263" s="70">
        <v>13.57</v>
      </c>
      <c r="G263" s="44">
        <v>9</v>
      </c>
    </row>
    <row r="264" spans="1:7" ht="28.8">
      <c r="A264" s="68" t="s">
        <v>733</v>
      </c>
      <c r="B264" s="69" t="s">
        <v>734</v>
      </c>
      <c r="C264" s="46" t="s">
        <v>129</v>
      </c>
      <c r="D264" s="70"/>
      <c r="E264" s="70">
        <v>16.28</v>
      </c>
      <c r="F264" s="70">
        <v>16.28</v>
      </c>
      <c r="G264" s="44">
        <v>9</v>
      </c>
    </row>
    <row r="265" spans="1:7">
      <c r="A265" s="68" t="s">
        <v>735</v>
      </c>
      <c r="B265" s="69" t="s">
        <v>736</v>
      </c>
      <c r="C265" s="46" t="s">
        <v>87</v>
      </c>
      <c r="D265" s="70"/>
      <c r="E265" s="70">
        <v>5.42</v>
      </c>
      <c r="F265" s="70">
        <v>5.42</v>
      </c>
      <c r="G265" s="44">
        <v>9</v>
      </c>
    </row>
    <row r="266" spans="1:7">
      <c r="A266" s="68" t="s">
        <v>737</v>
      </c>
      <c r="B266" s="69" t="s">
        <v>738</v>
      </c>
      <c r="C266" s="46"/>
      <c r="D266" s="70"/>
      <c r="E266" s="70"/>
      <c r="F266" s="70"/>
      <c r="G266" s="44">
        <v>5</v>
      </c>
    </row>
    <row r="267" spans="1:7">
      <c r="A267" s="68" t="s">
        <v>739</v>
      </c>
      <c r="B267" s="69" t="s">
        <v>740</v>
      </c>
      <c r="C267" s="46" t="s">
        <v>87</v>
      </c>
      <c r="D267" s="70">
        <v>7.0000000000000007E-2</v>
      </c>
      <c r="E267" s="70">
        <v>1.23</v>
      </c>
      <c r="F267" s="70">
        <v>1.3</v>
      </c>
      <c r="G267" s="44">
        <v>9</v>
      </c>
    </row>
    <row r="268" spans="1:7" ht="28.8">
      <c r="A268" s="68" t="s">
        <v>741</v>
      </c>
      <c r="B268" s="69" t="s">
        <v>742</v>
      </c>
      <c r="C268" s="46" t="s">
        <v>87</v>
      </c>
      <c r="D268" s="70">
        <v>0.71</v>
      </c>
      <c r="E268" s="70">
        <v>1.23</v>
      </c>
      <c r="F268" s="70">
        <v>1.94</v>
      </c>
      <c r="G268" s="44">
        <v>9</v>
      </c>
    </row>
    <row r="269" spans="1:7" ht="28.8">
      <c r="A269" s="68" t="s">
        <v>743</v>
      </c>
      <c r="B269" s="69" t="s">
        <v>744</v>
      </c>
      <c r="C269" s="46" t="s">
        <v>129</v>
      </c>
      <c r="D269" s="70">
        <v>3.54</v>
      </c>
      <c r="E269" s="70">
        <v>9.84</v>
      </c>
      <c r="F269" s="70">
        <v>13.38</v>
      </c>
      <c r="G269" s="44">
        <v>9</v>
      </c>
    </row>
    <row r="270" spans="1:7" ht="28.8">
      <c r="A270" s="68" t="s">
        <v>745</v>
      </c>
      <c r="B270" s="69" t="s">
        <v>746</v>
      </c>
      <c r="C270" s="46" t="s">
        <v>129</v>
      </c>
      <c r="D270" s="70">
        <v>0.36</v>
      </c>
      <c r="E270" s="70">
        <v>7.38</v>
      </c>
      <c r="F270" s="70">
        <v>7.74</v>
      </c>
      <c r="G270" s="44">
        <v>9</v>
      </c>
    </row>
    <row r="271" spans="1:7">
      <c r="A271" s="68" t="s">
        <v>747</v>
      </c>
      <c r="B271" s="69" t="s">
        <v>748</v>
      </c>
      <c r="C271" s="46" t="s">
        <v>129</v>
      </c>
      <c r="D271" s="70">
        <v>3.54</v>
      </c>
      <c r="E271" s="70">
        <v>7.38</v>
      </c>
      <c r="F271" s="70">
        <v>10.92</v>
      </c>
      <c r="G271" s="44">
        <v>9</v>
      </c>
    </row>
    <row r="272" spans="1:7">
      <c r="A272" s="68" t="s">
        <v>749</v>
      </c>
      <c r="B272" s="69" t="s">
        <v>750</v>
      </c>
      <c r="C272" s="46" t="s">
        <v>129</v>
      </c>
      <c r="D272" s="70">
        <v>0.36</v>
      </c>
      <c r="E272" s="70">
        <v>4.92</v>
      </c>
      <c r="F272" s="70">
        <v>5.28</v>
      </c>
      <c r="G272" s="44">
        <v>9</v>
      </c>
    </row>
    <row r="273" spans="1:7">
      <c r="A273" s="68" t="s">
        <v>751</v>
      </c>
      <c r="B273" s="69" t="s">
        <v>752</v>
      </c>
      <c r="C273" s="46"/>
      <c r="D273" s="70"/>
      <c r="E273" s="70"/>
      <c r="F273" s="70"/>
      <c r="G273" s="44">
        <v>5</v>
      </c>
    </row>
    <row r="274" spans="1:7">
      <c r="A274" s="68" t="s">
        <v>753</v>
      </c>
      <c r="B274" s="69" t="s">
        <v>754</v>
      </c>
      <c r="C274" s="46" t="s">
        <v>129</v>
      </c>
      <c r="D274" s="70">
        <v>87.05</v>
      </c>
      <c r="E274" s="70"/>
      <c r="F274" s="70">
        <v>87.05</v>
      </c>
      <c r="G274" s="44">
        <v>9</v>
      </c>
    </row>
    <row r="275" spans="1:7">
      <c r="A275" s="68" t="s">
        <v>755</v>
      </c>
      <c r="B275" s="69" t="s">
        <v>756</v>
      </c>
      <c r="C275" s="46" t="s">
        <v>70</v>
      </c>
      <c r="D275" s="70">
        <v>2.95</v>
      </c>
      <c r="E275" s="70">
        <v>7.48</v>
      </c>
      <c r="F275" s="70">
        <v>10.43</v>
      </c>
      <c r="G275" s="44">
        <v>9</v>
      </c>
    </row>
    <row r="276" spans="1:7">
      <c r="A276" s="68" t="s">
        <v>757</v>
      </c>
      <c r="B276" s="69" t="s">
        <v>758</v>
      </c>
      <c r="C276" s="46"/>
      <c r="D276" s="70"/>
      <c r="E276" s="70"/>
      <c r="F276" s="70"/>
      <c r="G276" s="44">
        <v>2</v>
      </c>
    </row>
    <row r="277" spans="1:7">
      <c r="A277" s="68" t="s">
        <v>759</v>
      </c>
      <c r="B277" s="69" t="s">
        <v>760</v>
      </c>
      <c r="C277" s="46"/>
      <c r="D277" s="70"/>
      <c r="E277" s="70"/>
      <c r="F277" s="70"/>
      <c r="G277" s="44">
        <v>5</v>
      </c>
    </row>
    <row r="278" spans="1:7">
      <c r="A278" s="68" t="s">
        <v>761</v>
      </c>
      <c r="B278" s="69" t="s">
        <v>762</v>
      </c>
      <c r="C278" s="46" t="s">
        <v>129</v>
      </c>
      <c r="D278" s="70"/>
      <c r="E278" s="70">
        <v>30.8</v>
      </c>
      <c r="F278" s="70">
        <v>30.8</v>
      </c>
      <c r="G278" s="44">
        <v>9</v>
      </c>
    </row>
    <row r="279" spans="1:7" ht="28.8">
      <c r="A279" s="68" t="s">
        <v>763</v>
      </c>
      <c r="B279" s="69" t="s">
        <v>764</v>
      </c>
      <c r="C279" s="46" t="s">
        <v>129</v>
      </c>
      <c r="D279" s="70"/>
      <c r="E279" s="70">
        <v>26.69</v>
      </c>
      <c r="F279" s="70">
        <v>26.69</v>
      </c>
      <c r="G279" s="44">
        <v>9</v>
      </c>
    </row>
    <row r="280" spans="1:7">
      <c r="A280" s="68" t="s">
        <v>765</v>
      </c>
      <c r="B280" s="69" t="s">
        <v>766</v>
      </c>
      <c r="C280" s="46" t="s">
        <v>129</v>
      </c>
      <c r="D280" s="70"/>
      <c r="E280" s="70">
        <v>16.420000000000002</v>
      </c>
      <c r="F280" s="70">
        <v>16.420000000000002</v>
      </c>
      <c r="G280" s="44">
        <v>9</v>
      </c>
    </row>
    <row r="281" spans="1:7">
      <c r="A281" s="68" t="s">
        <v>767</v>
      </c>
      <c r="B281" s="69" t="s">
        <v>768</v>
      </c>
      <c r="C281" s="46" t="s">
        <v>129</v>
      </c>
      <c r="D281" s="70">
        <v>2.69</v>
      </c>
      <c r="E281" s="70">
        <v>0.56999999999999995</v>
      </c>
      <c r="F281" s="70">
        <v>3.26</v>
      </c>
      <c r="G281" s="44">
        <v>9</v>
      </c>
    </row>
    <row r="282" spans="1:7" ht="28.8">
      <c r="A282" s="68" t="s">
        <v>769</v>
      </c>
      <c r="B282" s="69" t="s">
        <v>770</v>
      </c>
      <c r="C282" s="46" t="s">
        <v>87</v>
      </c>
      <c r="D282" s="70"/>
      <c r="E282" s="70">
        <v>3.56</v>
      </c>
      <c r="F282" s="70">
        <v>3.56</v>
      </c>
      <c r="G282" s="44">
        <v>9</v>
      </c>
    </row>
    <row r="283" spans="1:7">
      <c r="A283" s="68" t="s">
        <v>771</v>
      </c>
      <c r="B283" s="69" t="s">
        <v>772</v>
      </c>
      <c r="C283" s="46" t="s">
        <v>87</v>
      </c>
      <c r="D283" s="70"/>
      <c r="E283" s="70">
        <v>10.46</v>
      </c>
      <c r="F283" s="70">
        <v>10.46</v>
      </c>
      <c r="G283" s="44">
        <v>9</v>
      </c>
    </row>
    <row r="284" spans="1:7">
      <c r="A284" s="68" t="s">
        <v>773</v>
      </c>
      <c r="B284" s="69" t="s">
        <v>774</v>
      </c>
      <c r="C284" s="46"/>
      <c r="D284" s="70"/>
      <c r="E284" s="70"/>
      <c r="F284" s="70"/>
      <c r="G284" s="44">
        <v>5</v>
      </c>
    </row>
    <row r="285" spans="1:7">
      <c r="A285" s="68" t="s">
        <v>775</v>
      </c>
      <c r="B285" s="69" t="s">
        <v>776</v>
      </c>
      <c r="C285" s="46" t="s">
        <v>87</v>
      </c>
      <c r="D285" s="70"/>
      <c r="E285" s="70">
        <v>1.1299999999999999</v>
      </c>
      <c r="F285" s="70">
        <v>1.1299999999999999</v>
      </c>
      <c r="G285" s="44">
        <v>9</v>
      </c>
    </row>
    <row r="286" spans="1:7">
      <c r="A286" s="68" t="s">
        <v>777</v>
      </c>
      <c r="B286" s="69" t="s">
        <v>778</v>
      </c>
      <c r="C286" s="46" t="s">
        <v>87</v>
      </c>
      <c r="D286" s="70"/>
      <c r="E286" s="70">
        <v>3.74</v>
      </c>
      <c r="F286" s="70">
        <v>3.74</v>
      </c>
      <c r="G286" s="44">
        <v>9</v>
      </c>
    </row>
    <row r="287" spans="1:7">
      <c r="A287" s="68" t="s">
        <v>779</v>
      </c>
      <c r="B287" s="69" t="s">
        <v>780</v>
      </c>
      <c r="C287" s="46" t="s">
        <v>129</v>
      </c>
      <c r="D287" s="70"/>
      <c r="E287" s="70">
        <v>20.57</v>
      </c>
      <c r="F287" s="70">
        <v>20.57</v>
      </c>
      <c r="G287" s="44">
        <v>9</v>
      </c>
    </row>
    <row r="288" spans="1:7">
      <c r="A288" s="68" t="s">
        <v>781</v>
      </c>
      <c r="B288" s="69" t="s">
        <v>782</v>
      </c>
      <c r="C288" s="46" t="s">
        <v>129</v>
      </c>
      <c r="D288" s="70"/>
      <c r="E288" s="70">
        <v>16.829999999999998</v>
      </c>
      <c r="F288" s="70">
        <v>16.829999999999998</v>
      </c>
      <c r="G288" s="44">
        <v>9</v>
      </c>
    </row>
    <row r="289" spans="1:7">
      <c r="A289" s="68" t="s">
        <v>783</v>
      </c>
      <c r="B289" s="69" t="s">
        <v>784</v>
      </c>
      <c r="C289" s="46" t="s">
        <v>129</v>
      </c>
      <c r="D289" s="70"/>
      <c r="E289" s="70">
        <v>14.96</v>
      </c>
      <c r="F289" s="70">
        <v>14.96</v>
      </c>
      <c r="G289" s="44">
        <v>9</v>
      </c>
    </row>
    <row r="290" spans="1:7">
      <c r="A290" s="68" t="s">
        <v>785</v>
      </c>
      <c r="B290" s="69" t="s">
        <v>786</v>
      </c>
      <c r="C290" s="46" t="s">
        <v>129</v>
      </c>
      <c r="D290" s="70"/>
      <c r="E290" s="70">
        <v>11.22</v>
      </c>
      <c r="F290" s="70">
        <v>11.22</v>
      </c>
      <c r="G290" s="44">
        <v>9</v>
      </c>
    </row>
    <row r="291" spans="1:7">
      <c r="A291" s="68" t="s">
        <v>787</v>
      </c>
      <c r="B291" s="69" t="s">
        <v>228</v>
      </c>
      <c r="C291" s="46" t="s">
        <v>95</v>
      </c>
      <c r="D291" s="70">
        <v>2.04</v>
      </c>
      <c r="E291" s="70"/>
      <c r="F291" s="70">
        <v>2.04</v>
      </c>
      <c r="G291" s="44">
        <v>9</v>
      </c>
    </row>
    <row r="292" spans="1:7">
      <c r="A292" s="68" t="s">
        <v>788</v>
      </c>
      <c r="B292" s="69" t="s">
        <v>789</v>
      </c>
      <c r="C292" s="46"/>
      <c r="D292" s="70"/>
      <c r="E292" s="70"/>
      <c r="F292" s="70"/>
      <c r="G292" s="44">
        <v>5</v>
      </c>
    </row>
    <row r="293" spans="1:7">
      <c r="A293" s="68" t="s">
        <v>790</v>
      </c>
      <c r="B293" s="69" t="s">
        <v>791</v>
      </c>
      <c r="C293" s="46" t="s">
        <v>129</v>
      </c>
      <c r="D293" s="70"/>
      <c r="E293" s="70">
        <v>13.5</v>
      </c>
      <c r="F293" s="70">
        <v>13.5</v>
      </c>
      <c r="G293" s="44">
        <v>9</v>
      </c>
    </row>
    <row r="294" spans="1:7">
      <c r="A294" s="68" t="s">
        <v>792</v>
      </c>
      <c r="B294" s="69" t="s">
        <v>793</v>
      </c>
      <c r="C294" s="46" t="s">
        <v>129</v>
      </c>
      <c r="D294" s="70"/>
      <c r="E294" s="70">
        <v>6.75</v>
      </c>
      <c r="F294" s="70">
        <v>6.75</v>
      </c>
      <c r="G294" s="44">
        <v>9</v>
      </c>
    </row>
    <row r="295" spans="1:7">
      <c r="A295" s="68" t="s">
        <v>794</v>
      </c>
      <c r="B295" s="69" t="s">
        <v>795</v>
      </c>
      <c r="C295" s="46" t="s">
        <v>87</v>
      </c>
      <c r="D295" s="70"/>
      <c r="E295" s="70">
        <v>5.0599999999999996</v>
      </c>
      <c r="F295" s="70">
        <v>5.0599999999999996</v>
      </c>
      <c r="G295" s="44">
        <v>9</v>
      </c>
    </row>
    <row r="296" spans="1:7">
      <c r="A296" s="68" t="s">
        <v>796</v>
      </c>
      <c r="B296" s="69" t="s">
        <v>797</v>
      </c>
      <c r="C296" s="46" t="s">
        <v>87</v>
      </c>
      <c r="D296" s="70"/>
      <c r="E296" s="70">
        <v>8.44</v>
      </c>
      <c r="F296" s="70">
        <v>8.44</v>
      </c>
      <c r="G296" s="44">
        <v>9</v>
      </c>
    </row>
    <row r="297" spans="1:7">
      <c r="A297" s="68" t="s">
        <v>798</v>
      </c>
      <c r="B297" s="69" t="s">
        <v>799</v>
      </c>
      <c r="C297" s="46" t="s">
        <v>129</v>
      </c>
      <c r="D297" s="70"/>
      <c r="E297" s="70">
        <v>10.27</v>
      </c>
      <c r="F297" s="70">
        <v>10.27</v>
      </c>
      <c r="G297" s="44">
        <v>9</v>
      </c>
    </row>
    <row r="298" spans="1:7">
      <c r="A298" s="68" t="s">
        <v>800</v>
      </c>
      <c r="B298" s="69" t="s">
        <v>801</v>
      </c>
      <c r="C298" s="46"/>
      <c r="D298" s="70"/>
      <c r="E298" s="70"/>
      <c r="F298" s="70"/>
      <c r="G298" s="44">
        <v>5</v>
      </c>
    </row>
    <row r="299" spans="1:7" ht="28.8">
      <c r="A299" s="68" t="s">
        <v>802</v>
      </c>
      <c r="B299" s="69" t="s">
        <v>803</v>
      </c>
      <c r="C299" s="46" t="s">
        <v>129</v>
      </c>
      <c r="D299" s="70"/>
      <c r="E299" s="70">
        <v>36.090000000000003</v>
      </c>
      <c r="F299" s="70">
        <v>36.090000000000003</v>
      </c>
      <c r="G299" s="44">
        <v>9</v>
      </c>
    </row>
    <row r="300" spans="1:7">
      <c r="A300" s="68" t="s">
        <v>804</v>
      </c>
      <c r="B300" s="69" t="s">
        <v>805</v>
      </c>
      <c r="C300" s="46" t="s">
        <v>129</v>
      </c>
      <c r="D300" s="70"/>
      <c r="E300" s="70">
        <v>21.93</v>
      </c>
      <c r="F300" s="70">
        <v>21.93</v>
      </c>
      <c r="G300" s="44">
        <v>9</v>
      </c>
    </row>
    <row r="301" spans="1:7">
      <c r="A301" s="68" t="s">
        <v>806</v>
      </c>
      <c r="B301" s="69" t="s">
        <v>807</v>
      </c>
      <c r="C301" s="46" t="s">
        <v>87</v>
      </c>
      <c r="D301" s="70"/>
      <c r="E301" s="70">
        <v>15.18</v>
      </c>
      <c r="F301" s="70">
        <v>15.18</v>
      </c>
      <c r="G301" s="44">
        <v>9</v>
      </c>
    </row>
    <row r="302" spans="1:7">
      <c r="A302" s="68" t="s">
        <v>808</v>
      </c>
      <c r="B302" s="69" t="s">
        <v>809</v>
      </c>
      <c r="C302" s="46" t="s">
        <v>87</v>
      </c>
      <c r="D302" s="70"/>
      <c r="E302" s="70">
        <v>16.87</v>
      </c>
      <c r="F302" s="70">
        <v>16.87</v>
      </c>
      <c r="G302" s="44">
        <v>9</v>
      </c>
    </row>
    <row r="303" spans="1:7">
      <c r="A303" s="68" t="s">
        <v>810</v>
      </c>
      <c r="B303" s="69" t="s">
        <v>811</v>
      </c>
      <c r="C303" s="46" t="s">
        <v>87</v>
      </c>
      <c r="D303" s="70"/>
      <c r="E303" s="70">
        <v>13.5</v>
      </c>
      <c r="F303" s="70">
        <v>13.5</v>
      </c>
      <c r="G303" s="44">
        <v>9</v>
      </c>
    </row>
    <row r="304" spans="1:7">
      <c r="A304" s="68" t="s">
        <v>812</v>
      </c>
      <c r="B304" s="69" t="s">
        <v>813</v>
      </c>
      <c r="C304" s="46"/>
      <c r="D304" s="70"/>
      <c r="E304" s="70"/>
      <c r="F304" s="70"/>
      <c r="G304" s="44">
        <v>5</v>
      </c>
    </row>
    <row r="305" spans="1:7">
      <c r="A305" s="68" t="s">
        <v>814</v>
      </c>
      <c r="B305" s="69" t="s">
        <v>815</v>
      </c>
      <c r="C305" s="46" t="s">
        <v>129</v>
      </c>
      <c r="D305" s="70"/>
      <c r="E305" s="70">
        <v>47.31</v>
      </c>
      <c r="F305" s="70">
        <v>47.31</v>
      </c>
      <c r="G305" s="44">
        <v>9</v>
      </c>
    </row>
    <row r="306" spans="1:7">
      <c r="A306" s="68" t="s">
        <v>816</v>
      </c>
      <c r="B306" s="69" t="s">
        <v>817</v>
      </c>
      <c r="C306" s="46" t="s">
        <v>129</v>
      </c>
      <c r="D306" s="70"/>
      <c r="E306" s="70">
        <v>10.119999999999999</v>
      </c>
      <c r="F306" s="70">
        <v>10.119999999999999</v>
      </c>
      <c r="G306" s="44">
        <v>9</v>
      </c>
    </row>
    <row r="307" spans="1:7">
      <c r="A307" s="68" t="s">
        <v>818</v>
      </c>
      <c r="B307" s="69" t="s">
        <v>819</v>
      </c>
      <c r="C307" s="46" t="s">
        <v>129</v>
      </c>
      <c r="D307" s="70"/>
      <c r="E307" s="70">
        <v>13.09</v>
      </c>
      <c r="F307" s="70">
        <v>13.09</v>
      </c>
      <c r="G307" s="44">
        <v>9</v>
      </c>
    </row>
    <row r="308" spans="1:7">
      <c r="A308" s="68" t="s">
        <v>820</v>
      </c>
      <c r="B308" s="69" t="s">
        <v>821</v>
      </c>
      <c r="C308" s="46" t="s">
        <v>129</v>
      </c>
      <c r="D308" s="70"/>
      <c r="E308" s="70">
        <v>22.44</v>
      </c>
      <c r="F308" s="70">
        <v>22.44</v>
      </c>
      <c r="G308" s="44">
        <v>9</v>
      </c>
    </row>
    <row r="309" spans="1:7">
      <c r="A309" s="68" t="s">
        <v>822</v>
      </c>
      <c r="B309" s="69" t="s">
        <v>823</v>
      </c>
      <c r="C309" s="46" t="s">
        <v>87</v>
      </c>
      <c r="D309" s="70"/>
      <c r="E309" s="70">
        <v>11.22</v>
      </c>
      <c r="F309" s="70">
        <v>11.22</v>
      </c>
      <c r="G309" s="44">
        <v>9</v>
      </c>
    </row>
    <row r="310" spans="1:7">
      <c r="A310" s="68" t="s">
        <v>824</v>
      </c>
      <c r="B310" s="69" t="s">
        <v>825</v>
      </c>
      <c r="C310" s="46" t="s">
        <v>87</v>
      </c>
      <c r="D310" s="70"/>
      <c r="E310" s="70">
        <v>2.5299999999999998</v>
      </c>
      <c r="F310" s="70">
        <v>2.5299999999999998</v>
      </c>
      <c r="G310" s="44">
        <v>9</v>
      </c>
    </row>
    <row r="311" spans="1:7">
      <c r="A311" s="68" t="s">
        <v>826</v>
      </c>
      <c r="B311" s="69" t="s">
        <v>827</v>
      </c>
      <c r="C311" s="46"/>
      <c r="D311" s="70"/>
      <c r="E311" s="70"/>
      <c r="F311" s="70"/>
      <c r="G311" s="44">
        <v>5</v>
      </c>
    </row>
    <row r="312" spans="1:7">
      <c r="A312" s="68" t="s">
        <v>828</v>
      </c>
      <c r="B312" s="69" t="s">
        <v>829</v>
      </c>
      <c r="C312" s="46" t="s">
        <v>129</v>
      </c>
      <c r="D312" s="70"/>
      <c r="E312" s="70">
        <v>47.31</v>
      </c>
      <c r="F312" s="70">
        <v>47.31</v>
      </c>
      <c r="G312" s="44">
        <v>9</v>
      </c>
    </row>
    <row r="313" spans="1:7">
      <c r="A313" s="68" t="s">
        <v>830</v>
      </c>
      <c r="B313" s="69" t="s">
        <v>831</v>
      </c>
      <c r="C313" s="46" t="s">
        <v>129</v>
      </c>
      <c r="D313" s="70"/>
      <c r="E313" s="70">
        <v>3.74</v>
      </c>
      <c r="F313" s="70">
        <v>3.74</v>
      </c>
      <c r="G313" s="44">
        <v>9</v>
      </c>
    </row>
    <row r="314" spans="1:7">
      <c r="A314" s="68" t="s">
        <v>832</v>
      </c>
      <c r="B314" s="69" t="s">
        <v>833</v>
      </c>
      <c r="C314" s="46" t="s">
        <v>87</v>
      </c>
      <c r="D314" s="70"/>
      <c r="E314" s="70">
        <v>3.47</v>
      </c>
      <c r="F314" s="70">
        <v>3.47</v>
      </c>
      <c r="G314" s="44">
        <v>9</v>
      </c>
    </row>
    <row r="315" spans="1:7">
      <c r="A315" s="68" t="s">
        <v>834</v>
      </c>
      <c r="B315" s="69" t="s">
        <v>835</v>
      </c>
      <c r="C315" s="46" t="s">
        <v>87</v>
      </c>
      <c r="D315" s="70"/>
      <c r="E315" s="70">
        <v>0.84</v>
      </c>
      <c r="F315" s="70">
        <v>0.84</v>
      </c>
      <c r="G315" s="44">
        <v>9</v>
      </c>
    </row>
    <row r="316" spans="1:7" ht="28.8">
      <c r="A316" s="68" t="s">
        <v>836</v>
      </c>
      <c r="B316" s="69" t="s">
        <v>837</v>
      </c>
      <c r="C316" s="46" t="s">
        <v>129</v>
      </c>
      <c r="D316" s="70"/>
      <c r="E316" s="70">
        <v>41.15</v>
      </c>
      <c r="F316" s="70">
        <v>41.15</v>
      </c>
      <c r="G316" s="44">
        <v>9</v>
      </c>
    </row>
    <row r="317" spans="1:7">
      <c r="A317" s="68" t="s">
        <v>838</v>
      </c>
      <c r="B317" s="69" t="s">
        <v>839</v>
      </c>
      <c r="C317" s="46"/>
      <c r="D317" s="70"/>
      <c r="E317" s="70"/>
      <c r="F317" s="70"/>
      <c r="G317" s="44">
        <v>5</v>
      </c>
    </row>
    <row r="318" spans="1:7">
      <c r="A318" s="68" t="s">
        <v>840</v>
      </c>
      <c r="B318" s="69" t="s">
        <v>841</v>
      </c>
      <c r="C318" s="46" t="s">
        <v>129</v>
      </c>
      <c r="D318" s="70"/>
      <c r="E318" s="70">
        <v>10.47</v>
      </c>
      <c r="F318" s="70">
        <v>10.47</v>
      </c>
      <c r="G318" s="44">
        <v>9</v>
      </c>
    </row>
    <row r="319" spans="1:7">
      <c r="A319" s="68" t="s">
        <v>842</v>
      </c>
      <c r="B319" s="69" t="s">
        <v>843</v>
      </c>
      <c r="C319" s="46" t="s">
        <v>129</v>
      </c>
      <c r="D319" s="70"/>
      <c r="E319" s="70">
        <v>5.61</v>
      </c>
      <c r="F319" s="70">
        <v>5.61</v>
      </c>
      <c r="G319" s="44">
        <v>9</v>
      </c>
    </row>
    <row r="320" spans="1:7">
      <c r="A320" s="68" t="s">
        <v>844</v>
      </c>
      <c r="B320" s="69" t="s">
        <v>845</v>
      </c>
      <c r="C320" s="46" t="s">
        <v>129</v>
      </c>
      <c r="D320" s="70"/>
      <c r="E320" s="70">
        <v>4.22</v>
      </c>
      <c r="F320" s="70">
        <v>4.22</v>
      </c>
      <c r="G320" s="44">
        <v>9</v>
      </c>
    </row>
    <row r="321" spans="1:7">
      <c r="A321" s="68" t="s">
        <v>846</v>
      </c>
      <c r="B321" s="69" t="s">
        <v>847</v>
      </c>
      <c r="C321" s="46"/>
      <c r="D321" s="70"/>
      <c r="E321" s="70"/>
      <c r="F321" s="70"/>
      <c r="G321" s="44">
        <v>5</v>
      </c>
    </row>
    <row r="322" spans="1:7">
      <c r="A322" s="68" t="s">
        <v>848</v>
      </c>
      <c r="B322" s="69" t="s">
        <v>849</v>
      </c>
      <c r="C322" s="46" t="s">
        <v>70</v>
      </c>
      <c r="D322" s="70"/>
      <c r="E322" s="70">
        <v>18.71</v>
      </c>
      <c r="F322" s="70">
        <v>18.71</v>
      </c>
      <c r="G322" s="44">
        <v>9</v>
      </c>
    </row>
    <row r="323" spans="1:7">
      <c r="A323" s="68" t="s">
        <v>850</v>
      </c>
      <c r="B323" s="69" t="s">
        <v>851</v>
      </c>
      <c r="C323" s="46" t="s">
        <v>87</v>
      </c>
      <c r="D323" s="70"/>
      <c r="E323" s="70">
        <v>1.44</v>
      </c>
      <c r="F323" s="70">
        <v>1.44</v>
      </c>
      <c r="G323" s="44">
        <v>9</v>
      </c>
    </row>
    <row r="324" spans="1:7" ht="28.8">
      <c r="A324" s="68" t="s">
        <v>852</v>
      </c>
      <c r="B324" s="69" t="s">
        <v>853</v>
      </c>
      <c r="C324" s="46" t="s">
        <v>87</v>
      </c>
      <c r="D324" s="70"/>
      <c r="E324" s="70">
        <v>11.22</v>
      </c>
      <c r="F324" s="70">
        <v>11.22</v>
      </c>
      <c r="G324" s="44">
        <v>9</v>
      </c>
    </row>
    <row r="325" spans="1:7" ht="28.8">
      <c r="A325" s="68" t="s">
        <v>854</v>
      </c>
      <c r="B325" s="69" t="s">
        <v>855</v>
      </c>
      <c r="C325" s="46" t="s">
        <v>129</v>
      </c>
      <c r="D325" s="70"/>
      <c r="E325" s="70">
        <v>5.0599999999999996</v>
      </c>
      <c r="F325" s="70">
        <v>5.0599999999999996</v>
      </c>
      <c r="G325" s="44">
        <v>9</v>
      </c>
    </row>
    <row r="326" spans="1:7">
      <c r="A326" s="68" t="s">
        <v>856</v>
      </c>
      <c r="B326" s="69" t="s">
        <v>857</v>
      </c>
      <c r="C326" s="46" t="s">
        <v>129</v>
      </c>
      <c r="D326" s="70"/>
      <c r="E326" s="70">
        <v>16.829999999999998</v>
      </c>
      <c r="F326" s="70">
        <v>16.829999999999998</v>
      </c>
      <c r="G326" s="44">
        <v>9</v>
      </c>
    </row>
    <row r="327" spans="1:7">
      <c r="A327" s="68" t="s">
        <v>858</v>
      </c>
      <c r="B327" s="69" t="s">
        <v>859</v>
      </c>
      <c r="C327" s="46"/>
      <c r="D327" s="70"/>
      <c r="E327" s="70"/>
      <c r="F327" s="70"/>
      <c r="G327" s="44">
        <v>5</v>
      </c>
    </row>
    <row r="328" spans="1:7">
      <c r="A328" s="68" t="s">
        <v>52</v>
      </c>
      <c r="B328" s="69" t="s">
        <v>860</v>
      </c>
      <c r="C328" s="46" t="s">
        <v>129</v>
      </c>
      <c r="D328" s="70"/>
      <c r="E328" s="70">
        <v>26.18</v>
      </c>
      <c r="F328" s="70">
        <v>26.18</v>
      </c>
      <c r="G328" s="44">
        <v>9</v>
      </c>
    </row>
    <row r="329" spans="1:7">
      <c r="A329" s="68" t="s">
        <v>861</v>
      </c>
      <c r="B329" s="69" t="s">
        <v>862</v>
      </c>
      <c r="C329" s="46" t="s">
        <v>70</v>
      </c>
      <c r="D329" s="70"/>
      <c r="E329" s="70">
        <v>21.93</v>
      </c>
      <c r="F329" s="70">
        <v>21.93</v>
      </c>
      <c r="G329" s="44">
        <v>9</v>
      </c>
    </row>
    <row r="330" spans="1:7">
      <c r="A330" s="68" t="s">
        <v>863</v>
      </c>
      <c r="B330" s="69" t="s">
        <v>864</v>
      </c>
      <c r="C330" s="46" t="s">
        <v>87</v>
      </c>
      <c r="D330" s="70"/>
      <c r="E330" s="70">
        <v>8.98</v>
      </c>
      <c r="F330" s="70">
        <v>8.98</v>
      </c>
      <c r="G330" s="44">
        <v>9</v>
      </c>
    </row>
    <row r="331" spans="1:7">
      <c r="A331" s="68" t="s">
        <v>865</v>
      </c>
      <c r="B331" s="69" t="s">
        <v>866</v>
      </c>
      <c r="C331" s="46" t="s">
        <v>87</v>
      </c>
      <c r="D331" s="70"/>
      <c r="E331" s="70">
        <v>6.16</v>
      </c>
      <c r="F331" s="70">
        <v>6.16</v>
      </c>
      <c r="G331" s="44">
        <v>9</v>
      </c>
    </row>
    <row r="332" spans="1:7">
      <c r="A332" s="68" t="s">
        <v>867</v>
      </c>
      <c r="B332" s="69" t="s">
        <v>868</v>
      </c>
      <c r="C332" s="46" t="s">
        <v>129</v>
      </c>
      <c r="D332" s="70"/>
      <c r="E332" s="70">
        <v>26.18</v>
      </c>
      <c r="F332" s="70">
        <v>26.18</v>
      </c>
      <c r="G332" s="44">
        <v>9</v>
      </c>
    </row>
    <row r="333" spans="1:7">
      <c r="A333" s="68" t="s">
        <v>869</v>
      </c>
      <c r="B333" s="69" t="s">
        <v>870</v>
      </c>
      <c r="C333" s="46" t="s">
        <v>87</v>
      </c>
      <c r="D333" s="70"/>
      <c r="E333" s="70">
        <v>29.92</v>
      </c>
      <c r="F333" s="70">
        <v>29.92</v>
      </c>
      <c r="G333" s="44">
        <v>9</v>
      </c>
    </row>
    <row r="334" spans="1:7" ht="28.8">
      <c r="A334" s="68" t="s">
        <v>31</v>
      </c>
      <c r="B334" s="69" t="s">
        <v>871</v>
      </c>
      <c r="C334" s="46" t="s">
        <v>70</v>
      </c>
      <c r="D334" s="70"/>
      <c r="E334" s="70">
        <v>21.93</v>
      </c>
      <c r="F334" s="70">
        <v>21.93</v>
      </c>
      <c r="G334" s="44">
        <v>9</v>
      </c>
    </row>
    <row r="335" spans="1:7">
      <c r="A335" s="68" t="s">
        <v>32</v>
      </c>
      <c r="B335" s="69" t="s">
        <v>872</v>
      </c>
      <c r="C335" s="46" t="s">
        <v>129</v>
      </c>
      <c r="D335" s="70"/>
      <c r="E335" s="70">
        <v>3.56</v>
      </c>
      <c r="F335" s="70">
        <v>3.56</v>
      </c>
      <c r="G335" s="44">
        <v>9</v>
      </c>
    </row>
    <row r="336" spans="1:7">
      <c r="A336" s="68" t="s">
        <v>873</v>
      </c>
      <c r="B336" s="69" t="s">
        <v>874</v>
      </c>
      <c r="C336" s="46"/>
      <c r="D336" s="70"/>
      <c r="E336" s="70"/>
      <c r="F336" s="70"/>
      <c r="G336" s="44">
        <v>5</v>
      </c>
    </row>
    <row r="337" spans="1:7">
      <c r="A337" s="68" t="s">
        <v>875</v>
      </c>
      <c r="B337" s="69" t="s">
        <v>876</v>
      </c>
      <c r="C337" s="46" t="s">
        <v>70</v>
      </c>
      <c r="D337" s="70"/>
      <c r="E337" s="70">
        <v>10.27</v>
      </c>
      <c r="F337" s="70">
        <v>10.27</v>
      </c>
      <c r="G337" s="44">
        <v>9</v>
      </c>
    </row>
    <row r="338" spans="1:7">
      <c r="A338" s="68" t="s">
        <v>877</v>
      </c>
      <c r="B338" s="69" t="s">
        <v>878</v>
      </c>
      <c r="C338" s="46" t="s">
        <v>70</v>
      </c>
      <c r="D338" s="70"/>
      <c r="E338" s="70">
        <v>4.1100000000000003</v>
      </c>
      <c r="F338" s="70">
        <v>4.1100000000000003</v>
      </c>
      <c r="G338" s="44">
        <v>9</v>
      </c>
    </row>
    <row r="339" spans="1:7">
      <c r="A339" s="68" t="s">
        <v>879</v>
      </c>
      <c r="B339" s="69" t="s">
        <v>880</v>
      </c>
      <c r="C339" s="46" t="s">
        <v>70</v>
      </c>
      <c r="D339" s="70"/>
      <c r="E339" s="70">
        <v>2.0499999999999998</v>
      </c>
      <c r="F339" s="70">
        <v>2.0499999999999998</v>
      </c>
      <c r="G339" s="44">
        <v>9</v>
      </c>
    </row>
    <row r="340" spans="1:7">
      <c r="A340" s="68" t="s">
        <v>881</v>
      </c>
      <c r="B340" s="69" t="s">
        <v>882</v>
      </c>
      <c r="C340" s="46" t="s">
        <v>70</v>
      </c>
      <c r="D340" s="70"/>
      <c r="E340" s="70">
        <v>16.190000000000001</v>
      </c>
      <c r="F340" s="70">
        <v>16.190000000000001</v>
      </c>
      <c r="G340" s="44">
        <v>9</v>
      </c>
    </row>
    <row r="341" spans="1:7">
      <c r="A341" s="68" t="s">
        <v>883</v>
      </c>
      <c r="B341" s="69" t="s">
        <v>884</v>
      </c>
      <c r="C341" s="46"/>
      <c r="D341" s="70"/>
      <c r="E341" s="70"/>
      <c r="F341" s="70"/>
      <c r="G341" s="44">
        <v>5</v>
      </c>
    </row>
    <row r="342" spans="1:7">
      <c r="A342" s="68" t="s">
        <v>885</v>
      </c>
      <c r="B342" s="69" t="s">
        <v>886</v>
      </c>
      <c r="C342" s="46" t="s">
        <v>70</v>
      </c>
      <c r="D342" s="70"/>
      <c r="E342" s="70">
        <v>36.9</v>
      </c>
      <c r="F342" s="70">
        <v>36.9</v>
      </c>
      <c r="G342" s="44">
        <v>9</v>
      </c>
    </row>
    <row r="343" spans="1:7">
      <c r="A343" s="68" t="s">
        <v>887</v>
      </c>
      <c r="B343" s="69" t="s">
        <v>888</v>
      </c>
      <c r="C343" s="46" t="s">
        <v>129</v>
      </c>
      <c r="D343" s="70"/>
      <c r="E343" s="70">
        <v>52.36</v>
      </c>
      <c r="F343" s="70">
        <v>52.36</v>
      </c>
      <c r="G343" s="44">
        <v>9</v>
      </c>
    </row>
    <row r="344" spans="1:7">
      <c r="A344" s="68" t="s">
        <v>889</v>
      </c>
      <c r="B344" s="69" t="s">
        <v>890</v>
      </c>
      <c r="C344" s="46" t="s">
        <v>70</v>
      </c>
      <c r="D344" s="70"/>
      <c r="E344" s="70">
        <v>12.32</v>
      </c>
      <c r="F344" s="70">
        <v>12.32</v>
      </c>
      <c r="G344" s="44">
        <v>9</v>
      </c>
    </row>
    <row r="345" spans="1:7">
      <c r="A345" s="68" t="s">
        <v>891</v>
      </c>
      <c r="B345" s="69" t="s">
        <v>892</v>
      </c>
      <c r="C345" s="46" t="s">
        <v>70</v>
      </c>
      <c r="D345" s="70"/>
      <c r="E345" s="70">
        <v>5.13</v>
      </c>
      <c r="F345" s="70">
        <v>5.13</v>
      </c>
      <c r="G345" s="44">
        <v>9</v>
      </c>
    </row>
    <row r="346" spans="1:7">
      <c r="A346" s="68" t="s">
        <v>893</v>
      </c>
      <c r="B346" s="69" t="s">
        <v>894</v>
      </c>
      <c r="C346" s="46" t="s">
        <v>70</v>
      </c>
      <c r="D346" s="70"/>
      <c r="E346" s="70">
        <v>47.17</v>
      </c>
      <c r="F346" s="70">
        <v>47.17</v>
      </c>
      <c r="G346" s="44">
        <v>9</v>
      </c>
    </row>
    <row r="347" spans="1:7">
      <c r="A347" s="68" t="s">
        <v>895</v>
      </c>
      <c r="B347" s="69" t="s">
        <v>896</v>
      </c>
      <c r="C347" s="46" t="s">
        <v>70</v>
      </c>
      <c r="D347" s="70"/>
      <c r="E347" s="70">
        <v>27.06</v>
      </c>
      <c r="F347" s="70">
        <v>27.06</v>
      </c>
      <c r="G347" s="44">
        <v>9</v>
      </c>
    </row>
    <row r="348" spans="1:7">
      <c r="A348" s="68" t="s">
        <v>897</v>
      </c>
      <c r="B348" s="69" t="s">
        <v>898</v>
      </c>
      <c r="C348" s="46" t="s">
        <v>70</v>
      </c>
      <c r="D348" s="70"/>
      <c r="E348" s="70">
        <v>27.06</v>
      </c>
      <c r="F348" s="70">
        <v>27.06</v>
      </c>
      <c r="G348" s="44">
        <v>9</v>
      </c>
    </row>
    <row r="349" spans="1:7">
      <c r="A349" s="68" t="s">
        <v>899</v>
      </c>
      <c r="B349" s="69" t="s">
        <v>900</v>
      </c>
      <c r="C349" s="46" t="s">
        <v>70</v>
      </c>
      <c r="D349" s="70"/>
      <c r="E349" s="70">
        <v>6.4</v>
      </c>
      <c r="F349" s="70">
        <v>6.4</v>
      </c>
      <c r="G349" s="44">
        <v>9</v>
      </c>
    </row>
    <row r="350" spans="1:7">
      <c r="A350" s="68" t="s">
        <v>901</v>
      </c>
      <c r="B350" s="69" t="s">
        <v>902</v>
      </c>
      <c r="C350" s="46" t="s">
        <v>70</v>
      </c>
      <c r="D350" s="70"/>
      <c r="E350" s="70">
        <v>9.84</v>
      </c>
      <c r="F350" s="70">
        <v>9.84</v>
      </c>
      <c r="G350" s="44">
        <v>9</v>
      </c>
    </row>
    <row r="351" spans="1:7">
      <c r="A351" s="68" t="s">
        <v>903</v>
      </c>
      <c r="B351" s="69" t="s">
        <v>904</v>
      </c>
      <c r="C351" s="46" t="s">
        <v>70</v>
      </c>
      <c r="D351" s="70"/>
      <c r="E351" s="70">
        <v>18.7</v>
      </c>
      <c r="F351" s="70">
        <v>18.7</v>
      </c>
      <c r="G351" s="44">
        <v>9</v>
      </c>
    </row>
    <row r="352" spans="1:7">
      <c r="A352" s="68" t="s">
        <v>905</v>
      </c>
      <c r="B352" s="69" t="s">
        <v>906</v>
      </c>
      <c r="C352" s="46"/>
      <c r="D352" s="70"/>
      <c r="E352" s="70"/>
      <c r="F352" s="70"/>
      <c r="G352" s="44">
        <v>5</v>
      </c>
    </row>
    <row r="353" spans="1:7">
      <c r="A353" s="68" t="s">
        <v>907</v>
      </c>
      <c r="B353" s="69" t="s">
        <v>908</v>
      </c>
      <c r="C353" s="46" t="s">
        <v>70</v>
      </c>
      <c r="D353" s="70"/>
      <c r="E353" s="70">
        <v>78.37</v>
      </c>
      <c r="F353" s="70">
        <v>78.37</v>
      </c>
      <c r="G353" s="44">
        <v>9</v>
      </c>
    </row>
    <row r="354" spans="1:7">
      <c r="A354" s="68" t="s">
        <v>909</v>
      </c>
      <c r="B354" s="69" t="s">
        <v>910</v>
      </c>
      <c r="C354" s="46" t="s">
        <v>70</v>
      </c>
      <c r="D354" s="70"/>
      <c r="E354" s="70">
        <v>62.21</v>
      </c>
      <c r="F354" s="70">
        <v>62.21</v>
      </c>
      <c r="G354" s="44">
        <v>9</v>
      </c>
    </row>
    <row r="355" spans="1:7">
      <c r="A355" s="68" t="s">
        <v>911</v>
      </c>
      <c r="B355" s="69" t="s">
        <v>912</v>
      </c>
      <c r="C355" s="46"/>
      <c r="D355" s="70"/>
      <c r="E355" s="70"/>
      <c r="F355" s="70"/>
      <c r="G355" s="44">
        <v>5</v>
      </c>
    </row>
    <row r="356" spans="1:7">
      <c r="A356" s="68" t="s">
        <v>913</v>
      </c>
      <c r="B356" s="69" t="s">
        <v>914</v>
      </c>
      <c r="C356" s="46" t="s">
        <v>129</v>
      </c>
      <c r="D356" s="70"/>
      <c r="E356" s="70">
        <v>5.0599999999999996</v>
      </c>
      <c r="F356" s="70">
        <v>5.0599999999999996</v>
      </c>
      <c r="G356" s="44">
        <v>9</v>
      </c>
    </row>
    <row r="357" spans="1:7">
      <c r="A357" s="68" t="s">
        <v>915</v>
      </c>
      <c r="B357" s="69" t="s">
        <v>916</v>
      </c>
      <c r="C357" s="46" t="s">
        <v>129</v>
      </c>
      <c r="D357" s="70"/>
      <c r="E357" s="70">
        <v>0.84</v>
      </c>
      <c r="F357" s="70">
        <v>0.84</v>
      </c>
      <c r="G357" s="44">
        <v>9</v>
      </c>
    </row>
    <row r="358" spans="1:7">
      <c r="A358" s="68" t="s">
        <v>917</v>
      </c>
      <c r="B358" s="69" t="s">
        <v>918</v>
      </c>
      <c r="C358" s="46"/>
      <c r="D358" s="70"/>
      <c r="E358" s="70"/>
      <c r="F358" s="70"/>
      <c r="G358" s="44">
        <v>5</v>
      </c>
    </row>
    <row r="359" spans="1:7" ht="28.8">
      <c r="A359" s="68" t="s">
        <v>919</v>
      </c>
      <c r="B359" s="69" t="s">
        <v>920</v>
      </c>
      <c r="C359" s="46" t="s">
        <v>129</v>
      </c>
      <c r="D359" s="70"/>
      <c r="E359" s="70">
        <v>12.3</v>
      </c>
      <c r="F359" s="70">
        <v>12.3</v>
      </c>
      <c r="G359" s="44">
        <v>9</v>
      </c>
    </row>
    <row r="360" spans="1:7">
      <c r="A360" s="68" t="s">
        <v>921</v>
      </c>
      <c r="B360" s="69" t="s">
        <v>922</v>
      </c>
      <c r="C360" s="46" t="s">
        <v>129</v>
      </c>
      <c r="D360" s="70"/>
      <c r="E360" s="70">
        <v>37.4</v>
      </c>
      <c r="F360" s="70">
        <v>37.4</v>
      </c>
      <c r="G360" s="44">
        <v>9</v>
      </c>
    </row>
    <row r="361" spans="1:7">
      <c r="A361" s="68" t="s">
        <v>923</v>
      </c>
      <c r="B361" s="69" t="s">
        <v>924</v>
      </c>
      <c r="C361" s="46"/>
      <c r="D361" s="70"/>
      <c r="E361" s="70"/>
      <c r="F361" s="70"/>
      <c r="G361" s="44">
        <v>5</v>
      </c>
    </row>
    <row r="362" spans="1:7" ht="28.8">
      <c r="A362" s="68" t="s">
        <v>925</v>
      </c>
      <c r="B362" s="69" t="s">
        <v>926</v>
      </c>
      <c r="C362" s="46" t="s">
        <v>70</v>
      </c>
      <c r="D362" s="70"/>
      <c r="E362" s="70">
        <v>16.59</v>
      </c>
      <c r="F362" s="70">
        <v>16.59</v>
      </c>
      <c r="G362" s="44">
        <v>9</v>
      </c>
    </row>
    <row r="363" spans="1:7">
      <c r="A363" s="68" t="s">
        <v>927</v>
      </c>
      <c r="B363" s="69" t="s">
        <v>928</v>
      </c>
      <c r="C363" s="46" t="s">
        <v>70</v>
      </c>
      <c r="D363" s="70"/>
      <c r="E363" s="70">
        <v>62.21</v>
      </c>
      <c r="F363" s="70">
        <v>62.21</v>
      </c>
      <c r="G363" s="44">
        <v>9</v>
      </c>
    </row>
    <row r="364" spans="1:7">
      <c r="A364" s="68" t="s">
        <v>929</v>
      </c>
      <c r="B364" s="69" t="s">
        <v>930</v>
      </c>
      <c r="C364" s="46" t="s">
        <v>70</v>
      </c>
      <c r="D364" s="70"/>
      <c r="E364" s="70">
        <v>20.74</v>
      </c>
      <c r="F364" s="70">
        <v>20.74</v>
      </c>
      <c r="G364" s="44">
        <v>9</v>
      </c>
    </row>
    <row r="365" spans="1:7">
      <c r="A365" s="68" t="s">
        <v>931</v>
      </c>
      <c r="B365" s="69" t="s">
        <v>932</v>
      </c>
      <c r="C365" s="46" t="s">
        <v>87</v>
      </c>
      <c r="D365" s="70"/>
      <c r="E365" s="70">
        <v>16.59</v>
      </c>
      <c r="F365" s="70">
        <v>16.59</v>
      </c>
      <c r="G365" s="44">
        <v>9</v>
      </c>
    </row>
    <row r="366" spans="1:7">
      <c r="A366" s="68" t="s">
        <v>933</v>
      </c>
      <c r="B366" s="69" t="s">
        <v>934</v>
      </c>
      <c r="C366" s="46" t="s">
        <v>70</v>
      </c>
      <c r="D366" s="70"/>
      <c r="E366" s="70">
        <v>6.22</v>
      </c>
      <c r="F366" s="70">
        <v>6.22</v>
      </c>
      <c r="G366" s="44">
        <v>9</v>
      </c>
    </row>
    <row r="367" spans="1:7">
      <c r="A367" s="68" t="s">
        <v>935</v>
      </c>
      <c r="B367" s="69" t="s">
        <v>936</v>
      </c>
      <c r="C367" s="46" t="s">
        <v>70</v>
      </c>
      <c r="D367" s="70"/>
      <c r="E367" s="70">
        <v>6.22</v>
      </c>
      <c r="F367" s="70">
        <v>6.22</v>
      </c>
      <c r="G367" s="44">
        <v>9</v>
      </c>
    </row>
    <row r="368" spans="1:7">
      <c r="A368" s="68" t="s">
        <v>937</v>
      </c>
      <c r="B368" s="69" t="s">
        <v>938</v>
      </c>
      <c r="C368" s="46" t="s">
        <v>70</v>
      </c>
      <c r="D368" s="70"/>
      <c r="E368" s="70">
        <v>41.47</v>
      </c>
      <c r="F368" s="70">
        <v>41.47</v>
      </c>
      <c r="G368" s="44">
        <v>9</v>
      </c>
    </row>
    <row r="369" spans="1:7">
      <c r="A369" s="68" t="s">
        <v>939</v>
      </c>
      <c r="B369" s="69" t="s">
        <v>940</v>
      </c>
      <c r="C369" s="46" t="s">
        <v>70</v>
      </c>
      <c r="D369" s="70"/>
      <c r="E369" s="70">
        <v>20.74</v>
      </c>
      <c r="F369" s="70">
        <v>20.74</v>
      </c>
      <c r="G369" s="44">
        <v>9</v>
      </c>
    </row>
    <row r="370" spans="1:7">
      <c r="A370" s="68" t="s">
        <v>941</v>
      </c>
      <c r="B370" s="69" t="s">
        <v>942</v>
      </c>
      <c r="C370" s="46" t="s">
        <v>70</v>
      </c>
      <c r="D370" s="70"/>
      <c r="E370" s="70">
        <v>18.66</v>
      </c>
      <c r="F370" s="70">
        <v>18.66</v>
      </c>
      <c r="G370" s="44">
        <v>9</v>
      </c>
    </row>
    <row r="371" spans="1:7">
      <c r="A371" s="68" t="s">
        <v>943</v>
      </c>
      <c r="B371" s="69" t="s">
        <v>944</v>
      </c>
      <c r="C371" s="46" t="s">
        <v>70</v>
      </c>
      <c r="D371" s="70"/>
      <c r="E371" s="70">
        <v>16.59</v>
      </c>
      <c r="F371" s="70">
        <v>16.59</v>
      </c>
      <c r="G371" s="44">
        <v>9</v>
      </c>
    </row>
    <row r="372" spans="1:7">
      <c r="A372" s="68" t="s">
        <v>945</v>
      </c>
      <c r="B372" s="69" t="s">
        <v>946</v>
      </c>
      <c r="C372" s="46" t="s">
        <v>70</v>
      </c>
      <c r="D372" s="70"/>
      <c r="E372" s="70">
        <v>16.59</v>
      </c>
      <c r="F372" s="70">
        <v>16.59</v>
      </c>
      <c r="G372" s="44">
        <v>9</v>
      </c>
    </row>
    <row r="373" spans="1:7">
      <c r="A373" s="68" t="s">
        <v>947</v>
      </c>
      <c r="B373" s="69" t="s">
        <v>948</v>
      </c>
      <c r="C373" s="46" t="s">
        <v>70</v>
      </c>
      <c r="D373" s="70"/>
      <c r="E373" s="70">
        <v>12.44</v>
      </c>
      <c r="F373" s="70">
        <v>12.44</v>
      </c>
      <c r="G373" s="44">
        <v>9</v>
      </c>
    </row>
    <row r="374" spans="1:7">
      <c r="A374" s="68" t="s">
        <v>949</v>
      </c>
      <c r="B374" s="69" t="s">
        <v>950</v>
      </c>
      <c r="C374" s="46"/>
      <c r="D374" s="70"/>
      <c r="E374" s="70"/>
      <c r="F374" s="70"/>
      <c r="G374" s="44">
        <v>5</v>
      </c>
    </row>
    <row r="375" spans="1:7">
      <c r="A375" s="68" t="s">
        <v>951</v>
      </c>
      <c r="B375" s="69" t="s">
        <v>952</v>
      </c>
      <c r="C375" s="46" t="s">
        <v>70</v>
      </c>
      <c r="D375" s="70"/>
      <c r="E375" s="70">
        <v>10.37</v>
      </c>
      <c r="F375" s="70">
        <v>10.37</v>
      </c>
      <c r="G375" s="44">
        <v>9</v>
      </c>
    </row>
    <row r="376" spans="1:7">
      <c r="A376" s="68" t="s">
        <v>953</v>
      </c>
      <c r="B376" s="69" t="s">
        <v>954</v>
      </c>
      <c r="C376" s="46" t="s">
        <v>87</v>
      </c>
      <c r="D376" s="70"/>
      <c r="E376" s="70">
        <v>14.51</v>
      </c>
      <c r="F376" s="70">
        <v>14.51</v>
      </c>
      <c r="G376" s="44">
        <v>9</v>
      </c>
    </row>
    <row r="377" spans="1:7" ht="28.8">
      <c r="A377" s="68" t="s">
        <v>955</v>
      </c>
      <c r="B377" s="69" t="s">
        <v>956</v>
      </c>
      <c r="C377" s="46" t="s">
        <v>70</v>
      </c>
      <c r="D377" s="70"/>
      <c r="E377" s="70">
        <v>207.35</v>
      </c>
      <c r="F377" s="70">
        <v>207.35</v>
      </c>
      <c r="G377" s="44">
        <v>9</v>
      </c>
    </row>
    <row r="378" spans="1:7">
      <c r="A378" s="68" t="s">
        <v>957</v>
      </c>
      <c r="B378" s="69" t="s">
        <v>958</v>
      </c>
      <c r="C378" s="46" t="s">
        <v>70</v>
      </c>
      <c r="D378" s="70"/>
      <c r="E378" s="70">
        <v>165.88</v>
      </c>
      <c r="F378" s="70">
        <v>165.88</v>
      </c>
      <c r="G378" s="44">
        <v>9</v>
      </c>
    </row>
    <row r="379" spans="1:7">
      <c r="A379" s="68" t="s">
        <v>959</v>
      </c>
      <c r="B379" s="69" t="s">
        <v>960</v>
      </c>
      <c r="C379" s="46" t="s">
        <v>70</v>
      </c>
      <c r="D379" s="70"/>
      <c r="E379" s="70">
        <v>82.94</v>
      </c>
      <c r="F379" s="70">
        <v>82.94</v>
      </c>
      <c r="G379" s="44">
        <v>9</v>
      </c>
    </row>
    <row r="380" spans="1:7">
      <c r="A380" s="68" t="s">
        <v>961</v>
      </c>
      <c r="B380" s="69" t="s">
        <v>962</v>
      </c>
      <c r="C380" s="46" t="s">
        <v>70</v>
      </c>
      <c r="D380" s="70"/>
      <c r="E380" s="70">
        <v>46.04</v>
      </c>
      <c r="F380" s="70">
        <v>46.04</v>
      </c>
      <c r="G380" s="44">
        <v>9</v>
      </c>
    </row>
    <row r="381" spans="1:7">
      <c r="A381" s="68" t="s">
        <v>963</v>
      </c>
      <c r="B381" s="69" t="s">
        <v>964</v>
      </c>
      <c r="C381" s="46" t="s">
        <v>70</v>
      </c>
      <c r="D381" s="70"/>
      <c r="E381" s="70">
        <v>6.15</v>
      </c>
      <c r="F381" s="70">
        <v>6.15</v>
      </c>
      <c r="G381" s="44">
        <v>9</v>
      </c>
    </row>
    <row r="382" spans="1:7">
      <c r="A382" s="68" t="s">
        <v>965</v>
      </c>
      <c r="B382" s="69" t="s">
        <v>966</v>
      </c>
      <c r="C382" s="46" t="s">
        <v>70</v>
      </c>
      <c r="D382" s="70"/>
      <c r="E382" s="70">
        <v>7.38</v>
      </c>
      <c r="F382" s="70">
        <v>7.38</v>
      </c>
      <c r="G382" s="44">
        <v>9</v>
      </c>
    </row>
    <row r="383" spans="1:7">
      <c r="A383" s="68" t="s">
        <v>967</v>
      </c>
      <c r="B383" s="69" t="s">
        <v>968</v>
      </c>
      <c r="C383" s="46" t="s">
        <v>70</v>
      </c>
      <c r="D383" s="70"/>
      <c r="E383" s="70">
        <v>46.04</v>
      </c>
      <c r="F383" s="70">
        <v>46.04</v>
      </c>
      <c r="G383" s="44">
        <v>9</v>
      </c>
    </row>
    <row r="384" spans="1:7">
      <c r="A384" s="68" t="s">
        <v>969</v>
      </c>
      <c r="B384" s="69" t="s">
        <v>970</v>
      </c>
      <c r="C384" s="46" t="s">
        <v>87</v>
      </c>
      <c r="D384" s="70"/>
      <c r="E384" s="70">
        <v>10.37</v>
      </c>
      <c r="F384" s="70">
        <v>10.37</v>
      </c>
      <c r="G384" s="44">
        <v>9</v>
      </c>
    </row>
    <row r="385" spans="1:7">
      <c r="A385" s="68" t="s">
        <v>971</v>
      </c>
      <c r="B385" s="69" t="s">
        <v>972</v>
      </c>
      <c r="C385" s="46" t="s">
        <v>70</v>
      </c>
      <c r="D385" s="70"/>
      <c r="E385" s="70">
        <v>20.74</v>
      </c>
      <c r="F385" s="70">
        <v>20.74</v>
      </c>
      <c r="G385" s="44">
        <v>9</v>
      </c>
    </row>
    <row r="386" spans="1:7">
      <c r="A386" s="68" t="s">
        <v>973</v>
      </c>
      <c r="B386" s="69" t="s">
        <v>974</v>
      </c>
      <c r="C386" s="46" t="s">
        <v>70</v>
      </c>
      <c r="D386" s="70"/>
      <c r="E386" s="70">
        <v>16.59</v>
      </c>
      <c r="F386" s="70">
        <v>16.59</v>
      </c>
      <c r="G386" s="44">
        <v>9</v>
      </c>
    </row>
    <row r="387" spans="1:7">
      <c r="A387" s="68" t="s">
        <v>975</v>
      </c>
      <c r="B387" s="69" t="s">
        <v>976</v>
      </c>
      <c r="C387" s="46" t="s">
        <v>70</v>
      </c>
      <c r="D387" s="70"/>
      <c r="E387" s="70">
        <v>24.88</v>
      </c>
      <c r="F387" s="70">
        <v>24.88</v>
      </c>
      <c r="G387" s="44">
        <v>9</v>
      </c>
    </row>
    <row r="388" spans="1:7">
      <c r="A388" s="68" t="s">
        <v>977</v>
      </c>
      <c r="B388" s="69" t="s">
        <v>978</v>
      </c>
      <c r="C388" s="46" t="s">
        <v>70</v>
      </c>
      <c r="D388" s="70"/>
      <c r="E388" s="70">
        <v>20.74</v>
      </c>
      <c r="F388" s="70">
        <v>20.74</v>
      </c>
      <c r="G388" s="44">
        <v>9</v>
      </c>
    </row>
    <row r="389" spans="1:7">
      <c r="A389" s="68" t="s">
        <v>979</v>
      </c>
      <c r="B389" s="69" t="s">
        <v>980</v>
      </c>
      <c r="C389" s="46" t="s">
        <v>70</v>
      </c>
      <c r="D389" s="70"/>
      <c r="E389" s="70">
        <v>41.47</v>
      </c>
      <c r="F389" s="70">
        <v>41.47</v>
      </c>
      <c r="G389" s="44">
        <v>9</v>
      </c>
    </row>
    <row r="390" spans="1:7">
      <c r="A390" s="68" t="s">
        <v>981</v>
      </c>
      <c r="B390" s="69" t="s">
        <v>982</v>
      </c>
      <c r="C390" s="46" t="s">
        <v>70</v>
      </c>
      <c r="D390" s="70"/>
      <c r="E390" s="70">
        <v>62.21</v>
      </c>
      <c r="F390" s="70">
        <v>62.21</v>
      </c>
      <c r="G390" s="44">
        <v>9</v>
      </c>
    </row>
    <row r="391" spans="1:7" ht="28.8">
      <c r="A391" s="68" t="s">
        <v>983</v>
      </c>
      <c r="B391" s="69" t="s">
        <v>984</v>
      </c>
      <c r="C391" s="46" t="s">
        <v>70</v>
      </c>
      <c r="D391" s="70"/>
      <c r="E391" s="70">
        <v>116.68</v>
      </c>
      <c r="F391" s="70">
        <v>116.68</v>
      </c>
      <c r="G391" s="44">
        <v>9</v>
      </c>
    </row>
    <row r="392" spans="1:7">
      <c r="A392" s="68" t="s">
        <v>985</v>
      </c>
      <c r="B392" s="69" t="s">
        <v>986</v>
      </c>
      <c r="C392" s="46" t="s">
        <v>70</v>
      </c>
      <c r="D392" s="70"/>
      <c r="E392" s="70">
        <v>31.1</v>
      </c>
      <c r="F392" s="70">
        <v>31.1</v>
      </c>
      <c r="G392" s="44">
        <v>9</v>
      </c>
    </row>
    <row r="393" spans="1:7">
      <c r="A393" s="68" t="s">
        <v>987</v>
      </c>
      <c r="B393" s="69" t="s">
        <v>988</v>
      </c>
      <c r="C393" s="46" t="s">
        <v>70</v>
      </c>
      <c r="D393" s="70"/>
      <c r="E393" s="70">
        <v>8.44</v>
      </c>
      <c r="F393" s="70">
        <v>8.44</v>
      </c>
      <c r="G393" s="44">
        <v>9</v>
      </c>
    </row>
    <row r="394" spans="1:7">
      <c r="A394" s="68" t="s">
        <v>989</v>
      </c>
      <c r="B394" s="69" t="s">
        <v>990</v>
      </c>
      <c r="C394" s="46" t="s">
        <v>70</v>
      </c>
      <c r="D394" s="70"/>
      <c r="E394" s="70">
        <v>16.52</v>
      </c>
      <c r="F394" s="70">
        <v>16.52</v>
      </c>
      <c r="G394" s="44">
        <v>9</v>
      </c>
    </row>
    <row r="395" spans="1:7">
      <c r="A395" s="68" t="s">
        <v>991</v>
      </c>
      <c r="B395" s="69" t="s">
        <v>992</v>
      </c>
      <c r="C395" s="46" t="s">
        <v>87</v>
      </c>
      <c r="D395" s="70"/>
      <c r="E395" s="70">
        <v>4.97</v>
      </c>
      <c r="F395" s="70">
        <v>4.97</v>
      </c>
      <c r="G395" s="44">
        <v>9</v>
      </c>
    </row>
    <row r="396" spans="1:7">
      <c r="A396" s="68" t="s">
        <v>993</v>
      </c>
      <c r="B396" s="69" t="s">
        <v>994</v>
      </c>
      <c r="C396" s="46" t="s">
        <v>87</v>
      </c>
      <c r="D396" s="70"/>
      <c r="E396" s="70">
        <v>2.4900000000000002</v>
      </c>
      <c r="F396" s="70">
        <v>2.4900000000000002</v>
      </c>
      <c r="G396" s="44">
        <v>9</v>
      </c>
    </row>
    <row r="397" spans="1:7">
      <c r="A397" s="68" t="s">
        <v>995</v>
      </c>
      <c r="B397" s="69" t="s">
        <v>996</v>
      </c>
      <c r="C397" s="46" t="s">
        <v>87</v>
      </c>
      <c r="D397" s="70"/>
      <c r="E397" s="70">
        <v>4.1500000000000004</v>
      </c>
      <c r="F397" s="70">
        <v>4.1500000000000004</v>
      </c>
      <c r="G397" s="44">
        <v>9</v>
      </c>
    </row>
    <row r="398" spans="1:7">
      <c r="A398" s="68" t="s">
        <v>997</v>
      </c>
      <c r="B398" s="69" t="s">
        <v>998</v>
      </c>
      <c r="C398" s="46" t="s">
        <v>87</v>
      </c>
      <c r="D398" s="70"/>
      <c r="E398" s="70">
        <v>2.0699999999999998</v>
      </c>
      <c r="F398" s="70">
        <v>2.0699999999999998</v>
      </c>
      <c r="G398" s="44">
        <v>9</v>
      </c>
    </row>
    <row r="399" spans="1:7">
      <c r="A399" s="68" t="s">
        <v>999</v>
      </c>
      <c r="B399" s="69" t="s">
        <v>1000</v>
      </c>
      <c r="C399" s="46" t="s">
        <v>87</v>
      </c>
      <c r="D399" s="70"/>
      <c r="E399" s="70">
        <v>29.17</v>
      </c>
      <c r="F399" s="70">
        <v>29.17</v>
      </c>
      <c r="G399" s="44">
        <v>9</v>
      </c>
    </row>
    <row r="400" spans="1:7">
      <c r="A400" s="68" t="s">
        <v>1001</v>
      </c>
      <c r="B400" s="69" t="s">
        <v>1002</v>
      </c>
      <c r="C400" s="46" t="s">
        <v>87</v>
      </c>
      <c r="D400" s="70"/>
      <c r="E400" s="70">
        <v>8.2899999999999991</v>
      </c>
      <c r="F400" s="70">
        <v>8.2899999999999991</v>
      </c>
      <c r="G400" s="44">
        <v>9</v>
      </c>
    </row>
    <row r="401" spans="1:7">
      <c r="A401" s="68" t="s">
        <v>1003</v>
      </c>
      <c r="B401" s="69" t="s">
        <v>1004</v>
      </c>
      <c r="C401" s="46" t="s">
        <v>70</v>
      </c>
      <c r="D401" s="70"/>
      <c r="E401" s="70">
        <v>41.47</v>
      </c>
      <c r="F401" s="70">
        <v>41.47</v>
      </c>
      <c r="G401" s="44">
        <v>9</v>
      </c>
    </row>
    <row r="402" spans="1:7">
      <c r="A402" s="68" t="s">
        <v>1005</v>
      </c>
      <c r="B402" s="69" t="s">
        <v>1006</v>
      </c>
      <c r="C402" s="46" t="s">
        <v>70</v>
      </c>
      <c r="D402" s="70"/>
      <c r="E402" s="70">
        <v>8.2899999999999991</v>
      </c>
      <c r="F402" s="70">
        <v>8.2899999999999991</v>
      </c>
      <c r="G402" s="44">
        <v>9</v>
      </c>
    </row>
    <row r="403" spans="1:7">
      <c r="A403" s="68" t="s">
        <v>1007</v>
      </c>
      <c r="B403" s="69" t="s">
        <v>1008</v>
      </c>
      <c r="C403" s="46" t="s">
        <v>70</v>
      </c>
      <c r="D403" s="70"/>
      <c r="E403" s="70">
        <v>62.21</v>
      </c>
      <c r="F403" s="70">
        <v>62.21</v>
      </c>
      <c r="G403" s="44">
        <v>9</v>
      </c>
    </row>
    <row r="404" spans="1:7">
      <c r="A404" s="68" t="s">
        <v>1009</v>
      </c>
      <c r="B404" s="69" t="s">
        <v>1010</v>
      </c>
      <c r="C404" s="46" t="s">
        <v>70</v>
      </c>
      <c r="D404" s="70"/>
      <c r="E404" s="70">
        <v>87.51</v>
      </c>
      <c r="F404" s="70">
        <v>87.51</v>
      </c>
      <c r="G404" s="44">
        <v>9</v>
      </c>
    </row>
    <row r="405" spans="1:7">
      <c r="A405" s="68" t="s">
        <v>1011</v>
      </c>
      <c r="B405" s="69" t="s">
        <v>1012</v>
      </c>
      <c r="C405" s="46"/>
      <c r="D405" s="70"/>
      <c r="E405" s="70"/>
      <c r="F405" s="70"/>
      <c r="G405" s="44">
        <v>5</v>
      </c>
    </row>
    <row r="406" spans="1:7">
      <c r="A406" s="68" t="s">
        <v>1013</v>
      </c>
      <c r="B406" s="69" t="s">
        <v>1014</v>
      </c>
      <c r="C406" s="46" t="s">
        <v>70</v>
      </c>
      <c r="D406" s="70"/>
      <c r="E406" s="70">
        <v>170.71</v>
      </c>
      <c r="F406" s="70">
        <v>170.71</v>
      </c>
      <c r="G406" s="44">
        <v>9</v>
      </c>
    </row>
    <row r="407" spans="1:7">
      <c r="A407" s="68" t="s">
        <v>1015</v>
      </c>
      <c r="B407" s="69" t="s">
        <v>1016</v>
      </c>
      <c r="C407" s="46" t="s">
        <v>70</v>
      </c>
      <c r="D407" s="70"/>
      <c r="E407" s="70">
        <v>41.47</v>
      </c>
      <c r="F407" s="70">
        <v>41.47</v>
      </c>
      <c r="G407" s="44">
        <v>9</v>
      </c>
    </row>
    <row r="408" spans="1:7">
      <c r="A408" s="68" t="s">
        <v>1017</v>
      </c>
      <c r="B408" s="69" t="s">
        <v>1018</v>
      </c>
      <c r="C408" s="46" t="s">
        <v>70</v>
      </c>
      <c r="D408" s="70"/>
      <c r="E408" s="70">
        <v>10.37</v>
      </c>
      <c r="F408" s="70">
        <v>10.37</v>
      </c>
      <c r="G408" s="44">
        <v>9</v>
      </c>
    </row>
    <row r="409" spans="1:7">
      <c r="A409" s="68" t="s">
        <v>1019</v>
      </c>
      <c r="B409" s="69" t="s">
        <v>1020</v>
      </c>
      <c r="C409" s="46" t="s">
        <v>129</v>
      </c>
      <c r="D409" s="70"/>
      <c r="E409" s="70">
        <v>41.47</v>
      </c>
      <c r="F409" s="70">
        <v>41.47</v>
      </c>
      <c r="G409" s="44">
        <v>9</v>
      </c>
    </row>
    <row r="410" spans="1:7">
      <c r="A410" s="68" t="s">
        <v>1021</v>
      </c>
      <c r="B410" s="69" t="s">
        <v>1022</v>
      </c>
      <c r="C410" s="46" t="s">
        <v>70</v>
      </c>
      <c r="D410" s="70"/>
      <c r="E410" s="70">
        <v>8.2899999999999991</v>
      </c>
      <c r="F410" s="70">
        <v>8.2899999999999991</v>
      </c>
      <c r="G410" s="44">
        <v>9</v>
      </c>
    </row>
    <row r="411" spans="1:7">
      <c r="A411" s="68" t="s">
        <v>1023</v>
      </c>
      <c r="B411" s="69" t="s">
        <v>1024</v>
      </c>
      <c r="C411" s="46" t="s">
        <v>70</v>
      </c>
      <c r="D411" s="70"/>
      <c r="E411" s="70">
        <v>16.59</v>
      </c>
      <c r="F411" s="70">
        <v>16.59</v>
      </c>
      <c r="G411" s="44">
        <v>9</v>
      </c>
    </row>
    <row r="412" spans="1:7">
      <c r="A412" s="68" t="s">
        <v>1025</v>
      </c>
      <c r="B412" s="69" t="s">
        <v>1026</v>
      </c>
      <c r="C412" s="46" t="s">
        <v>70</v>
      </c>
      <c r="D412" s="70"/>
      <c r="E412" s="70">
        <v>4.1500000000000004</v>
      </c>
      <c r="F412" s="70">
        <v>4.1500000000000004</v>
      </c>
      <c r="G412" s="44">
        <v>9</v>
      </c>
    </row>
    <row r="413" spans="1:7">
      <c r="A413" s="68" t="s">
        <v>1027</v>
      </c>
      <c r="B413" s="69" t="s">
        <v>1028</v>
      </c>
      <c r="C413" s="46" t="s">
        <v>70</v>
      </c>
      <c r="D413" s="70"/>
      <c r="E413" s="70">
        <v>6.22</v>
      </c>
      <c r="F413" s="70">
        <v>6.22</v>
      </c>
      <c r="G413" s="44">
        <v>9</v>
      </c>
    </row>
    <row r="414" spans="1:7">
      <c r="A414" s="68" t="s">
        <v>1029</v>
      </c>
      <c r="B414" s="69" t="s">
        <v>1030</v>
      </c>
      <c r="C414" s="46" t="s">
        <v>70</v>
      </c>
      <c r="D414" s="70"/>
      <c r="E414" s="70">
        <v>10.37</v>
      </c>
      <c r="F414" s="70">
        <v>10.37</v>
      </c>
      <c r="G414" s="44">
        <v>9</v>
      </c>
    </row>
    <row r="415" spans="1:7">
      <c r="A415" s="68" t="s">
        <v>1031</v>
      </c>
      <c r="B415" s="69" t="s">
        <v>1032</v>
      </c>
      <c r="C415" s="46" t="s">
        <v>70</v>
      </c>
      <c r="D415" s="70"/>
      <c r="E415" s="70">
        <v>10.37</v>
      </c>
      <c r="F415" s="70">
        <v>10.37</v>
      </c>
      <c r="G415" s="44">
        <v>9</v>
      </c>
    </row>
    <row r="416" spans="1:7">
      <c r="A416" s="68" t="s">
        <v>1033</v>
      </c>
      <c r="B416" s="69" t="s">
        <v>1034</v>
      </c>
      <c r="C416" s="46"/>
      <c r="D416" s="70"/>
      <c r="E416" s="70"/>
      <c r="F416" s="70"/>
      <c r="G416" s="44">
        <v>5</v>
      </c>
    </row>
    <row r="417" spans="1:7" ht="28.8">
      <c r="A417" s="68" t="s">
        <v>1035</v>
      </c>
      <c r="B417" s="69" t="s">
        <v>1036</v>
      </c>
      <c r="C417" s="46" t="s">
        <v>70</v>
      </c>
      <c r="D417" s="70"/>
      <c r="E417" s="70">
        <v>29.17</v>
      </c>
      <c r="F417" s="70">
        <v>29.17</v>
      </c>
      <c r="G417" s="44">
        <v>9</v>
      </c>
    </row>
    <row r="418" spans="1:7">
      <c r="A418" s="68" t="s">
        <v>1037</v>
      </c>
      <c r="B418" s="69" t="s">
        <v>1038</v>
      </c>
      <c r="C418" s="46" t="s">
        <v>70</v>
      </c>
      <c r="D418" s="70"/>
      <c r="E418" s="70">
        <v>3.37</v>
      </c>
      <c r="F418" s="70">
        <v>3.37</v>
      </c>
      <c r="G418" s="44">
        <v>9</v>
      </c>
    </row>
    <row r="419" spans="1:7">
      <c r="A419" s="68" t="s">
        <v>1039</v>
      </c>
      <c r="B419" s="69" t="s">
        <v>1040</v>
      </c>
      <c r="C419" s="46" t="s">
        <v>70</v>
      </c>
      <c r="D419" s="70"/>
      <c r="E419" s="70">
        <v>41.47</v>
      </c>
      <c r="F419" s="70">
        <v>41.47</v>
      </c>
      <c r="G419" s="44">
        <v>9</v>
      </c>
    </row>
    <row r="420" spans="1:7">
      <c r="A420" s="68" t="s">
        <v>1041</v>
      </c>
      <c r="B420" s="69" t="s">
        <v>1042</v>
      </c>
      <c r="C420" s="46" t="s">
        <v>70</v>
      </c>
      <c r="D420" s="70"/>
      <c r="E420" s="70">
        <v>20.74</v>
      </c>
      <c r="F420" s="70">
        <v>20.74</v>
      </c>
      <c r="G420" s="44">
        <v>9</v>
      </c>
    </row>
    <row r="421" spans="1:7">
      <c r="A421" s="68" t="s">
        <v>1043</v>
      </c>
      <c r="B421" s="69" t="s">
        <v>1044</v>
      </c>
      <c r="C421" s="46" t="s">
        <v>70</v>
      </c>
      <c r="D421" s="70"/>
      <c r="E421" s="70">
        <v>16.87</v>
      </c>
      <c r="F421" s="70">
        <v>16.87</v>
      </c>
      <c r="G421" s="44">
        <v>9</v>
      </c>
    </row>
    <row r="422" spans="1:7">
      <c r="A422" s="68" t="s">
        <v>1045</v>
      </c>
      <c r="B422" s="69" t="s">
        <v>1046</v>
      </c>
      <c r="C422" s="46" t="s">
        <v>70</v>
      </c>
      <c r="D422" s="70"/>
      <c r="E422" s="70">
        <v>58.34</v>
      </c>
      <c r="F422" s="70">
        <v>58.34</v>
      </c>
      <c r="G422" s="44">
        <v>9</v>
      </c>
    </row>
    <row r="423" spans="1:7">
      <c r="A423" s="68" t="s">
        <v>1047</v>
      </c>
      <c r="B423" s="69" t="s">
        <v>1048</v>
      </c>
      <c r="C423" s="46"/>
      <c r="D423" s="70"/>
      <c r="E423" s="70"/>
      <c r="F423" s="70"/>
      <c r="G423" s="44">
        <v>5</v>
      </c>
    </row>
    <row r="424" spans="1:7">
      <c r="A424" s="68" t="s">
        <v>1049</v>
      </c>
      <c r="B424" s="69" t="s">
        <v>1050</v>
      </c>
      <c r="C424" s="46" t="s">
        <v>84</v>
      </c>
      <c r="D424" s="70"/>
      <c r="E424" s="70">
        <v>0.67</v>
      </c>
      <c r="F424" s="70">
        <v>0.67</v>
      </c>
      <c r="G424" s="44">
        <v>9</v>
      </c>
    </row>
    <row r="425" spans="1:7">
      <c r="A425" s="68" t="s">
        <v>1051</v>
      </c>
      <c r="B425" s="69" t="s">
        <v>1052</v>
      </c>
      <c r="C425" s="46" t="s">
        <v>70</v>
      </c>
      <c r="D425" s="70"/>
      <c r="E425" s="70">
        <v>62.21</v>
      </c>
      <c r="F425" s="70">
        <v>62.21</v>
      </c>
      <c r="G425" s="44">
        <v>9</v>
      </c>
    </row>
    <row r="426" spans="1:7">
      <c r="A426" s="68" t="s">
        <v>1053</v>
      </c>
      <c r="B426" s="69" t="s">
        <v>1054</v>
      </c>
      <c r="C426" s="46" t="s">
        <v>70</v>
      </c>
      <c r="D426" s="70"/>
      <c r="E426" s="70">
        <v>82.94</v>
      </c>
      <c r="F426" s="70">
        <v>82.94</v>
      </c>
      <c r="G426" s="44">
        <v>9</v>
      </c>
    </row>
    <row r="427" spans="1:7">
      <c r="A427" s="68" t="s">
        <v>1055</v>
      </c>
      <c r="B427" s="69" t="s">
        <v>1056</v>
      </c>
      <c r="C427" s="46" t="s">
        <v>87</v>
      </c>
      <c r="D427" s="70"/>
      <c r="E427" s="70">
        <v>16.59</v>
      </c>
      <c r="F427" s="70">
        <v>16.59</v>
      </c>
      <c r="G427" s="44">
        <v>9</v>
      </c>
    </row>
    <row r="428" spans="1:7">
      <c r="A428" s="68" t="s">
        <v>1057</v>
      </c>
      <c r="B428" s="69" t="s">
        <v>1058</v>
      </c>
      <c r="C428" s="46" t="s">
        <v>129</v>
      </c>
      <c r="D428" s="70"/>
      <c r="E428" s="70">
        <v>41.47</v>
      </c>
      <c r="F428" s="70">
        <v>41.47</v>
      </c>
      <c r="G428" s="44">
        <v>9</v>
      </c>
    </row>
    <row r="429" spans="1:7">
      <c r="A429" s="68" t="s">
        <v>1059</v>
      </c>
      <c r="B429" s="69" t="s">
        <v>1060</v>
      </c>
      <c r="C429" s="46" t="s">
        <v>70</v>
      </c>
      <c r="D429" s="70">
        <v>136.81</v>
      </c>
      <c r="E429" s="70">
        <v>116.68</v>
      </c>
      <c r="F429" s="70">
        <v>253.49</v>
      </c>
      <c r="G429" s="44">
        <v>9</v>
      </c>
    </row>
    <row r="430" spans="1:7">
      <c r="A430" s="68" t="s">
        <v>1061</v>
      </c>
      <c r="B430" s="69" t="s">
        <v>1062</v>
      </c>
      <c r="C430" s="46" t="s">
        <v>70</v>
      </c>
      <c r="D430" s="70">
        <v>136.81</v>
      </c>
      <c r="E430" s="70">
        <v>116.68</v>
      </c>
      <c r="F430" s="70">
        <v>253.49</v>
      </c>
      <c r="G430" s="44">
        <v>9</v>
      </c>
    </row>
    <row r="431" spans="1:7">
      <c r="A431" s="68" t="s">
        <v>1063</v>
      </c>
      <c r="B431" s="69" t="s">
        <v>1064</v>
      </c>
      <c r="C431" s="46" t="s">
        <v>70</v>
      </c>
      <c r="D431" s="70"/>
      <c r="E431" s="70">
        <v>130.66999999999999</v>
      </c>
      <c r="F431" s="70">
        <v>130.66999999999999</v>
      </c>
      <c r="G431" s="44">
        <v>9</v>
      </c>
    </row>
    <row r="432" spans="1:7">
      <c r="A432" s="68" t="s">
        <v>1065</v>
      </c>
      <c r="B432" s="69" t="s">
        <v>1066</v>
      </c>
      <c r="C432" s="46" t="s">
        <v>129</v>
      </c>
      <c r="D432" s="70"/>
      <c r="E432" s="70">
        <v>82.94</v>
      </c>
      <c r="F432" s="70">
        <v>82.94</v>
      </c>
      <c r="G432" s="44">
        <v>9</v>
      </c>
    </row>
    <row r="433" spans="1:7">
      <c r="A433" s="68" t="s">
        <v>1067</v>
      </c>
      <c r="B433" s="69" t="s">
        <v>1068</v>
      </c>
      <c r="C433" s="46" t="s">
        <v>70</v>
      </c>
      <c r="D433" s="70"/>
      <c r="E433" s="70">
        <v>14.59</v>
      </c>
      <c r="F433" s="70">
        <v>14.59</v>
      </c>
      <c r="G433" s="44">
        <v>9</v>
      </c>
    </row>
    <row r="434" spans="1:7">
      <c r="A434" s="68" t="s">
        <v>1069</v>
      </c>
      <c r="B434" s="69" t="s">
        <v>1070</v>
      </c>
      <c r="C434" s="46" t="s">
        <v>70</v>
      </c>
      <c r="D434" s="70"/>
      <c r="E434" s="70">
        <v>82.94</v>
      </c>
      <c r="F434" s="70">
        <v>82.94</v>
      </c>
      <c r="G434" s="44">
        <v>9</v>
      </c>
    </row>
    <row r="435" spans="1:7">
      <c r="A435" s="68" t="s">
        <v>1071</v>
      </c>
      <c r="B435" s="69" t="s">
        <v>1072</v>
      </c>
      <c r="C435" s="46" t="s">
        <v>70</v>
      </c>
      <c r="D435" s="70"/>
      <c r="E435" s="70">
        <v>19.68</v>
      </c>
      <c r="F435" s="70">
        <v>19.68</v>
      </c>
      <c r="G435" s="44">
        <v>9</v>
      </c>
    </row>
    <row r="436" spans="1:7">
      <c r="A436" s="68" t="s">
        <v>1073</v>
      </c>
      <c r="B436" s="69" t="s">
        <v>1074</v>
      </c>
      <c r="C436" s="46" t="s">
        <v>70</v>
      </c>
      <c r="D436" s="70"/>
      <c r="E436" s="70">
        <v>3.37</v>
      </c>
      <c r="F436" s="70">
        <v>3.37</v>
      </c>
      <c r="G436" s="44">
        <v>9</v>
      </c>
    </row>
    <row r="437" spans="1:7">
      <c r="A437" s="68" t="s">
        <v>1075</v>
      </c>
      <c r="B437" s="69" t="s">
        <v>1076</v>
      </c>
      <c r="C437" s="46" t="s">
        <v>70</v>
      </c>
      <c r="D437" s="70"/>
      <c r="E437" s="70">
        <v>3.37</v>
      </c>
      <c r="F437" s="70">
        <v>3.37</v>
      </c>
      <c r="G437" s="44">
        <v>9</v>
      </c>
    </row>
    <row r="438" spans="1:7">
      <c r="A438" s="68" t="s">
        <v>1077</v>
      </c>
      <c r="B438" s="69" t="s">
        <v>1078</v>
      </c>
      <c r="C438" s="46" t="s">
        <v>70</v>
      </c>
      <c r="D438" s="70"/>
      <c r="E438" s="70">
        <v>26.99</v>
      </c>
      <c r="F438" s="70">
        <v>26.99</v>
      </c>
      <c r="G438" s="44">
        <v>9</v>
      </c>
    </row>
    <row r="439" spans="1:7">
      <c r="A439" s="68" t="s">
        <v>1079</v>
      </c>
      <c r="B439" s="69" t="s">
        <v>1080</v>
      </c>
      <c r="C439" s="46"/>
      <c r="D439" s="70"/>
      <c r="E439" s="70"/>
      <c r="F439" s="70"/>
      <c r="G439" s="44">
        <v>5</v>
      </c>
    </row>
    <row r="440" spans="1:7">
      <c r="A440" s="68" t="s">
        <v>1081</v>
      </c>
      <c r="B440" s="69" t="s">
        <v>1082</v>
      </c>
      <c r="C440" s="46" t="s">
        <v>70</v>
      </c>
      <c r="D440" s="70"/>
      <c r="E440" s="70">
        <v>4.22</v>
      </c>
      <c r="F440" s="70">
        <v>4.22</v>
      </c>
      <c r="G440" s="44">
        <v>9</v>
      </c>
    </row>
    <row r="441" spans="1:7">
      <c r="A441" s="68" t="s">
        <v>1083</v>
      </c>
      <c r="B441" s="69" t="s">
        <v>1084</v>
      </c>
      <c r="C441" s="46" t="s">
        <v>70</v>
      </c>
      <c r="D441" s="70"/>
      <c r="E441" s="70">
        <v>287.39</v>
      </c>
      <c r="F441" s="70">
        <v>287.39</v>
      </c>
      <c r="G441" s="44">
        <v>9</v>
      </c>
    </row>
    <row r="442" spans="1:7">
      <c r="A442" s="68" t="s">
        <v>1085</v>
      </c>
      <c r="B442" s="69" t="s">
        <v>1086</v>
      </c>
      <c r="C442" s="46" t="s">
        <v>70</v>
      </c>
      <c r="D442" s="70"/>
      <c r="E442" s="70">
        <v>26.96</v>
      </c>
      <c r="F442" s="70">
        <v>26.96</v>
      </c>
      <c r="G442" s="44">
        <v>9</v>
      </c>
    </row>
    <row r="443" spans="1:7" ht="28.8">
      <c r="A443" s="68" t="s">
        <v>1087</v>
      </c>
      <c r="B443" s="69" t="s">
        <v>1088</v>
      </c>
      <c r="C443" s="46" t="s">
        <v>70</v>
      </c>
      <c r="D443" s="70">
        <v>273.61</v>
      </c>
      <c r="E443" s="70">
        <v>331.76</v>
      </c>
      <c r="F443" s="70">
        <v>605.37</v>
      </c>
      <c r="G443" s="44">
        <v>9</v>
      </c>
    </row>
    <row r="444" spans="1:7" ht="28.8">
      <c r="A444" s="68" t="s">
        <v>1089</v>
      </c>
      <c r="B444" s="69" t="s">
        <v>1090</v>
      </c>
      <c r="C444" s="46" t="s">
        <v>87</v>
      </c>
      <c r="D444" s="70"/>
      <c r="E444" s="70">
        <v>20.74</v>
      </c>
      <c r="F444" s="70">
        <v>20.74</v>
      </c>
      <c r="G444" s="44">
        <v>9</v>
      </c>
    </row>
    <row r="445" spans="1:7" ht="28.8">
      <c r="A445" s="68" t="s">
        <v>1091</v>
      </c>
      <c r="B445" s="69" t="s">
        <v>1092</v>
      </c>
      <c r="C445" s="46" t="s">
        <v>87</v>
      </c>
      <c r="D445" s="70"/>
      <c r="E445" s="70">
        <v>10.37</v>
      </c>
      <c r="F445" s="70">
        <v>10.37</v>
      </c>
      <c r="G445" s="44">
        <v>9</v>
      </c>
    </row>
    <row r="446" spans="1:7" ht="28.8">
      <c r="A446" s="68" t="s">
        <v>1093</v>
      </c>
      <c r="B446" s="69" t="s">
        <v>1094</v>
      </c>
      <c r="C446" s="46" t="s">
        <v>87</v>
      </c>
      <c r="D446" s="70"/>
      <c r="E446" s="70">
        <v>41.47</v>
      </c>
      <c r="F446" s="70">
        <v>41.47</v>
      </c>
      <c r="G446" s="44">
        <v>9</v>
      </c>
    </row>
    <row r="447" spans="1:7" ht="28.8">
      <c r="A447" s="68" t="s">
        <v>1095</v>
      </c>
      <c r="B447" s="69" t="s">
        <v>1096</v>
      </c>
      <c r="C447" s="46" t="s">
        <v>87</v>
      </c>
      <c r="D447" s="70"/>
      <c r="E447" s="70">
        <v>20.74</v>
      </c>
      <c r="F447" s="70">
        <v>20.74</v>
      </c>
      <c r="G447" s="44">
        <v>9</v>
      </c>
    </row>
    <row r="448" spans="1:7">
      <c r="A448" s="68" t="s">
        <v>1097</v>
      </c>
      <c r="B448" s="69" t="s">
        <v>1098</v>
      </c>
      <c r="C448" s="46" t="s">
        <v>87</v>
      </c>
      <c r="D448" s="70"/>
      <c r="E448" s="70">
        <v>8.2899999999999991</v>
      </c>
      <c r="F448" s="70">
        <v>8.2899999999999991</v>
      </c>
      <c r="G448" s="44">
        <v>9</v>
      </c>
    </row>
    <row r="449" spans="1:7">
      <c r="A449" s="68" t="s">
        <v>1099</v>
      </c>
      <c r="B449" s="69" t="s">
        <v>1100</v>
      </c>
      <c r="C449" s="46"/>
      <c r="D449" s="70"/>
      <c r="E449" s="70"/>
      <c r="F449" s="70"/>
      <c r="G449" s="44">
        <v>5</v>
      </c>
    </row>
    <row r="450" spans="1:7">
      <c r="A450" s="68" t="s">
        <v>1101</v>
      </c>
      <c r="B450" s="69" t="s">
        <v>1102</v>
      </c>
      <c r="C450" s="46" t="s">
        <v>87</v>
      </c>
      <c r="D450" s="70"/>
      <c r="E450" s="70">
        <v>3.88</v>
      </c>
      <c r="F450" s="70">
        <v>3.88</v>
      </c>
      <c r="G450" s="44">
        <v>9</v>
      </c>
    </row>
    <row r="451" spans="1:7">
      <c r="A451" s="68" t="s">
        <v>1103</v>
      </c>
      <c r="B451" s="69" t="s">
        <v>1104</v>
      </c>
      <c r="C451" s="46" t="s">
        <v>87</v>
      </c>
      <c r="D451" s="70"/>
      <c r="E451" s="70">
        <v>2.5299999999999998</v>
      </c>
      <c r="F451" s="70">
        <v>2.5299999999999998</v>
      </c>
      <c r="G451" s="44">
        <v>9</v>
      </c>
    </row>
    <row r="452" spans="1:7" ht="28.8">
      <c r="A452" s="68" t="s">
        <v>1105</v>
      </c>
      <c r="B452" s="69" t="s">
        <v>1106</v>
      </c>
      <c r="C452" s="46" t="s">
        <v>87</v>
      </c>
      <c r="D452" s="70"/>
      <c r="E452" s="70">
        <v>6.75</v>
      </c>
      <c r="F452" s="70">
        <v>6.75</v>
      </c>
      <c r="G452" s="44">
        <v>9</v>
      </c>
    </row>
    <row r="453" spans="1:7">
      <c r="A453" s="68" t="s">
        <v>1107</v>
      </c>
      <c r="B453" s="69" t="s">
        <v>1108</v>
      </c>
      <c r="C453" s="46" t="s">
        <v>70</v>
      </c>
      <c r="D453" s="70"/>
      <c r="E453" s="70">
        <v>73.8</v>
      </c>
      <c r="F453" s="70">
        <v>73.8</v>
      </c>
      <c r="G453" s="44">
        <v>9</v>
      </c>
    </row>
    <row r="454" spans="1:7">
      <c r="A454" s="68" t="s">
        <v>1109</v>
      </c>
      <c r="B454" s="69" t="s">
        <v>1110</v>
      </c>
      <c r="C454" s="46" t="s">
        <v>70</v>
      </c>
      <c r="D454" s="70"/>
      <c r="E454" s="70">
        <v>124.41</v>
      </c>
      <c r="F454" s="70">
        <v>124.41</v>
      </c>
      <c r="G454" s="44">
        <v>9</v>
      </c>
    </row>
    <row r="455" spans="1:7">
      <c r="A455" s="68" t="s">
        <v>1111</v>
      </c>
      <c r="B455" s="69" t="s">
        <v>1112</v>
      </c>
      <c r="C455" s="46"/>
      <c r="D455" s="70"/>
      <c r="E455" s="70"/>
      <c r="F455" s="70"/>
      <c r="G455" s="44">
        <v>5</v>
      </c>
    </row>
    <row r="456" spans="1:7">
      <c r="A456" s="68" t="s">
        <v>1113</v>
      </c>
      <c r="B456" s="69" t="s">
        <v>1114</v>
      </c>
      <c r="C456" s="46" t="s">
        <v>70</v>
      </c>
      <c r="D456" s="70"/>
      <c r="E456" s="70">
        <v>11.67</v>
      </c>
      <c r="F456" s="70">
        <v>11.67</v>
      </c>
      <c r="G456" s="44">
        <v>9</v>
      </c>
    </row>
    <row r="457" spans="1:7">
      <c r="A457" s="68" t="s">
        <v>1115</v>
      </c>
      <c r="B457" s="69" t="s">
        <v>1116</v>
      </c>
      <c r="C457" s="46"/>
      <c r="D457" s="70"/>
      <c r="E457" s="70"/>
      <c r="F457" s="70"/>
      <c r="G457" s="44">
        <v>5</v>
      </c>
    </row>
    <row r="458" spans="1:7">
      <c r="A458" s="68" t="s">
        <v>1117</v>
      </c>
      <c r="B458" s="69" t="s">
        <v>1118</v>
      </c>
      <c r="C458" s="46" t="s">
        <v>70</v>
      </c>
      <c r="D458" s="70"/>
      <c r="E458" s="70">
        <v>18.8</v>
      </c>
      <c r="F458" s="70">
        <v>18.8</v>
      </c>
      <c r="G458" s="44">
        <v>9</v>
      </c>
    </row>
    <row r="459" spans="1:7">
      <c r="A459" s="68" t="s">
        <v>1119</v>
      </c>
      <c r="B459" s="69" t="s">
        <v>1120</v>
      </c>
      <c r="C459" s="46"/>
      <c r="D459" s="70"/>
      <c r="E459" s="70"/>
      <c r="F459" s="70"/>
      <c r="G459" s="44">
        <v>5</v>
      </c>
    </row>
    <row r="460" spans="1:7" ht="28.8">
      <c r="A460" s="68" t="s">
        <v>1121</v>
      </c>
      <c r="B460" s="69" t="s">
        <v>1122</v>
      </c>
      <c r="C460" s="46" t="s">
        <v>87</v>
      </c>
      <c r="D460" s="70">
        <v>0.92</v>
      </c>
      <c r="E460" s="70">
        <v>6.75</v>
      </c>
      <c r="F460" s="70">
        <v>7.67</v>
      </c>
      <c r="G460" s="44">
        <v>9</v>
      </c>
    </row>
    <row r="461" spans="1:7">
      <c r="A461" s="68" t="s">
        <v>1123</v>
      </c>
      <c r="B461" s="69" t="s">
        <v>1124</v>
      </c>
      <c r="C461" s="46" t="s">
        <v>87</v>
      </c>
      <c r="D461" s="70"/>
      <c r="E461" s="70">
        <v>3.37</v>
      </c>
      <c r="F461" s="70">
        <v>3.37</v>
      </c>
      <c r="G461" s="44">
        <v>9</v>
      </c>
    </row>
    <row r="462" spans="1:7">
      <c r="A462" s="68" t="s">
        <v>1125</v>
      </c>
      <c r="B462" s="69" t="s">
        <v>1126</v>
      </c>
      <c r="C462" s="46" t="s">
        <v>87</v>
      </c>
      <c r="D462" s="70"/>
      <c r="E462" s="70">
        <v>6.75</v>
      </c>
      <c r="F462" s="70">
        <v>6.75</v>
      </c>
      <c r="G462" s="44">
        <v>9</v>
      </c>
    </row>
    <row r="463" spans="1:7" ht="28.8">
      <c r="A463" s="68" t="s">
        <v>1127</v>
      </c>
      <c r="B463" s="69" t="s">
        <v>1128</v>
      </c>
      <c r="C463" s="46" t="s">
        <v>129</v>
      </c>
      <c r="D463" s="70">
        <v>7.34</v>
      </c>
      <c r="E463" s="70">
        <v>10.119999999999999</v>
      </c>
      <c r="F463" s="70">
        <v>17.46</v>
      </c>
      <c r="G463" s="44">
        <v>9</v>
      </c>
    </row>
    <row r="464" spans="1:7" ht="28.8">
      <c r="A464" s="68" t="s">
        <v>1129</v>
      </c>
      <c r="B464" s="69" t="s">
        <v>1130</v>
      </c>
      <c r="C464" s="46" t="s">
        <v>129</v>
      </c>
      <c r="D464" s="70"/>
      <c r="E464" s="70">
        <v>10.119999999999999</v>
      </c>
      <c r="F464" s="70">
        <v>10.119999999999999</v>
      </c>
      <c r="G464" s="44">
        <v>9</v>
      </c>
    </row>
    <row r="465" spans="1:7">
      <c r="A465" s="68" t="s">
        <v>1131</v>
      </c>
      <c r="B465" s="69" t="s">
        <v>1132</v>
      </c>
      <c r="C465" s="46"/>
      <c r="D465" s="70"/>
      <c r="E465" s="70"/>
      <c r="F465" s="70"/>
      <c r="G465" s="44">
        <v>5</v>
      </c>
    </row>
    <row r="466" spans="1:7">
      <c r="A466" s="68" t="s">
        <v>1133</v>
      </c>
      <c r="B466" s="69" t="s">
        <v>1134</v>
      </c>
      <c r="C466" s="46" t="s">
        <v>129</v>
      </c>
      <c r="D466" s="70">
        <v>45.69</v>
      </c>
      <c r="E466" s="70">
        <v>14.96</v>
      </c>
      <c r="F466" s="70">
        <v>60.65</v>
      </c>
      <c r="G466" s="44">
        <v>9</v>
      </c>
    </row>
    <row r="467" spans="1:7">
      <c r="A467" s="68" t="s">
        <v>1135</v>
      </c>
      <c r="B467" s="69" t="s">
        <v>1136</v>
      </c>
      <c r="C467" s="46"/>
      <c r="D467" s="70"/>
      <c r="E467" s="70"/>
      <c r="F467" s="70"/>
      <c r="G467" s="44">
        <v>2</v>
      </c>
    </row>
    <row r="468" spans="1:7">
      <c r="A468" s="68" t="s">
        <v>1137</v>
      </c>
      <c r="B468" s="69" t="s">
        <v>1138</v>
      </c>
      <c r="C468" s="46"/>
      <c r="D468" s="70"/>
      <c r="E468" s="70"/>
      <c r="F468" s="70"/>
      <c r="G468" s="44">
        <v>5</v>
      </c>
    </row>
    <row r="469" spans="1:7" ht="28.8">
      <c r="A469" s="68" t="s">
        <v>1139</v>
      </c>
      <c r="B469" s="69" t="s">
        <v>1140</v>
      </c>
      <c r="C469" s="46" t="s">
        <v>78</v>
      </c>
      <c r="D469" s="70">
        <v>27.54</v>
      </c>
      <c r="E469" s="70">
        <v>91.1</v>
      </c>
      <c r="F469" s="70">
        <v>118.64</v>
      </c>
      <c r="G469" s="44">
        <v>9</v>
      </c>
    </row>
    <row r="470" spans="1:7">
      <c r="A470" s="68" t="s">
        <v>1141</v>
      </c>
      <c r="B470" s="69" t="s">
        <v>1142</v>
      </c>
      <c r="C470" s="46"/>
      <c r="D470" s="70"/>
      <c r="E470" s="70"/>
      <c r="F470" s="70"/>
      <c r="G470" s="44">
        <v>5</v>
      </c>
    </row>
    <row r="471" spans="1:7" ht="28.8">
      <c r="A471" s="68" t="s">
        <v>51</v>
      </c>
      <c r="B471" s="69" t="s">
        <v>1143</v>
      </c>
      <c r="C471" s="46" t="s">
        <v>78</v>
      </c>
      <c r="D471" s="70">
        <v>82.55</v>
      </c>
      <c r="E471" s="70">
        <v>10.119999999999999</v>
      </c>
      <c r="F471" s="70">
        <v>92.67</v>
      </c>
      <c r="G471" s="44">
        <v>9</v>
      </c>
    </row>
    <row r="472" spans="1:7" ht="28.8">
      <c r="A472" s="68" t="s">
        <v>1144</v>
      </c>
      <c r="B472" s="69" t="s">
        <v>1145</v>
      </c>
      <c r="C472" s="46" t="s">
        <v>78</v>
      </c>
      <c r="D472" s="70">
        <v>110.66</v>
      </c>
      <c r="E472" s="70">
        <v>10.119999999999999</v>
      </c>
      <c r="F472" s="70">
        <v>120.78</v>
      </c>
      <c r="G472" s="44">
        <v>9</v>
      </c>
    </row>
    <row r="473" spans="1:7" ht="28.8">
      <c r="A473" s="68" t="s">
        <v>1146</v>
      </c>
      <c r="B473" s="69" t="s">
        <v>1147</v>
      </c>
      <c r="C473" s="46" t="s">
        <v>78</v>
      </c>
      <c r="D473" s="70">
        <v>118.5</v>
      </c>
      <c r="E473" s="70">
        <v>10.119999999999999</v>
      </c>
      <c r="F473" s="70">
        <v>128.62</v>
      </c>
      <c r="G473" s="44">
        <v>9</v>
      </c>
    </row>
    <row r="474" spans="1:7">
      <c r="A474" s="68" t="s">
        <v>1148</v>
      </c>
      <c r="B474" s="69" t="s">
        <v>1149</v>
      </c>
      <c r="C474" s="46" t="s">
        <v>78</v>
      </c>
      <c r="D474" s="70">
        <v>112.3</v>
      </c>
      <c r="E474" s="70">
        <v>10.119999999999999</v>
      </c>
      <c r="F474" s="70">
        <v>122.42</v>
      </c>
      <c r="G474" s="44">
        <v>9</v>
      </c>
    </row>
    <row r="475" spans="1:7">
      <c r="A475" s="68" t="s">
        <v>1150</v>
      </c>
      <c r="B475" s="69" t="s">
        <v>1151</v>
      </c>
      <c r="C475" s="46"/>
      <c r="D475" s="70"/>
      <c r="E475" s="70"/>
      <c r="F475" s="70"/>
      <c r="G475" s="44">
        <v>5</v>
      </c>
    </row>
    <row r="476" spans="1:7">
      <c r="A476" s="68" t="s">
        <v>1152</v>
      </c>
      <c r="B476" s="69" t="s">
        <v>1153</v>
      </c>
      <c r="C476" s="46" t="s">
        <v>78</v>
      </c>
      <c r="D476" s="70">
        <v>22.53</v>
      </c>
      <c r="E476" s="70"/>
      <c r="F476" s="70">
        <v>22.53</v>
      </c>
      <c r="G476" s="44">
        <v>9</v>
      </c>
    </row>
    <row r="477" spans="1:7">
      <c r="A477" s="68" t="s">
        <v>1154</v>
      </c>
      <c r="B477" s="69" t="s">
        <v>1155</v>
      </c>
      <c r="C477" s="46" t="s">
        <v>78</v>
      </c>
      <c r="D477" s="70">
        <v>42.25</v>
      </c>
      <c r="E477" s="70"/>
      <c r="F477" s="70">
        <v>42.25</v>
      </c>
      <c r="G477" s="44">
        <v>9</v>
      </c>
    </row>
    <row r="478" spans="1:7">
      <c r="A478" s="68" t="s">
        <v>1156</v>
      </c>
      <c r="B478" s="69" t="s">
        <v>1157</v>
      </c>
      <c r="C478" s="46" t="s">
        <v>78</v>
      </c>
      <c r="D478" s="70">
        <v>52.46</v>
      </c>
      <c r="E478" s="70"/>
      <c r="F478" s="70">
        <v>52.46</v>
      </c>
      <c r="G478" s="44">
        <v>9</v>
      </c>
    </row>
    <row r="479" spans="1:7">
      <c r="A479" s="68" t="s">
        <v>1158</v>
      </c>
      <c r="B479" s="69" t="s">
        <v>1159</v>
      </c>
      <c r="C479" s="46" t="s">
        <v>78</v>
      </c>
      <c r="D479" s="70">
        <v>59.66</v>
      </c>
      <c r="E479" s="70"/>
      <c r="F479" s="70">
        <v>59.66</v>
      </c>
      <c r="G479" s="44">
        <v>9</v>
      </c>
    </row>
    <row r="480" spans="1:7">
      <c r="A480" s="68" t="s">
        <v>1160</v>
      </c>
      <c r="B480" s="69" t="s">
        <v>1161</v>
      </c>
      <c r="C480" s="46" t="s">
        <v>1162</v>
      </c>
      <c r="D480" s="70">
        <v>2.98</v>
      </c>
      <c r="E480" s="70"/>
      <c r="F480" s="70">
        <v>2.98</v>
      </c>
      <c r="G480" s="44">
        <v>9</v>
      </c>
    </row>
    <row r="481" spans="1:7" ht="28.8">
      <c r="A481" s="68" t="s">
        <v>1163</v>
      </c>
      <c r="B481" s="69" t="s">
        <v>1164</v>
      </c>
      <c r="C481" s="46" t="s">
        <v>78</v>
      </c>
      <c r="D481" s="70">
        <v>17.829999999999998</v>
      </c>
      <c r="E481" s="70"/>
      <c r="F481" s="70">
        <v>17.829999999999998</v>
      </c>
      <c r="G481" s="44">
        <v>9</v>
      </c>
    </row>
    <row r="482" spans="1:7">
      <c r="A482" s="68" t="s">
        <v>1165</v>
      </c>
      <c r="B482" s="69" t="s">
        <v>1166</v>
      </c>
      <c r="C482" s="46"/>
      <c r="D482" s="70"/>
      <c r="E482" s="70"/>
      <c r="F482" s="70"/>
      <c r="G482" s="44">
        <v>5</v>
      </c>
    </row>
    <row r="483" spans="1:7">
      <c r="A483" s="68" t="s">
        <v>1167</v>
      </c>
      <c r="B483" s="69" t="s">
        <v>75</v>
      </c>
      <c r="C483" s="46" t="s">
        <v>76</v>
      </c>
      <c r="D483" s="70">
        <v>33.81</v>
      </c>
      <c r="E483" s="70"/>
      <c r="F483" s="70">
        <v>33.81</v>
      </c>
      <c r="G483" s="44">
        <v>9</v>
      </c>
    </row>
    <row r="484" spans="1:7">
      <c r="A484" s="68" t="s">
        <v>1168</v>
      </c>
      <c r="B484" s="69" t="s">
        <v>77</v>
      </c>
      <c r="C484" s="46" t="s">
        <v>78</v>
      </c>
      <c r="D484" s="70">
        <v>25.9</v>
      </c>
      <c r="E484" s="70"/>
      <c r="F484" s="70">
        <v>25.9</v>
      </c>
      <c r="G484" s="44">
        <v>9</v>
      </c>
    </row>
    <row r="485" spans="1:7" ht="28.8">
      <c r="A485" s="68" t="s">
        <v>1169</v>
      </c>
      <c r="B485" s="69" t="s">
        <v>79</v>
      </c>
      <c r="C485" s="46" t="s">
        <v>76</v>
      </c>
      <c r="D485" s="70">
        <v>1002.23</v>
      </c>
      <c r="E485" s="70"/>
      <c r="F485" s="70">
        <v>1002.23</v>
      </c>
      <c r="G485" s="44">
        <v>9</v>
      </c>
    </row>
    <row r="486" spans="1:7">
      <c r="A486" s="68" t="s">
        <v>1170</v>
      </c>
      <c r="B486" s="69" t="s">
        <v>1171</v>
      </c>
      <c r="C486" s="46"/>
      <c r="D486" s="70"/>
      <c r="E486" s="70"/>
      <c r="F486" s="70"/>
      <c r="G486" s="44">
        <v>5</v>
      </c>
    </row>
    <row r="487" spans="1:7">
      <c r="A487" s="68" t="s">
        <v>1172</v>
      </c>
      <c r="B487" s="69" t="s">
        <v>1173</v>
      </c>
      <c r="C487" s="46" t="s">
        <v>78</v>
      </c>
      <c r="D487" s="70">
        <v>5.36</v>
      </c>
      <c r="E487" s="70"/>
      <c r="F487" s="70">
        <v>5.36</v>
      </c>
      <c r="G487" s="44">
        <v>9</v>
      </c>
    </row>
    <row r="488" spans="1:7">
      <c r="A488" s="68" t="s">
        <v>1174</v>
      </c>
      <c r="B488" s="69" t="s">
        <v>1175</v>
      </c>
      <c r="C488" s="46" t="s">
        <v>78</v>
      </c>
      <c r="D488" s="70">
        <v>8.74</v>
      </c>
      <c r="E488" s="70"/>
      <c r="F488" s="70">
        <v>8.74</v>
      </c>
      <c r="G488" s="44">
        <v>9</v>
      </c>
    </row>
    <row r="489" spans="1:7" ht="28.8">
      <c r="A489" s="68" t="s">
        <v>1176</v>
      </c>
      <c r="B489" s="69" t="s">
        <v>1177</v>
      </c>
      <c r="C489" s="46" t="s">
        <v>78</v>
      </c>
      <c r="D489" s="70">
        <v>13.04</v>
      </c>
      <c r="E489" s="70"/>
      <c r="F489" s="70">
        <v>13.04</v>
      </c>
      <c r="G489" s="44">
        <v>9</v>
      </c>
    </row>
    <row r="490" spans="1:7" ht="28.8">
      <c r="A490" s="68" t="s">
        <v>1178</v>
      </c>
      <c r="B490" s="69" t="s">
        <v>1179</v>
      </c>
      <c r="C490" s="46" t="s">
        <v>78</v>
      </c>
      <c r="D490" s="70">
        <v>14.41</v>
      </c>
      <c r="E490" s="70"/>
      <c r="F490" s="70">
        <v>14.41</v>
      </c>
      <c r="G490" s="44">
        <v>9</v>
      </c>
    </row>
    <row r="491" spans="1:7" ht="28.8">
      <c r="A491" s="68" t="s">
        <v>1180</v>
      </c>
      <c r="B491" s="69" t="s">
        <v>1181</v>
      </c>
      <c r="C491" s="46" t="s">
        <v>78</v>
      </c>
      <c r="D491" s="70">
        <v>19.260000000000002</v>
      </c>
      <c r="E491" s="70"/>
      <c r="F491" s="70">
        <v>19.260000000000002</v>
      </c>
      <c r="G491" s="44">
        <v>9</v>
      </c>
    </row>
    <row r="492" spans="1:7" ht="28.8">
      <c r="A492" s="68" t="s">
        <v>1182</v>
      </c>
      <c r="B492" s="69" t="s">
        <v>1183</v>
      </c>
      <c r="C492" s="46" t="s">
        <v>78</v>
      </c>
      <c r="D492" s="70">
        <v>28.86</v>
      </c>
      <c r="E492" s="70"/>
      <c r="F492" s="70">
        <v>28.86</v>
      </c>
      <c r="G492" s="44">
        <v>9</v>
      </c>
    </row>
    <row r="493" spans="1:7" ht="28.8">
      <c r="A493" s="68" t="s">
        <v>1184</v>
      </c>
      <c r="B493" s="69" t="s">
        <v>1185</v>
      </c>
      <c r="C493" s="46" t="s">
        <v>78</v>
      </c>
      <c r="D493" s="70">
        <v>38.44</v>
      </c>
      <c r="E493" s="70"/>
      <c r="F493" s="70">
        <v>38.44</v>
      </c>
      <c r="G493" s="44">
        <v>9</v>
      </c>
    </row>
    <row r="494" spans="1:7" ht="28.8">
      <c r="A494" s="68" t="s">
        <v>1186</v>
      </c>
      <c r="B494" s="69" t="s">
        <v>1187</v>
      </c>
      <c r="C494" s="46" t="s">
        <v>1162</v>
      </c>
      <c r="D494" s="70">
        <v>1.86</v>
      </c>
      <c r="E494" s="70"/>
      <c r="F494" s="70">
        <v>1.86</v>
      </c>
      <c r="G494" s="44">
        <v>9</v>
      </c>
    </row>
    <row r="495" spans="1:7">
      <c r="A495" s="68" t="s">
        <v>1188</v>
      </c>
      <c r="B495" s="69" t="s">
        <v>1189</v>
      </c>
      <c r="C495" s="46" t="s">
        <v>78</v>
      </c>
      <c r="D495" s="70">
        <v>15.02</v>
      </c>
      <c r="E495" s="70"/>
      <c r="F495" s="70">
        <v>15.02</v>
      </c>
      <c r="G495" s="44">
        <v>9</v>
      </c>
    </row>
    <row r="496" spans="1:7" ht="28.8">
      <c r="A496" s="68" t="s">
        <v>1190</v>
      </c>
      <c r="B496" s="69" t="s">
        <v>1191</v>
      </c>
      <c r="C496" s="46" t="s">
        <v>78</v>
      </c>
      <c r="D496" s="70">
        <v>20.72</v>
      </c>
      <c r="E496" s="70"/>
      <c r="F496" s="70">
        <v>20.72</v>
      </c>
      <c r="G496" s="44">
        <v>9</v>
      </c>
    </row>
    <row r="497" spans="1:7" ht="28.8">
      <c r="A497" s="68" t="s">
        <v>1192</v>
      </c>
      <c r="B497" s="69" t="s">
        <v>1193</v>
      </c>
      <c r="C497" s="46" t="s">
        <v>78</v>
      </c>
      <c r="D497" s="70">
        <v>21.63</v>
      </c>
      <c r="E497" s="70"/>
      <c r="F497" s="70">
        <v>21.63</v>
      </c>
      <c r="G497" s="44">
        <v>9</v>
      </c>
    </row>
    <row r="498" spans="1:7" ht="28.8">
      <c r="A498" s="68" t="s">
        <v>1194</v>
      </c>
      <c r="B498" s="69" t="s">
        <v>1195</v>
      </c>
      <c r="C498" s="46" t="s">
        <v>78</v>
      </c>
      <c r="D498" s="70">
        <v>27.64</v>
      </c>
      <c r="E498" s="70"/>
      <c r="F498" s="70">
        <v>27.64</v>
      </c>
      <c r="G498" s="44">
        <v>9</v>
      </c>
    </row>
    <row r="499" spans="1:7" ht="28.8">
      <c r="A499" s="68" t="s">
        <v>1196</v>
      </c>
      <c r="B499" s="69" t="s">
        <v>1197</v>
      </c>
      <c r="C499" s="46" t="s">
        <v>78</v>
      </c>
      <c r="D499" s="70">
        <v>41.44</v>
      </c>
      <c r="E499" s="70"/>
      <c r="F499" s="70">
        <v>41.44</v>
      </c>
      <c r="G499" s="44">
        <v>9</v>
      </c>
    </row>
    <row r="500" spans="1:7" ht="28.8">
      <c r="A500" s="68" t="s">
        <v>1198</v>
      </c>
      <c r="B500" s="69" t="s">
        <v>1199</v>
      </c>
      <c r="C500" s="46" t="s">
        <v>78</v>
      </c>
      <c r="D500" s="70">
        <v>55.24</v>
      </c>
      <c r="E500" s="70"/>
      <c r="F500" s="70">
        <v>55.24</v>
      </c>
      <c r="G500" s="44">
        <v>9</v>
      </c>
    </row>
    <row r="501" spans="1:7" ht="28.8">
      <c r="A501" s="68" t="s">
        <v>1200</v>
      </c>
      <c r="B501" s="69" t="s">
        <v>1201</v>
      </c>
      <c r="C501" s="46" t="s">
        <v>1162</v>
      </c>
      <c r="D501" s="70">
        <v>2.68</v>
      </c>
      <c r="E501" s="70"/>
      <c r="F501" s="70">
        <v>2.68</v>
      </c>
      <c r="G501" s="44">
        <v>9</v>
      </c>
    </row>
    <row r="502" spans="1:7">
      <c r="A502" s="68" t="s">
        <v>1202</v>
      </c>
      <c r="B502" s="69" t="s">
        <v>1203</v>
      </c>
      <c r="C502" s="46"/>
      <c r="D502" s="70"/>
      <c r="E502" s="70"/>
      <c r="F502" s="70"/>
      <c r="G502" s="44">
        <v>2</v>
      </c>
    </row>
    <row r="503" spans="1:7">
      <c r="A503" s="68" t="s">
        <v>1204</v>
      </c>
      <c r="B503" s="69" t="s">
        <v>1205</v>
      </c>
      <c r="C503" s="46"/>
      <c r="D503" s="70"/>
      <c r="E503" s="70"/>
      <c r="F503" s="70"/>
      <c r="G503" s="44">
        <v>5</v>
      </c>
    </row>
    <row r="504" spans="1:7">
      <c r="A504" s="68" t="s">
        <v>1206</v>
      </c>
      <c r="B504" s="69" t="s">
        <v>1207</v>
      </c>
      <c r="C504" s="46" t="s">
        <v>78</v>
      </c>
      <c r="D504" s="70"/>
      <c r="E504" s="70">
        <v>42.18</v>
      </c>
      <c r="F504" s="70">
        <v>42.18</v>
      </c>
      <c r="G504" s="44">
        <v>9</v>
      </c>
    </row>
    <row r="505" spans="1:7">
      <c r="A505" s="68" t="s">
        <v>1208</v>
      </c>
      <c r="B505" s="69" t="s">
        <v>1209</v>
      </c>
      <c r="C505" s="46" t="s">
        <v>78</v>
      </c>
      <c r="D505" s="70"/>
      <c r="E505" s="70">
        <v>52.63</v>
      </c>
      <c r="F505" s="70">
        <v>52.63</v>
      </c>
      <c r="G505" s="44">
        <v>9</v>
      </c>
    </row>
    <row r="506" spans="1:7">
      <c r="A506" s="68" t="s">
        <v>1210</v>
      </c>
      <c r="B506" s="69" t="s">
        <v>1211</v>
      </c>
      <c r="C506" s="46"/>
      <c r="D506" s="70"/>
      <c r="E506" s="70"/>
      <c r="F506" s="70"/>
      <c r="G506" s="44">
        <v>5</v>
      </c>
    </row>
    <row r="507" spans="1:7">
      <c r="A507" s="68" t="s">
        <v>35</v>
      </c>
      <c r="B507" s="69" t="s">
        <v>1212</v>
      </c>
      <c r="C507" s="46" t="s">
        <v>78</v>
      </c>
      <c r="D507" s="70"/>
      <c r="E507" s="70">
        <v>50.61</v>
      </c>
      <c r="F507" s="70">
        <v>50.61</v>
      </c>
      <c r="G507" s="44">
        <v>9</v>
      </c>
    </row>
    <row r="508" spans="1:7" ht="28.8">
      <c r="A508" s="68" t="s">
        <v>1213</v>
      </c>
      <c r="B508" s="69" t="s">
        <v>1214</v>
      </c>
      <c r="C508" s="46" t="s">
        <v>78</v>
      </c>
      <c r="D508" s="70"/>
      <c r="E508" s="70">
        <v>65.459999999999994</v>
      </c>
      <c r="F508" s="70">
        <v>65.459999999999994</v>
      </c>
      <c r="G508" s="44">
        <v>9</v>
      </c>
    </row>
    <row r="509" spans="1:7">
      <c r="A509" s="68" t="s">
        <v>1215</v>
      </c>
      <c r="B509" s="69" t="s">
        <v>1216</v>
      </c>
      <c r="C509" s="46"/>
      <c r="D509" s="70"/>
      <c r="E509" s="70"/>
      <c r="F509" s="70"/>
      <c r="G509" s="44">
        <v>5</v>
      </c>
    </row>
    <row r="510" spans="1:7">
      <c r="A510" s="68" t="s">
        <v>1217</v>
      </c>
      <c r="B510" s="69" t="s">
        <v>1218</v>
      </c>
      <c r="C510" s="46" t="s">
        <v>78</v>
      </c>
      <c r="D510" s="70"/>
      <c r="E510" s="70">
        <v>7.25</v>
      </c>
      <c r="F510" s="70">
        <v>7.25</v>
      </c>
      <c r="G510" s="44">
        <v>9</v>
      </c>
    </row>
    <row r="511" spans="1:7">
      <c r="A511" s="68" t="s">
        <v>46</v>
      </c>
      <c r="B511" s="69" t="s">
        <v>1219</v>
      </c>
      <c r="C511" s="46" t="s">
        <v>78</v>
      </c>
      <c r="D511" s="70"/>
      <c r="E511" s="70">
        <v>15.74</v>
      </c>
      <c r="F511" s="70">
        <v>15.74</v>
      </c>
      <c r="G511" s="44">
        <v>9</v>
      </c>
    </row>
    <row r="512" spans="1:7">
      <c r="A512" s="68" t="s">
        <v>1220</v>
      </c>
      <c r="B512" s="69" t="s">
        <v>1221</v>
      </c>
      <c r="C512" s="46" t="s">
        <v>78</v>
      </c>
      <c r="D512" s="70">
        <v>19.600000000000001</v>
      </c>
      <c r="E512" s="70">
        <v>56.68</v>
      </c>
      <c r="F512" s="70">
        <v>76.28</v>
      </c>
      <c r="G512" s="44">
        <v>9</v>
      </c>
    </row>
    <row r="513" spans="1:7">
      <c r="A513" s="68" t="s">
        <v>1222</v>
      </c>
      <c r="B513" s="69" t="s">
        <v>1223</v>
      </c>
      <c r="C513" s="46"/>
      <c r="D513" s="70"/>
      <c r="E513" s="70"/>
      <c r="F513" s="70"/>
      <c r="G513" s="44">
        <v>5</v>
      </c>
    </row>
    <row r="514" spans="1:7">
      <c r="A514" s="68" t="s">
        <v>1224</v>
      </c>
      <c r="B514" s="69" t="s">
        <v>1225</v>
      </c>
      <c r="C514" s="46" t="s">
        <v>78</v>
      </c>
      <c r="D514" s="70"/>
      <c r="E514" s="70">
        <v>52.11</v>
      </c>
      <c r="F514" s="70">
        <v>52.11</v>
      </c>
      <c r="G514" s="44">
        <v>9</v>
      </c>
    </row>
    <row r="515" spans="1:7">
      <c r="A515" s="68" t="s">
        <v>1226</v>
      </c>
      <c r="B515" s="69" t="s">
        <v>1227</v>
      </c>
      <c r="C515" s="46"/>
      <c r="D515" s="70"/>
      <c r="E515" s="70"/>
      <c r="F515" s="70"/>
      <c r="G515" s="44">
        <v>5</v>
      </c>
    </row>
    <row r="516" spans="1:7">
      <c r="A516" s="68" t="s">
        <v>1228</v>
      </c>
      <c r="B516" s="69" t="s">
        <v>1229</v>
      </c>
      <c r="C516" s="46" t="s">
        <v>78</v>
      </c>
      <c r="D516" s="70"/>
      <c r="E516" s="70">
        <v>10.119999999999999</v>
      </c>
      <c r="F516" s="70">
        <v>10.119999999999999</v>
      </c>
      <c r="G516" s="44">
        <v>9</v>
      </c>
    </row>
    <row r="517" spans="1:7">
      <c r="A517" s="68" t="s">
        <v>1230</v>
      </c>
      <c r="B517" s="69" t="s">
        <v>1231</v>
      </c>
      <c r="C517" s="46"/>
      <c r="D517" s="70"/>
      <c r="E517" s="70"/>
      <c r="F517" s="70"/>
      <c r="G517" s="44">
        <v>2</v>
      </c>
    </row>
    <row r="518" spans="1:7">
      <c r="A518" s="68" t="s">
        <v>1232</v>
      </c>
      <c r="B518" s="69" t="s">
        <v>1233</v>
      </c>
      <c r="C518" s="46"/>
      <c r="D518" s="70"/>
      <c r="E518" s="70"/>
      <c r="F518" s="70"/>
      <c r="G518" s="44">
        <v>5</v>
      </c>
    </row>
    <row r="519" spans="1:7">
      <c r="A519" s="68" t="s">
        <v>1234</v>
      </c>
      <c r="B519" s="69" t="s">
        <v>1235</v>
      </c>
      <c r="C519" s="46" t="s">
        <v>78</v>
      </c>
      <c r="D519" s="70">
        <v>16.59</v>
      </c>
      <c r="E519" s="70">
        <v>0.24</v>
      </c>
      <c r="F519" s="70">
        <v>16.829999999999998</v>
      </c>
      <c r="G519" s="44">
        <v>9</v>
      </c>
    </row>
    <row r="520" spans="1:7">
      <c r="A520" s="68" t="s">
        <v>1236</v>
      </c>
      <c r="B520" s="69" t="s">
        <v>1237</v>
      </c>
      <c r="C520" s="46" t="s">
        <v>78</v>
      </c>
      <c r="D520" s="70">
        <v>17.04</v>
      </c>
      <c r="E520" s="70">
        <v>0.24</v>
      </c>
      <c r="F520" s="70">
        <v>17.28</v>
      </c>
      <c r="G520" s="44">
        <v>9</v>
      </c>
    </row>
    <row r="521" spans="1:7">
      <c r="A521" s="68" t="s">
        <v>1238</v>
      </c>
      <c r="B521" s="69" t="s">
        <v>1239</v>
      </c>
      <c r="C521" s="46" t="s">
        <v>78</v>
      </c>
      <c r="D521" s="70">
        <v>28.24</v>
      </c>
      <c r="E521" s="70">
        <v>0.79</v>
      </c>
      <c r="F521" s="70">
        <v>29.03</v>
      </c>
      <c r="G521" s="44">
        <v>9</v>
      </c>
    </row>
    <row r="522" spans="1:7">
      <c r="A522" s="68" t="s">
        <v>1240</v>
      </c>
      <c r="B522" s="69" t="s">
        <v>1241</v>
      </c>
      <c r="C522" s="46" t="s">
        <v>78</v>
      </c>
      <c r="D522" s="70">
        <v>15.49</v>
      </c>
      <c r="E522" s="70"/>
      <c r="F522" s="70">
        <v>15.49</v>
      </c>
      <c r="G522" s="44">
        <v>9</v>
      </c>
    </row>
    <row r="523" spans="1:7">
      <c r="A523" s="68" t="s">
        <v>1242</v>
      </c>
      <c r="B523" s="69" t="s">
        <v>1243</v>
      </c>
      <c r="C523" s="46"/>
      <c r="D523" s="70"/>
      <c r="E523" s="70"/>
      <c r="F523" s="70"/>
      <c r="G523" s="44">
        <v>5</v>
      </c>
    </row>
    <row r="524" spans="1:7">
      <c r="A524" s="68" t="s">
        <v>1244</v>
      </c>
      <c r="B524" s="69" t="s">
        <v>1245</v>
      </c>
      <c r="C524" s="46" t="s">
        <v>78</v>
      </c>
      <c r="D524" s="70">
        <v>10.210000000000001</v>
      </c>
      <c r="E524" s="70">
        <v>1.0900000000000001</v>
      </c>
      <c r="F524" s="70">
        <v>11.3</v>
      </c>
      <c r="G524" s="44">
        <v>9</v>
      </c>
    </row>
    <row r="525" spans="1:7">
      <c r="A525" s="68" t="s">
        <v>1246</v>
      </c>
      <c r="B525" s="69" t="s">
        <v>1247</v>
      </c>
      <c r="C525" s="46" t="s">
        <v>78</v>
      </c>
      <c r="D525" s="70">
        <v>11.51</v>
      </c>
      <c r="E525" s="70">
        <v>1.22</v>
      </c>
      <c r="F525" s="70">
        <v>12.73</v>
      </c>
      <c r="G525" s="44">
        <v>9</v>
      </c>
    </row>
    <row r="526" spans="1:7">
      <c r="A526" s="68" t="s">
        <v>1248</v>
      </c>
      <c r="B526" s="69" t="s">
        <v>1249</v>
      </c>
      <c r="C526" s="46" t="s">
        <v>78</v>
      </c>
      <c r="D526" s="70">
        <v>20.94</v>
      </c>
      <c r="E526" s="70">
        <v>0.7</v>
      </c>
      <c r="F526" s="70">
        <v>21.64</v>
      </c>
      <c r="G526" s="44">
        <v>9</v>
      </c>
    </row>
    <row r="527" spans="1:7" ht="28.8">
      <c r="A527" s="68" t="s">
        <v>1250</v>
      </c>
      <c r="B527" s="69" t="s">
        <v>1251</v>
      </c>
      <c r="C527" s="46" t="s">
        <v>78</v>
      </c>
      <c r="D527" s="70">
        <v>22.16</v>
      </c>
      <c r="E527" s="70">
        <v>0.67</v>
      </c>
      <c r="F527" s="70">
        <v>22.83</v>
      </c>
      <c r="G527" s="44">
        <v>9</v>
      </c>
    </row>
    <row r="528" spans="1:7">
      <c r="A528" s="68" t="s">
        <v>1252</v>
      </c>
      <c r="B528" s="69" t="s">
        <v>1253</v>
      </c>
      <c r="C528" s="46"/>
      <c r="D528" s="70"/>
      <c r="E528" s="70"/>
      <c r="F528" s="70"/>
      <c r="G528" s="44">
        <v>5</v>
      </c>
    </row>
    <row r="529" spans="1:7">
      <c r="A529" s="68" t="s">
        <v>1254</v>
      </c>
      <c r="B529" s="69" t="s">
        <v>1255</v>
      </c>
      <c r="C529" s="46" t="s">
        <v>78</v>
      </c>
      <c r="D529" s="70">
        <v>40.07</v>
      </c>
      <c r="E529" s="70">
        <v>1.57</v>
      </c>
      <c r="F529" s="70">
        <v>41.64</v>
      </c>
      <c r="G529" s="44">
        <v>9</v>
      </c>
    </row>
    <row r="530" spans="1:7">
      <c r="A530" s="68" t="s">
        <v>1256</v>
      </c>
      <c r="B530" s="69" t="s">
        <v>1257</v>
      </c>
      <c r="C530" s="46" t="s">
        <v>78</v>
      </c>
      <c r="D530" s="70">
        <v>34.229999999999997</v>
      </c>
      <c r="E530" s="70">
        <v>1.27</v>
      </c>
      <c r="F530" s="70">
        <v>35.5</v>
      </c>
      <c r="G530" s="44">
        <v>9</v>
      </c>
    </row>
    <row r="531" spans="1:7">
      <c r="A531" s="68" t="s">
        <v>1258</v>
      </c>
      <c r="B531" s="69" t="s">
        <v>1259</v>
      </c>
      <c r="C531" s="46"/>
      <c r="D531" s="70"/>
      <c r="E531" s="70"/>
      <c r="F531" s="70"/>
      <c r="G531" s="44">
        <v>5</v>
      </c>
    </row>
    <row r="532" spans="1:7" ht="28.8">
      <c r="A532" s="68" t="s">
        <v>1260</v>
      </c>
      <c r="B532" s="69" t="s">
        <v>1261</v>
      </c>
      <c r="C532" s="46" t="s">
        <v>78</v>
      </c>
      <c r="D532" s="70">
        <v>268.20999999999998</v>
      </c>
      <c r="E532" s="70"/>
      <c r="F532" s="70">
        <v>268.20999999999998</v>
      </c>
      <c r="G532" s="44">
        <v>9</v>
      </c>
    </row>
    <row r="533" spans="1:7">
      <c r="A533" s="68" t="s">
        <v>1262</v>
      </c>
      <c r="B533" s="69" t="s">
        <v>1263</v>
      </c>
      <c r="C533" s="46"/>
      <c r="D533" s="70"/>
      <c r="E533" s="70"/>
      <c r="F533" s="70"/>
      <c r="G533" s="44">
        <v>5</v>
      </c>
    </row>
    <row r="534" spans="1:7">
      <c r="A534" s="68" t="s">
        <v>1264</v>
      </c>
      <c r="B534" s="69" t="s">
        <v>1265</v>
      </c>
      <c r="C534" s="46" t="s">
        <v>78</v>
      </c>
      <c r="D534" s="70">
        <v>6.79</v>
      </c>
      <c r="E534" s="70">
        <v>0.1</v>
      </c>
      <c r="F534" s="70">
        <v>6.89</v>
      </c>
      <c r="G534" s="44">
        <v>9</v>
      </c>
    </row>
    <row r="535" spans="1:7">
      <c r="A535" s="68" t="s">
        <v>1266</v>
      </c>
      <c r="B535" s="69" t="s">
        <v>1267</v>
      </c>
      <c r="C535" s="46"/>
      <c r="D535" s="70"/>
      <c r="E535" s="70"/>
      <c r="F535" s="70"/>
      <c r="G535" s="44">
        <v>5</v>
      </c>
    </row>
    <row r="536" spans="1:7">
      <c r="A536" s="68" t="s">
        <v>1268</v>
      </c>
      <c r="B536" s="69" t="s">
        <v>1269</v>
      </c>
      <c r="C536" s="46" t="s">
        <v>78</v>
      </c>
      <c r="D536" s="70">
        <v>3.95</v>
      </c>
      <c r="E536" s="70">
        <v>2.35</v>
      </c>
      <c r="F536" s="70">
        <v>6.3</v>
      </c>
      <c r="G536" s="44">
        <v>9</v>
      </c>
    </row>
    <row r="537" spans="1:7" ht="28.8">
      <c r="A537" s="68" t="s">
        <v>1270</v>
      </c>
      <c r="B537" s="69" t="s">
        <v>1271</v>
      </c>
      <c r="C537" s="46" t="s">
        <v>78</v>
      </c>
      <c r="D537" s="70">
        <v>21.31</v>
      </c>
      <c r="E537" s="70">
        <v>2.16</v>
      </c>
      <c r="F537" s="70">
        <v>23.47</v>
      </c>
      <c r="G537" s="44">
        <v>9</v>
      </c>
    </row>
    <row r="538" spans="1:7">
      <c r="A538" s="68" t="s">
        <v>1272</v>
      </c>
      <c r="B538" s="69" t="s">
        <v>1273</v>
      </c>
      <c r="C538" s="46"/>
      <c r="D538" s="70"/>
      <c r="E538" s="70"/>
      <c r="F538" s="70"/>
      <c r="G538" s="44">
        <v>5</v>
      </c>
    </row>
    <row r="539" spans="1:7" ht="28.8">
      <c r="A539" s="68" t="s">
        <v>1274</v>
      </c>
      <c r="B539" s="69" t="s">
        <v>1275</v>
      </c>
      <c r="C539" s="46" t="s">
        <v>78</v>
      </c>
      <c r="D539" s="70">
        <v>19.399999999999999</v>
      </c>
      <c r="E539" s="70">
        <v>0.36</v>
      </c>
      <c r="F539" s="70">
        <v>19.760000000000002</v>
      </c>
      <c r="G539" s="44">
        <v>9</v>
      </c>
    </row>
    <row r="540" spans="1:7" ht="28.8">
      <c r="A540" s="68" t="s">
        <v>1276</v>
      </c>
      <c r="B540" s="69" t="s">
        <v>1277</v>
      </c>
      <c r="C540" s="46" t="s">
        <v>78</v>
      </c>
      <c r="D540" s="70">
        <v>13.79</v>
      </c>
      <c r="E540" s="70">
        <v>0.25</v>
      </c>
      <c r="F540" s="70">
        <v>14.04</v>
      </c>
      <c r="G540" s="44">
        <v>9</v>
      </c>
    </row>
    <row r="541" spans="1:7" ht="28.8">
      <c r="A541" s="68" t="s">
        <v>1278</v>
      </c>
      <c r="B541" s="69" t="s">
        <v>1279</v>
      </c>
      <c r="C541" s="46" t="s">
        <v>78</v>
      </c>
      <c r="D541" s="70">
        <v>14</v>
      </c>
      <c r="E541" s="70">
        <v>0.11</v>
      </c>
      <c r="F541" s="70">
        <v>14.11</v>
      </c>
      <c r="G541" s="44">
        <v>9</v>
      </c>
    </row>
    <row r="542" spans="1:7" ht="28.8">
      <c r="A542" s="68" t="s">
        <v>1280</v>
      </c>
      <c r="B542" s="69" t="s">
        <v>1281</v>
      </c>
      <c r="C542" s="46" t="s">
        <v>78</v>
      </c>
      <c r="D542" s="70">
        <v>21.39</v>
      </c>
      <c r="E542" s="70">
        <v>0.34</v>
      </c>
      <c r="F542" s="70">
        <v>21.73</v>
      </c>
      <c r="G542" s="44">
        <v>9</v>
      </c>
    </row>
    <row r="543" spans="1:7">
      <c r="A543" s="68" t="s">
        <v>1282</v>
      </c>
      <c r="B543" s="69" t="s">
        <v>1283</v>
      </c>
      <c r="C543" s="46"/>
      <c r="D543" s="70"/>
      <c r="E543" s="70"/>
      <c r="F543" s="70"/>
      <c r="G543" s="44">
        <v>2</v>
      </c>
    </row>
    <row r="544" spans="1:7">
      <c r="A544" s="68" t="s">
        <v>1284</v>
      </c>
      <c r="B544" s="69" t="s">
        <v>1285</v>
      </c>
      <c r="C544" s="46"/>
      <c r="D544" s="70"/>
      <c r="E544" s="70"/>
      <c r="F544" s="70"/>
      <c r="G544" s="44">
        <v>5</v>
      </c>
    </row>
    <row r="545" spans="1:7">
      <c r="A545" s="68" t="s">
        <v>1286</v>
      </c>
      <c r="B545" s="69" t="s">
        <v>1287</v>
      </c>
      <c r="C545" s="46" t="s">
        <v>129</v>
      </c>
      <c r="D545" s="70">
        <v>37.69</v>
      </c>
      <c r="E545" s="70">
        <v>49.74</v>
      </c>
      <c r="F545" s="70">
        <v>87.43</v>
      </c>
      <c r="G545" s="44">
        <v>9</v>
      </c>
    </row>
    <row r="546" spans="1:7">
      <c r="A546" s="68" t="s">
        <v>1288</v>
      </c>
      <c r="B546" s="69" t="s">
        <v>1289</v>
      </c>
      <c r="C546" s="46" t="s">
        <v>129</v>
      </c>
      <c r="D546" s="70">
        <v>19.829999999999998</v>
      </c>
      <c r="E546" s="70">
        <v>29.92</v>
      </c>
      <c r="F546" s="70">
        <v>49.75</v>
      </c>
      <c r="G546" s="44">
        <v>9</v>
      </c>
    </row>
    <row r="547" spans="1:7">
      <c r="A547" s="68" t="s">
        <v>1290</v>
      </c>
      <c r="B547" s="69" t="s">
        <v>1291</v>
      </c>
      <c r="C547" s="46" t="s">
        <v>129</v>
      </c>
      <c r="D547" s="70">
        <v>13.44</v>
      </c>
      <c r="E547" s="70">
        <v>7.24</v>
      </c>
      <c r="F547" s="70">
        <v>20.68</v>
      </c>
      <c r="G547" s="44">
        <v>9</v>
      </c>
    </row>
    <row r="548" spans="1:7">
      <c r="A548" s="68" t="s">
        <v>1292</v>
      </c>
      <c r="B548" s="69" t="s">
        <v>1293</v>
      </c>
      <c r="C548" s="46" t="s">
        <v>129</v>
      </c>
      <c r="D548" s="70">
        <v>48</v>
      </c>
      <c r="E548" s="70">
        <v>57.89</v>
      </c>
      <c r="F548" s="70">
        <v>105.89</v>
      </c>
      <c r="G548" s="44">
        <v>9</v>
      </c>
    </row>
    <row r="549" spans="1:7">
      <c r="A549" s="68" t="s">
        <v>1294</v>
      </c>
      <c r="B549" s="69" t="s">
        <v>229</v>
      </c>
      <c r="C549" s="46" t="s">
        <v>129</v>
      </c>
      <c r="D549" s="70">
        <v>295.95999999999998</v>
      </c>
      <c r="E549" s="70"/>
      <c r="F549" s="70">
        <v>295.95999999999998</v>
      </c>
      <c r="G549" s="44">
        <v>9</v>
      </c>
    </row>
    <row r="550" spans="1:7">
      <c r="A550" s="68" t="s">
        <v>1295</v>
      </c>
      <c r="B550" s="69" t="s">
        <v>230</v>
      </c>
      <c r="C550" s="46" t="s">
        <v>129</v>
      </c>
      <c r="D550" s="70">
        <v>310</v>
      </c>
      <c r="E550" s="70"/>
      <c r="F550" s="70">
        <v>310</v>
      </c>
      <c r="G550" s="44">
        <v>9</v>
      </c>
    </row>
    <row r="551" spans="1:7">
      <c r="A551" s="68" t="s">
        <v>1296</v>
      </c>
      <c r="B551" s="69" t="s">
        <v>231</v>
      </c>
      <c r="C551" s="46" t="s">
        <v>129</v>
      </c>
      <c r="D551" s="70">
        <v>332.85</v>
      </c>
      <c r="E551" s="70"/>
      <c r="F551" s="70">
        <v>332.85</v>
      </c>
      <c r="G551" s="44">
        <v>9</v>
      </c>
    </row>
    <row r="552" spans="1:7">
      <c r="A552" s="68" t="s">
        <v>1297</v>
      </c>
      <c r="B552" s="69" t="s">
        <v>1298</v>
      </c>
      <c r="C552" s="46"/>
      <c r="D552" s="70"/>
      <c r="E552" s="70"/>
      <c r="F552" s="70"/>
      <c r="G552" s="44">
        <v>5</v>
      </c>
    </row>
    <row r="553" spans="1:7">
      <c r="A553" s="68" t="s">
        <v>1299</v>
      </c>
      <c r="B553" s="69" t="s">
        <v>1300</v>
      </c>
      <c r="C553" s="46" t="s">
        <v>78</v>
      </c>
      <c r="D553" s="70">
        <v>19.62</v>
      </c>
      <c r="E553" s="70">
        <v>27.14</v>
      </c>
      <c r="F553" s="70">
        <v>46.76</v>
      </c>
      <c r="G553" s="44">
        <v>9</v>
      </c>
    </row>
    <row r="554" spans="1:7">
      <c r="A554" s="68" t="s">
        <v>1301</v>
      </c>
      <c r="B554" s="69" t="s">
        <v>1302</v>
      </c>
      <c r="C554" s="46" t="s">
        <v>95</v>
      </c>
      <c r="D554" s="70">
        <v>9.9700000000000006</v>
      </c>
      <c r="E554" s="70">
        <v>1.87</v>
      </c>
      <c r="F554" s="70">
        <v>11.84</v>
      </c>
      <c r="G554" s="44">
        <v>9</v>
      </c>
    </row>
    <row r="555" spans="1:7">
      <c r="A555" s="68" t="s">
        <v>1303</v>
      </c>
      <c r="B555" s="69" t="s">
        <v>1304</v>
      </c>
      <c r="C555" s="46" t="s">
        <v>134</v>
      </c>
      <c r="D555" s="70">
        <v>5.83</v>
      </c>
      <c r="E555" s="70">
        <v>1.69</v>
      </c>
      <c r="F555" s="70">
        <v>7.52</v>
      </c>
      <c r="G555" s="44">
        <v>9</v>
      </c>
    </row>
    <row r="556" spans="1:7">
      <c r="A556" s="68" t="s">
        <v>1305</v>
      </c>
      <c r="B556" s="69" t="s">
        <v>1306</v>
      </c>
      <c r="C556" s="46" t="s">
        <v>78</v>
      </c>
      <c r="D556" s="70"/>
      <c r="E556" s="70">
        <v>12.84</v>
      </c>
      <c r="F556" s="70">
        <v>12.84</v>
      </c>
      <c r="G556" s="44">
        <v>9</v>
      </c>
    </row>
    <row r="557" spans="1:7">
      <c r="A557" s="68" t="s">
        <v>1307</v>
      </c>
      <c r="B557" s="69" t="s">
        <v>1308</v>
      </c>
      <c r="C557" s="46"/>
      <c r="D557" s="70"/>
      <c r="E557" s="70"/>
      <c r="F557" s="70"/>
      <c r="G557" s="44">
        <v>5</v>
      </c>
    </row>
    <row r="558" spans="1:7">
      <c r="A558" s="68" t="s">
        <v>1309</v>
      </c>
      <c r="B558" s="69" t="s">
        <v>1310</v>
      </c>
      <c r="C558" s="46" t="s">
        <v>78</v>
      </c>
      <c r="D558" s="70"/>
      <c r="E558" s="70">
        <v>7.48</v>
      </c>
      <c r="F558" s="70">
        <v>7.48</v>
      </c>
      <c r="G558" s="44">
        <v>9</v>
      </c>
    </row>
    <row r="559" spans="1:7">
      <c r="A559" s="68" t="s">
        <v>1311</v>
      </c>
      <c r="B559" s="69" t="s">
        <v>1312</v>
      </c>
      <c r="C559" s="46"/>
      <c r="D559" s="70"/>
      <c r="E559" s="70"/>
      <c r="F559" s="70"/>
      <c r="G559" s="44">
        <v>5</v>
      </c>
    </row>
    <row r="560" spans="1:7">
      <c r="A560" s="68" t="s">
        <v>1313</v>
      </c>
      <c r="B560" s="69" t="s">
        <v>1314</v>
      </c>
      <c r="C560" s="46" t="s">
        <v>129</v>
      </c>
      <c r="D560" s="70">
        <v>33.83</v>
      </c>
      <c r="E560" s="70">
        <v>0.63</v>
      </c>
      <c r="F560" s="70">
        <v>34.46</v>
      </c>
      <c r="G560" s="44">
        <v>9</v>
      </c>
    </row>
    <row r="561" spans="1:7">
      <c r="A561" s="68" t="s">
        <v>1315</v>
      </c>
      <c r="B561" s="69" t="s">
        <v>1316</v>
      </c>
      <c r="C561" s="46" t="s">
        <v>78</v>
      </c>
      <c r="D561" s="70">
        <v>112.75</v>
      </c>
      <c r="E561" s="70">
        <v>18.71</v>
      </c>
      <c r="F561" s="70">
        <v>131.46</v>
      </c>
      <c r="G561" s="44">
        <v>9</v>
      </c>
    </row>
    <row r="562" spans="1:7">
      <c r="A562" s="68" t="s">
        <v>1317</v>
      </c>
      <c r="B562" s="69" t="s">
        <v>1318</v>
      </c>
      <c r="C562" s="46" t="s">
        <v>78</v>
      </c>
      <c r="D562" s="70">
        <v>140.61000000000001</v>
      </c>
      <c r="E562" s="70">
        <v>11.22</v>
      </c>
      <c r="F562" s="70">
        <v>151.83000000000001</v>
      </c>
      <c r="G562" s="44">
        <v>9</v>
      </c>
    </row>
    <row r="563" spans="1:7" ht="28.8">
      <c r="A563" s="68" t="s">
        <v>1319</v>
      </c>
      <c r="B563" s="69" t="s">
        <v>1320</v>
      </c>
      <c r="C563" s="46" t="s">
        <v>129</v>
      </c>
      <c r="D563" s="70">
        <v>5.36</v>
      </c>
      <c r="E563" s="70">
        <v>11.22</v>
      </c>
      <c r="F563" s="70">
        <v>16.579999999999998</v>
      </c>
      <c r="G563" s="44">
        <v>9</v>
      </c>
    </row>
    <row r="564" spans="1:7" ht="28.8">
      <c r="A564" s="68" t="s">
        <v>1321</v>
      </c>
      <c r="B564" s="69" t="s">
        <v>1322</v>
      </c>
      <c r="C564" s="46" t="s">
        <v>129</v>
      </c>
      <c r="D564" s="70">
        <v>8.14</v>
      </c>
      <c r="E564" s="70">
        <v>11.22</v>
      </c>
      <c r="F564" s="70">
        <v>19.36</v>
      </c>
      <c r="G564" s="44">
        <v>9</v>
      </c>
    </row>
    <row r="565" spans="1:7" ht="28.8">
      <c r="A565" s="68" t="s">
        <v>1323</v>
      </c>
      <c r="B565" s="69" t="s">
        <v>1324</v>
      </c>
      <c r="C565" s="46" t="s">
        <v>129</v>
      </c>
      <c r="D565" s="70">
        <v>16.13</v>
      </c>
      <c r="E565" s="70">
        <v>11.22</v>
      </c>
      <c r="F565" s="70">
        <v>27.35</v>
      </c>
      <c r="G565" s="44">
        <v>9</v>
      </c>
    </row>
    <row r="566" spans="1:7">
      <c r="A566" s="68" t="s">
        <v>1325</v>
      </c>
      <c r="B566" s="69" t="s">
        <v>1326</v>
      </c>
      <c r="C566" s="46"/>
      <c r="D566" s="70"/>
      <c r="E566" s="70"/>
      <c r="F566" s="70"/>
      <c r="G566" s="44">
        <v>5</v>
      </c>
    </row>
    <row r="567" spans="1:7">
      <c r="A567" s="68" t="s">
        <v>1327</v>
      </c>
      <c r="B567" s="69" t="s">
        <v>1328</v>
      </c>
      <c r="C567" s="46" t="s">
        <v>87</v>
      </c>
      <c r="D567" s="70">
        <v>13.86</v>
      </c>
      <c r="E567" s="70">
        <v>13.09</v>
      </c>
      <c r="F567" s="70">
        <v>26.95</v>
      </c>
      <c r="G567" s="44">
        <v>9</v>
      </c>
    </row>
    <row r="568" spans="1:7">
      <c r="A568" s="68" t="s">
        <v>1329</v>
      </c>
      <c r="B568" s="69" t="s">
        <v>1330</v>
      </c>
      <c r="C568" s="46" t="s">
        <v>87</v>
      </c>
      <c r="D568" s="70">
        <v>19.27</v>
      </c>
      <c r="E568" s="70">
        <v>14.96</v>
      </c>
      <c r="F568" s="70">
        <v>34.229999999999997</v>
      </c>
      <c r="G568" s="44">
        <v>9</v>
      </c>
    </row>
    <row r="569" spans="1:7">
      <c r="A569" s="68" t="s">
        <v>1331</v>
      </c>
      <c r="B569" s="69" t="s">
        <v>1332</v>
      </c>
      <c r="C569" s="46" t="s">
        <v>87</v>
      </c>
      <c r="D569" s="70">
        <v>18.45</v>
      </c>
      <c r="E569" s="70">
        <v>18.71</v>
      </c>
      <c r="F569" s="70">
        <v>37.159999999999997</v>
      </c>
      <c r="G569" s="44">
        <v>9</v>
      </c>
    </row>
    <row r="570" spans="1:7">
      <c r="A570" s="68" t="s">
        <v>1333</v>
      </c>
      <c r="B570" s="69" t="s">
        <v>1334</v>
      </c>
      <c r="C570" s="46"/>
      <c r="D570" s="70"/>
      <c r="E570" s="70"/>
      <c r="F570" s="70"/>
      <c r="G570" s="44">
        <v>5</v>
      </c>
    </row>
    <row r="571" spans="1:7" ht="28.8">
      <c r="A571" s="68" t="s">
        <v>1335</v>
      </c>
      <c r="B571" s="69" t="s">
        <v>73</v>
      </c>
      <c r="C571" s="46" t="s">
        <v>72</v>
      </c>
      <c r="D571" s="70">
        <v>11318.67</v>
      </c>
      <c r="E571" s="70"/>
      <c r="F571" s="70">
        <v>11318.67</v>
      </c>
      <c r="G571" s="44">
        <v>9</v>
      </c>
    </row>
    <row r="572" spans="1:7" ht="28.8">
      <c r="A572" s="68" t="s">
        <v>1336</v>
      </c>
      <c r="B572" s="69" t="s">
        <v>1337</v>
      </c>
      <c r="C572" s="46" t="s">
        <v>74</v>
      </c>
      <c r="D572" s="70">
        <v>664.59</v>
      </c>
      <c r="E572" s="70"/>
      <c r="F572" s="70">
        <v>664.59</v>
      </c>
      <c r="G572" s="44">
        <v>9</v>
      </c>
    </row>
    <row r="573" spans="1:7">
      <c r="A573" s="68" t="s">
        <v>1338</v>
      </c>
      <c r="B573" s="69" t="s">
        <v>1339</v>
      </c>
      <c r="C573" s="46" t="s">
        <v>70</v>
      </c>
      <c r="D573" s="70">
        <v>368.17</v>
      </c>
      <c r="E573" s="70"/>
      <c r="F573" s="70">
        <v>368.17</v>
      </c>
      <c r="G573" s="44">
        <v>9</v>
      </c>
    </row>
    <row r="574" spans="1:7">
      <c r="A574" s="68" t="s">
        <v>1340</v>
      </c>
      <c r="B574" s="69" t="s">
        <v>1341</v>
      </c>
      <c r="C574" s="46" t="s">
        <v>1342</v>
      </c>
      <c r="D574" s="70">
        <v>2.99</v>
      </c>
      <c r="E574" s="70">
        <v>3.37</v>
      </c>
      <c r="F574" s="70">
        <v>6.36</v>
      </c>
      <c r="G574" s="44">
        <v>9</v>
      </c>
    </row>
    <row r="575" spans="1:7">
      <c r="A575" s="68" t="s">
        <v>1343</v>
      </c>
      <c r="B575" s="69" t="s">
        <v>1344</v>
      </c>
      <c r="C575" s="46"/>
      <c r="D575" s="70"/>
      <c r="E575" s="70"/>
      <c r="F575" s="70"/>
      <c r="G575" s="44">
        <v>5</v>
      </c>
    </row>
    <row r="576" spans="1:7">
      <c r="A576" s="68" t="s">
        <v>1345</v>
      </c>
      <c r="B576" s="69" t="s">
        <v>1346</v>
      </c>
      <c r="C576" s="46" t="s">
        <v>78</v>
      </c>
      <c r="D576" s="70">
        <v>122.11</v>
      </c>
      <c r="E576" s="70">
        <v>112.2</v>
      </c>
      <c r="F576" s="70">
        <v>234.31</v>
      </c>
      <c r="G576" s="44">
        <v>9</v>
      </c>
    </row>
    <row r="577" spans="1:7">
      <c r="A577" s="68" t="s">
        <v>1347</v>
      </c>
      <c r="B577" s="69" t="s">
        <v>1348</v>
      </c>
      <c r="C577" s="46" t="s">
        <v>78</v>
      </c>
      <c r="D577" s="70">
        <v>258.69</v>
      </c>
      <c r="E577" s="70">
        <v>217.08</v>
      </c>
      <c r="F577" s="70">
        <v>475.77</v>
      </c>
      <c r="G577" s="44">
        <v>9</v>
      </c>
    </row>
    <row r="578" spans="1:7" ht="43.2">
      <c r="A578" s="68" t="s">
        <v>1349</v>
      </c>
      <c r="B578" s="69" t="s">
        <v>1350</v>
      </c>
      <c r="C578" s="46" t="s">
        <v>78</v>
      </c>
      <c r="D578" s="70">
        <v>830.44</v>
      </c>
      <c r="E578" s="70">
        <v>100.94</v>
      </c>
      <c r="F578" s="70">
        <v>931.38</v>
      </c>
      <c r="G578" s="44">
        <v>9</v>
      </c>
    </row>
    <row r="579" spans="1:7" ht="43.2">
      <c r="A579" s="68" t="s">
        <v>1351</v>
      </c>
      <c r="B579" s="69" t="s">
        <v>1352</v>
      </c>
      <c r="C579" s="46" t="s">
        <v>78</v>
      </c>
      <c r="D579" s="70">
        <v>603.87</v>
      </c>
      <c r="E579" s="70">
        <v>123.97</v>
      </c>
      <c r="F579" s="70">
        <v>727.84</v>
      </c>
      <c r="G579" s="44">
        <v>9</v>
      </c>
    </row>
    <row r="580" spans="1:7">
      <c r="A580" s="68" t="s">
        <v>1353</v>
      </c>
      <c r="B580" s="69" t="s">
        <v>1354</v>
      </c>
      <c r="C580" s="46"/>
      <c r="D580" s="70"/>
      <c r="E580" s="70"/>
      <c r="F580" s="70"/>
      <c r="G580" s="44">
        <v>2</v>
      </c>
    </row>
    <row r="581" spans="1:7">
      <c r="A581" s="68" t="s">
        <v>1355</v>
      </c>
      <c r="B581" s="69" t="s">
        <v>1356</v>
      </c>
      <c r="C581" s="46"/>
      <c r="D581" s="70"/>
      <c r="E581" s="70"/>
      <c r="F581" s="70"/>
      <c r="G581" s="44">
        <v>5</v>
      </c>
    </row>
    <row r="582" spans="1:7">
      <c r="A582" s="68" t="s">
        <v>36</v>
      </c>
      <c r="B582" s="69" t="s">
        <v>1357</v>
      </c>
      <c r="C582" s="46" t="s">
        <v>129</v>
      </c>
      <c r="D582" s="70">
        <v>42.14</v>
      </c>
      <c r="E582" s="70">
        <v>48.62</v>
      </c>
      <c r="F582" s="70">
        <v>90.76</v>
      </c>
      <c r="G582" s="44">
        <v>9</v>
      </c>
    </row>
    <row r="583" spans="1:7">
      <c r="A583" s="68" t="s">
        <v>45</v>
      </c>
      <c r="B583" s="69" t="s">
        <v>1358</v>
      </c>
      <c r="C583" s="46" t="s">
        <v>129</v>
      </c>
      <c r="D583" s="70">
        <v>175.65</v>
      </c>
      <c r="E583" s="70">
        <v>56.11</v>
      </c>
      <c r="F583" s="70">
        <v>231.76</v>
      </c>
      <c r="G583" s="44">
        <v>9</v>
      </c>
    </row>
    <row r="584" spans="1:7">
      <c r="A584" s="68" t="s">
        <v>1359</v>
      </c>
      <c r="B584" s="69" t="s">
        <v>1360</v>
      </c>
      <c r="C584" s="46" t="s">
        <v>129</v>
      </c>
      <c r="D584" s="70">
        <v>67.17</v>
      </c>
      <c r="E584" s="70">
        <v>44.88</v>
      </c>
      <c r="F584" s="70">
        <v>112.05</v>
      </c>
      <c r="G584" s="44">
        <v>9</v>
      </c>
    </row>
    <row r="585" spans="1:7">
      <c r="A585" s="68" t="s">
        <v>1361</v>
      </c>
      <c r="B585" s="69" t="s">
        <v>1362</v>
      </c>
      <c r="C585" s="46" t="s">
        <v>129</v>
      </c>
      <c r="D585" s="70"/>
      <c r="E585" s="70">
        <v>5.76</v>
      </c>
      <c r="F585" s="70">
        <v>5.76</v>
      </c>
      <c r="G585" s="44">
        <v>9</v>
      </c>
    </row>
    <row r="586" spans="1:7">
      <c r="A586" s="68" t="s">
        <v>1363</v>
      </c>
      <c r="B586" s="69" t="s">
        <v>1364</v>
      </c>
      <c r="C586" s="46" t="s">
        <v>129</v>
      </c>
      <c r="D586" s="70"/>
      <c r="E586" s="70">
        <v>6.85</v>
      </c>
      <c r="F586" s="70">
        <v>6.85</v>
      </c>
      <c r="G586" s="44">
        <v>9</v>
      </c>
    </row>
    <row r="587" spans="1:7">
      <c r="A587" s="68" t="s">
        <v>1365</v>
      </c>
      <c r="B587" s="69" t="s">
        <v>1366</v>
      </c>
      <c r="C587" s="46"/>
      <c r="D587" s="70"/>
      <c r="E587" s="70"/>
      <c r="F587" s="70"/>
      <c r="G587" s="44">
        <v>5</v>
      </c>
    </row>
    <row r="588" spans="1:7">
      <c r="A588" s="68" t="s">
        <v>1367</v>
      </c>
      <c r="B588" s="69" t="s">
        <v>1368</v>
      </c>
      <c r="C588" s="46" t="s">
        <v>129</v>
      </c>
      <c r="D588" s="70">
        <v>128.94</v>
      </c>
      <c r="E588" s="70">
        <v>52.36</v>
      </c>
      <c r="F588" s="70">
        <v>181.3</v>
      </c>
      <c r="G588" s="44">
        <v>9</v>
      </c>
    </row>
    <row r="589" spans="1:7">
      <c r="A589" s="68" t="s">
        <v>1369</v>
      </c>
      <c r="B589" s="69" t="s">
        <v>1370</v>
      </c>
      <c r="C589" s="46" t="s">
        <v>129</v>
      </c>
      <c r="D589" s="70">
        <v>139.33000000000001</v>
      </c>
      <c r="E589" s="70">
        <v>52.36</v>
      </c>
      <c r="F589" s="70">
        <v>191.69</v>
      </c>
      <c r="G589" s="44">
        <v>9</v>
      </c>
    </row>
    <row r="590" spans="1:7">
      <c r="A590" s="68" t="s">
        <v>1371</v>
      </c>
      <c r="B590" s="69" t="s">
        <v>1372</v>
      </c>
      <c r="C590" s="46" t="s">
        <v>129</v>
      </c>
      <c r="D590" s="70">
        <v>121.96</v>
      </c>
      <c r="E590" s="70">
        <v>93.51</v>
      </c>
      <c r="F590" s="70">
        <v>215.47</v>
      </c>
      <c r="G590" s="44">
        <v>9</v>
      </c>
    </row>
    <row r="591" spans="1:7">
      <c r="A591" s="68" t="s">
        <v>1373</v>
      </c>
      <c r="B591" s="69" t="s">
        <v>1374</v>
      </c>
      <c r="C591" s="46" t="s">
        <v>129</v>
      </c>
      <c r="D591" s="70">
        <v>90.24</v>
      </c>
      <c r="E591" s="70">
        <v>50.49</v>
      </c>
      <c r="F591" s="70">
        <v>140.72999999999999</v>
      </c>
      <c r="G591" s="44">
        <v>9</v>
      </c>
    </row>
    <row r="592" spans="1:7">
      <c r="A592" s="68" t="s">
        <v>1375</v>
      </c>
      <c r="B592" s="69" t="s">
        <v>1376</v>
      </c>
      <c r="C592" s="46" t="s">
        <v>129</v>
      </c>
      <c r="D592" s="70">
        <v>47.23</v>
      </c>
      <c r="E592" s="70">
        <v>41.14</v>
      </c>
      <c r="F592" s="70">
        <v>88.37</v>
      </c>
      <c r="G592" s="44">
        <v>9</v>
      </c>
    </row>
    <row r="593" spans="1:7">
      <c r="A593" s="68" t="s">
        <v>1377</v>
      </c>
      <c r="B593" s="69" t="s">
        <v>1378</v>
      </c>
      <c r="C593" s="46" t="s">
        <v>129</v>
      </c>
      <c r="D593" s="70">
        <v>112.67</v>
      </c>
      <c r="E593" s="70">
        <v>81.83</v>
      </c>
      <c r="F593" s="70">
        <v>194.5</v>
      </c>
      <c r="G593" s="44">
        <v>9</v>
      </c>
    </row>
    <row r="594" spans="1:7" ht="28.8">
      <c r="A594" s="68" t="s">
        <v>1379</v>
      </c>
      <c r="B594" s="69" t="s">
        <v>1380</v>
      </c>
      <c r="C594" s="46" t="s">
        <v>129</v>
      </c>
      <c r="D594" s="70">
        <v>99.24</v>
      </c>
      <c r="E594" s="70">
        <v>32.200000000000003</v>
      </c>
      <c r="F594" s="70">
        <v>131.44</v>
      </c>
      <c r="G594" s="44">
        <v>9</v>
      </c>
    </row>
    <row r="595" spans="1:7" ht="28.8">
      <c r="A595" s="68" t="s">
        <v>1381</v>
      </c>
      <c r="B595" s="69" t="s">
        <v>1382</v>
      </c>
      <c r="C595" s="46" t="s">
        <v>129</v>
      </c>
      <c r="D595" s="70">
        <v>99.24</v>
      </c>
      <c r="E595" s="70">
        <v>57.42</v>
      </c>
      <c r="F595" s="70">
        <v>156.66</v>
      </c>
      <c r="G595" s="44">
        <v>9</v>
      </c>
    </row>
    <row r="596" spans="1:7" ht="28.8">
      <c r="A596" s="68" t="s">
        <v>1383</v>
      </c>
      <c r="B596" s="69" t="s">
        <v>1384</v>
      </c>
      <c r="C596" s="46" t="s">
        <v>129</v>
      </c>
      <c r="D596" s="70">
        <v>64.040000000000006</v>
      </c>
      <c r="E596" s="70">
        <v>98.57</v>
      </c>
      <c r="F596" s="70">
        <v>162.61000000000001</v>
      </c>
      <c r="G596" s="44">
        <v>9</v>
      </c>
    </row>
    <row r="597" spans="1:7">
      <c r="A597" s="68" t="s">
        <v>1385</v>
      </c>
      <c r="B597" s="69" t="s">
        <v>1386</v>
      </c>
      <c r="C597" s="46"/>
      <c r="D597" s="70"/>
      <c r="E597" s="70"/>
      <c r="F597" s="70"/>
      <c r="G597" s="44">
        <v>5</v>
      </c>
    </row>
    <row r="598" spans="1:7">
      <c r="A598" s="68" t="s">
        <v>1387</v>
      </c>
      <c r="B598" s="69" t="s">
        <v>1388</v>
      </c>
      <c r="C598" s="46" t="s">
        <v>87</v>
      </c>
      <c r="D598" s="70">
        <v>89.52</v>
      </c>
      <c r="E598" s="70">
        <v>8.8800000000000008</v>
      </c>
      <c r="F598" s="70">
        <v>98.4</v>
      </c>
      <c r="G598" s="44">
        <v>9</v>
      </c>
    </row>
    <row r="599" spans="1:7">
      <c r="A599" s="68" t="s">
        <v>1389</v>
      </c>
      <c r="B599" s="69" t="s">
        <v>1390</v>
      </c>
      <c r="C599" s="46" t="s">
        <v>87</v>
      </c>
      <c r="D599" s="70">
        <v>127.98</v>
      </c>
      <c r="E599" s="70">
        <v>8.8800000000000008</v>
      </c>
      <c r="F599" s="70">
        <v>136.86000000000001</v>
      </c>
      <c r="G599" s="44">
        <v>9</v>
      </c>
    </row>
    <row r="600" spans="1:7">
      <c r="A600" s="68" t="s">
        <v>1391</v>
      </c>
      <c r="B600" s="69" t="s">
        <v>1392</v>
      </c>
      <c r="C600" s="46" t="s">
        <v>87</v>
      </c>
      <c r="D600" s="70">
        <v>154.47999999999999</v>
      </c>
      <c r="E600" s="70">
        <v>8.8800000000000008</v>
      </c>
      <c r="F600" s="70">
        <v>163.36000000000001</v>
      </c>
      <c r="G600" s="44">
        <v>9</v>
      </c>
    </row>
    <row r="601" spans="1:7">
      <c r="A601" s="68" t="s">
        <v>1393</v>
      </c>
      <c r="B601" s="69" t="s">
        <v>1394</v>
      </c>
      <c r="C601" s="46" t="s">
        <v>87</v>
      </c>
      <c r="D601" s="70">
        <v>176.3</v>
      </c>
      <c r="E601" s="70">
        <v>8.8800000000000008</v>
      </c>
      <c r="F601" s="70">
        <v>185.18</v>
      </c>
      <c r="G601" s="44">
        <v>9</v>
      </c>
    </row>
    <row r="602" spans="1:7">
      <c r="A602" s="68" t="s">
        <v>1395</v>
      </c>
      <c r="B602" s="69" t="s">
        <v>1396</v>
      </c>
      <c r="C602" s="46" t="s">
        <v>87</v>
      </c>
      <c r="D602" s="70">
        <v>194.74</v>
      </c>
      <c r="E602" s="70">
        <v>8.8800000000000008</v>
      </c>
      <c r="F602" s="70">
        <v>203.62</v>
      </c>
      <c r="G602" s="44">
        <v>9</v>
      </c>
    </row>
    <row r="603" spans="1:7">
      <c r="A603" s="68" t="s">
        <v>1397</v>
      </c>
      <c r="B603" s="69" t="s">
        <v>1398</v>
      </c>
      <c r="C603" s="46" t="s">
        <v>87</v>
      </c>
      <c r="D603" s="70">
        <v>161.28</v>
      </c>
      <c r="E603" s="70">
        <v>8.8800000000000008</v>
      </c>
      <c r="F603" s="70">
        <v>170.16</v>
      </c>
      <c r="G603" s="44">
        <v>9</v>
      </c>
    </row>
    <row r="604" spans="1:7">
      <c r="A604" s="68" t="s">
        <v>1399</v>
      </c>
      <c r="B604" s="69" t="s">
        <v>1400</v>
      </c>
      <c r="C604" s="46"/>
      <c r="D604" s="70"/>
      <c r="E604" s="70"/>
      <c r="F604" s="70"/>
      <c r="G604" s="44">
        <v>5</v>
      </c>
    </row>
    <row r="605" spans="1:7" ht="28.8">
      <c r="A605" s="68" t="s">
        <v>1401</v>
      </c>
      <c r="B605" s="69" t="s">
        <v>133</v>
      </c>
      <c r="C605" s="46" t="s">
        <v>78</v>
      </c>
      <c r="D605" s="70">
        <v>363.38</v>
      </c>
      <c r="E605" s="70">
        <v>65.459999999999994</v>
      </c>
      <c r="F605" s="70">
        <v>428.84</v>
      </c>
      <c r="G605" s="44">
        <v>9</v>
      </c>
    </row>
    <row r="606" spans="1:7">
      <c r="A606" s="68" t="s">
        <v>1402</v>
      </c>
      <c r="B606" s="69" t="s">
        <v>1403</v>
      </c>
      <c r="C606" s="46"/>
      <c r="D606" s="70"/>
      <c r="E606" s="70"/>
      <c r="F606" s="70"/>
      <c r="G606" s="44">
        <v>2</v>
      </c>
    </row>
    <row r="607" spans="1:7">
      <c r="A607" s="68" t="s">
        <v>1404</v>
      </c>
      <c r="B607" s="69" t="s">
        <v>1405</v>
      </c>
      <c r="C607" s="46"/>
      <c r="D607" s="70"/>
      <c r="E607" s="70"/>
      <c r="F607" s="70"/>
      <c r="G607" s="44">
        <v>5</v>
      </c>
    </row>
    <row r="608" spans="1:7">
      <c r="A608" s="68" t="s">
        <v>1406</v>
      </c>
      <c r="B608" s="69" t="s">
        <v>1407</v>
      </c>
      <c r="C608" s="46" t="s">
        <v>95</v>
      </c>
      <c r="D608" s="70">
        <v>11.86</v>
      </c>
      <c r="E608" s="70">
        <v>2.17</v>
      </c>
      <c r="F608" s="70">
        <v>14.03</v>
      </c>
      <c r="G608" s="44">
        <v>9</v>
      </c>
    </row>
    <row r="609" spans="1:7">
      <c r="A609" s="68" t="s">
        <v>44</v>
      </c>
      <c r="B609" s="69" t="s">
        <v>1408</v>
      </c>
      <c r="C609" s="46" t="s">
        <v>95</v>
      </c>
      <c r="D609" s="70">
        <v>9.81</v>
      </c>
      <c r="E609" s="70">
        <v>2.17</v>
      </c>
      <c r="F609" s="70">
        <v>11.98</v>
      </c>
      <c r="G609" s="44">
        <v>9</v>
      </c>
    </row>
    <row r="610" spans="1:7">
      <c r="A610" s="68" t="s">
        <v>43</v>
      </c>
      <c r="B610" s="69" t="s">
        <v>1409</v>
      </c>
      <c r="C610" s="46" t="s">
        <v>95</v>
      </c>
      <c r="D610" s="70">
        <v>11.97</v>
      </c>
      <c r="E610" s="70">
        <v>2.17</v>
      </c>
      <c r="F610" s="70">
        <v>14.14</v>
      </c>
      <c r="G610" s="44">
        <v>9</v>
      </c>
    </row>
    <row r="611" spans="1:7">
      <c r="A611" s="68" t="s">
        <v>1410</v>
      </c>
      <c r="B611" s="69" t="s">
        <v>1411</v>
      </c>
      <c r="C611" s="46"/>
      <c r="D611" s="70"/>
      <c r="E611" s="70"/>
      <c r="F611" s="70"/>
      <c r="G611" s="44">
        <v>5</v>
      </c>
    </row>
    <row r="612" spans="1:7">
      <c r="A612" s="68" t="s">
        <v>1412</v>
      </c>
      <c r="B612" s="69" t="s">
        <v>1413</v>
      </c>
      <c r="C612" s="46" t="s">
        <v>95</v>
      </c>
      <c r="D612" s="70">
        <v>14.4</v>
      </c>
      <c r="E612" s="70">
        <v>1.08</v>
      </c>
      <c r="F612" s="70">
        <v>15.48</v>
      </c>
      <c r="G612" s="44">
        <v>9</v>
      </c>
    </row>
    <row r="613" spans="1:7">
      <c r="A613" s="68" t="s">
        <v>1414</v>
      </c>
      <c r="B613" s="69" t="s">
        <v>1415</v>
      </c>
      <c r="C613" s="46"/>
      <c r="D613" s="70"/>
      <c r="E613" s="70"/>
      <c r="F613" s="70"/>
      <c r="G613" s="44">
        <v>2</v>
      </c>
    </row>
    <row r="614" spans="1:7">
      <c r="A614" s="68" t="s">
        <v>1416</v>
      </c>
      <c r="B614" s="69" t="s">
        <v>1417</v>
      </c>
      <c r="C614" s="46"/>
      <c r="D614" s="70"/>
      <c r="E614" s="70"/>
      <c r="F614" s="70"/>
      <c r="G614" s="44">
        <v>5</v>
      </c>
    </row>
    <row r="615" spans="1:7">
      <c r="A615" s="68" t="s">
        <v>1418</v>
      </c>
      <c r="B615" s="69" t="s">
        <v>1419</v>
      </c>
      <c r="C615" s="46" t="s">
        <v>78</v>
      </c>
      <c r="D615" s="70">
        <v>424.55</v>
      </c>
      <c r="E615" s="70"/>
      <c r="F615" s="70">
        <v>424.55</v>
      </c>
      <c r="G615" s="44">
        <v>9</v>
      </c>
    </row>
    <row r="616" spans="1:7">
      <c r="A616" s="68" t="s">
        <v>1420</v>
      </c>
      <c r="B616" s="69" t="s">
        <v>1421</v>
      </c>
      <c r="C616" s="46" t="s">
        <v>78</v>
      </c>
      <c r="D616" s="70">
        <v>443.55</v>
      </c>
      <c r="E616" s="70"/>
      <c r="F616" s="70">
        <v>443.55</v>
      </c>
      <c r="G616" s="44">
        <v>9</v>
      </c>
    </row>
    <row r="617" spans="1:7">
      <c r="A617" s="68" t="s">
        <v>1422</v>
      </c>
      <c r="B617" s="69" t="s">
        <v>1423</v>
      </c>
      <c r="C617" s="46" t="s">
        <v>78</v>
      </c>
      <c r="D617" s="70">
        <v>463.41</v>
      </c>
      <c r="E617" s="70"/>
      <c r="F617" s="70">
        <v>463.41</v>
      </c>
      <c r="G617" s="44">
        <v>9</v>
      </c>
    </row>
    <row r="618" spans="1:7">
      <c r="A618" s="68" t="s">
        <v>1424</v>
      </c>
      <c r="B618" s="69" t="s">
        <v>1425</v>
      </c>
      <c r="C618" s="46" t="s">
        <v>78</v>
      </c>
      <c r="D618" s="70">
        <v>484.14</v>
      </c>
      <c r="E618" s="70"/>
      <c r="F618" s="70">
        <v>484.14</v>
      </c>
      <c r="G618" s="44">
        <v>9</v>
      </c>
    </row>
    <row r="619" spans="1:7">
      <c r="A619" s="68" t="s">
        <v>1426</v>
      </c>
      <c r="B619" s="69" t="s">
        <v>1427</v>
      </c>
      <c r="C619" s="46" t="s">
        <v>78</v>
      </c>
      <c r="D619" s="70">
        <v>505.82</v>
      </c>
      <c r="E619" s="70"/>
      <c r="F619" s="70">
        <v>505.82</v>
      </c>
      <c r="G619" s="44">
        <v>9</v>
      </c>
    </row>
    <row r="620" spans="1:7">
      <c r="A620" s="68" t="s">
        <v>1428</v>
      </c>
      <c r="B620" s="69" t="s">
        <v>1429</v>
      </c>
      <c r="C620" s="46" t="s">
        <v>78</v>
      </c>
      <c r="D620" s="70">
        <v>479.66</v>
      </c>
      <c r="E620" s="70"/>
      <c r="F620" s="70">
        <v>479.66</v>
      </c>
      <c r="G620" s="44">
        <v>9</v>
      </c>
    </row>
    <row r="621" spans="1:7">
      <c r="A621" s="68" t="s">
        <v>1430</v>
      </c>
      <c r="B621" s="69" t="s">
        <v>1431</v>
      </c>
      <c r="C621" s="46" t="s">
        <v>78</v>
      </c>
      <c r="D621" s="70">
        <v>498.07</v>
      </c>
      <c r="E621" s="70"/>
      <c r="F621" s="70">
        <v>498.07</v>
      </c>
      <c r="G621" s="44">
        <v>9</v>
      </c>
    </row>
    <row r="622" spans="1:7">
      <c r="A622" s="68" t="s">
        <v>1432</v>
      </c>
      <c r="B622" s="69" t="s">
        <v>1433</v>
      </c>
      <c r="C622" s="46" t="s">
        <v>78</v>
      </c>
      <c r="D622" s="70">
        <v>518.09</v>
      </c>
      <c r="E622" s="70"/>
      <c r="F622" s="70">
        <v>518.09</v>
      </c>
      <c r="G622" s="44">
        <v>9</v>
      </c>
    </row>
    <row r="623" spans="1:7">
      <c r="A623" s="68" t="s">
        <v>1434</v>
      </c>
      <c r="B623" s="69" t="s">
        <v>1435</v>
      </c>
      <c r="C623" s="46" t="s">
        <v>78</v>
      </c>
      <c r="D623" s="70">
        <v>539.01</v>
      </c>
      <c r="E623" s="70"/>
      <c r="F623" s="70">
        <v>539.01</v>
      </c>
      <c r="G623" s="44">
        <v>9</v>
      </c>
    </row>
    <row r="624" spans="1:7">
      <c r="A624" s="68" t="s">
        <v>1436</v>
      </c>
      <c r="B624" s="69" t="s">
        <v>1437</v>
      </c>
      <c r="C624" s="46" t="s">
        <v>78</v>
      </c>
      <c r="D624" s="70">
        <v>561.76</v>
      </c>
      <c r="E624" s="70"/>
      <c r="F624" s="70">
        <v>561.76</v>
      </c>
      <c r="G624" s="44">
        <v>9</v>
      </c>
    </row>
    <row r="625" spans="1:7" ht="28.8">
      <c r="A625" s="68" t="s">
        <v>1438</v>
      </c>
      <c r="B625" s="69" t="s">
        <v>1439</v>
      </c>
      <c r="C625" s="46" t="s">
        <v>78</v>
      </c>
      <c r="D625" s="70">
        <v>548.29999999999995</v>
      </c>
      <c r="E625" s="70"/>
      <c r="F625" s="70">
        <v>548.29999999999995</v>
      </c>
      <c r="G625" s="44">
        <v>9</v>
      </c>
    </row>
    <row r="626" spans="1:7">
      <c r="A626" s="68" t="s">
        <v>1440</v>
      </c>
      <c r="B626" s="69" t="s">
        <v>1441</v>
      </c>
      <c r="C626" s="46" t="s">
        <v>78</v>
      </c>
      <c r="D626" s="70">
        <v>525.01</v>
      </c>
      <c r="E626" s="70"/>
      <c r="F626" s="70">
        <v>525.01</v>
      </c>
      <c r="G626" s="44">
        <v>9</v>
      </c>
    </row>
    <row r="627" spans="1:7">
      <c r="A627" s="68" t="s">
        <v>1442</v>
      </c>
      <c r="B627" s="69" t="s">
        <v>1443</v>
      </c>
      <c r="C627" s="46"/>
      <c r="D627" s="70"/>
      <c r="E627" s="70"/>
      <c r="F627" s="70"/>
      <c r="G627" s="44">
        <v>5</v>
      </c>
    </row>
    <row r="628" spans="1:7">
      <c r="A628" s="68" t="s">
        <v>1444</v>
      </c>
      <c r="B628" s="69" t="s">
        <v>1445</v>
      </c>
      <c r="C628" s="46" t="s">
        <v>78</v>
      </c>
      <c r="D628" s="70">
        <v>462</v>
      </c>
      <c r="E628" s="70"/>
      <c r="F628" s="70">
        <v>462</v>
      </c>
      <c r="G628" s="44">
        <v>9</v>
      </c>
    </row>
    <row r="629" spans="1:7">
      <c r="A629" s="68" t="s">
        <v>1446</v>
      </c>
      <c r="B629" s="69" t="s">
        <v>1447</v>
      </c>
      <c r="C629" s="46" t="s">
        <v>78</v>
      </c>
      <c r="D629" s="70">
        <v>489.3</v>
      </c>
      <c r="E629" s="70"/>
      <c r="F629" s="70">
        <v>489.3</v>
      </c>
      <c r="G629" s="44">
        <v>9</v>
      </c>
    </row>
    <row r="630" spans="1:7">
      <c r="A630" s="68" t="s">
        <v>1448</v>
      </c>
      <c r="B630" s="69" t="s">
        <v>1449</v>
      </c>
      <c r="C630" s="46" t="s">
        <v>78</v>
      </c>
      <c r="D630" s="70">
        <v>446.67</v>
      </c>
      <c r="E630" s="70"/>
      <c r="F630" s="70">
        <v>446.67</v>
      </c>
      <c r="G630" s="44">
        <v>9</v>
      </c>
    </row>
    <row r="631" spans="1:7">
      <c r="A631" s="68" t="s">
        <v>1450</v>
      </c>
      <c r="B631" s="69" t="s">
        <v>1451</v>
      </c>
      <c r="C631" s="46"/>
      <c r="D631" s="70"/>
      <c r="E631" s="70"/>
      <c r="F631" s="70"/>
      <c r="G631" s="44">
        <v>5</v>
      </c>
    </row>
    <row r="632" spans="1:7">
      <c r="A632" s="68" t="s">
        <v>61</v>
      </c>
      <c r="B632" s="69" t="s">
        <v>1452</v>
      </c>
      <c r="C632" s="46" t="s">
        <v>78</v>
      </c>
      <c r="D632" s="70">
        <v>382.52</v>
      </c>
      <c r="E632" s="70">
        <v>101.22</v>
      </c>
      <c r="F632" s="70">
        <v>483.74</v>
      </c>
      <c r="G632" s="44">
        <v>9</v>
      </c>
    </row>
    <row r="633" spans="1:7">
      <c r="A633" s="68" t="s">
        <v>1453</v>
      </c>
      <c r="B633" s="69" t="s">
        <v>1454</v>
      </c>
      <c r="C633" s="46" t="s">
        <v>78</v>
      </c>
      <c r="D633" s="70">
        <v>440.99</v>
      </c>
      <c r="E633" s="70">
        <v>101.22</v>
      </c>
      <c r="F633" s="70">
        <v>542.21</v>
      </c>
      <c r="G633" s="44">
        <v>9</v>
      </c>
    </row>
    <row r="634" spans="1:7">
      <c r="A634" s="68" t="s">
        <v>1455</v>
      </c>
      <c r="B634" s="69" t="s">
        <v>1456</v>
      </c>
      <c r="C634" s="46"/>
      <c r="D634" s="70"/>
      <c r="E634" s="70"/>
      <c r="F634" s="70"/>
      <c r="G634" s="44">
        <v>5</v>
      </c>
    </row>
    <row r="635" spans="1:7">
      <c r="A635" s="68" t="s">
        <v>62</v>
      </c>
      <c r="B635" s="69" t="s">
        <v>1457</v>
      </c>
      <c r="C635" s="46" t="s">
        <v>78</v>
      </c>
      <c r="D635" s="70">
        <v>296.81</v>
      </c>
      <c r="E635" s="70">
        <v>42.18</v>
      </c>
      <c r="F635" s="70">
        <v>338.99</v>
      </c>
      <c r="G635" s="44">
        <v>9</v>
      </c>
    </row>
    <row r="636" spans="1:7">
      <c r="A636" s="68" t="s">
        <v>1458</v>
      </c>
      <c r="B636" s="69" t="s">
        <v>1459</v>
      </c>
      <c r="C636" s="46" t="s">
        <v>78</v>
      </c>
      <c r="D636" s="70">
        <v>331.31</v>
      </c>
      <c r="E636" s="70">
        <v>42.18</v>
      </c>
      <c r="F636" s="70">
        <v>373.49</v>
      </c>
      <c r="G636" s="44">
        <v>9</v>
      </c>
    </row>
    <row r="637" spans="1:7">
      <c r="A637" s="68" t="s">
        <v>1460</v>
      </c>
      <c r="B637" s="69" t="s">
        <v>1461</v>
      </c>
      <c r="C637" s="46" t="s">
        <v>78</v>
      </c>
      <c r="D637" s="70">
        <v>403.55</v>
      </c>
      <c r="E637" s="70">
        <v>42.18</v>
      </c>
      <c r="F637" s="70">
        <v>445.73</v>
      </c>
      <c r="G637" s="44">
        <v>9</v>
      </c>
    </row>
    <row r="638" spans="1:7">
      <c r="A638" s="68" t="s">
        <v>1462</v>
      </c>
      <c r="B638" s="69" t="s">
        <v>1463</v>
      </c>
      <c r="C638" s="46"/>
      <c r="D638" s="70"/>
      <c r="E638" s="70"/>
      <c r="F638" s="70"/>
      <c r="G638" s="44">
        <v>5</v>
      </c>
    </row>
    <row r="639" spans="1:7">
      <c r="A639" s="68" t="s">
        <v>1464</v>
      </c>
      <c r="B639" s="69" t="s">
        <v>1465</v>
      </c>
      <c r="C639" s="46" t="s">
        <v>78</v>
      </c>
      <c r="D639" s="70">
        <v>83.9</v>
      </c>
      <c r="E639" s="70">
        <v>42.18</v>
      </c>
      <c r="F639" s="70">
        <v>126.08</v>
      </c>
      <c r="G639" s="44">
        <v>9</v>
      </c>
    </row>
    <row r="640" spans="1:7">
      <c r="A640" s="68" t="s">
        <v>1466</v>
      </c>
      <c r="B640" s="69" t="s">
        <v>1467</v>
      </c>
      <c r="C640" s="46" t="s">
        <v>78</v>
      </c>
      <c r="D640" s="70">
        <v>3770.45</v>
      </c>
      <c r="E640" s="70">
        <v>47.31</v>
      </c>
      <c r="F640" s="70">
        <v>3817.76</v>
      </c>
      <c r="G640" s="44">
        <v>9</v>
      </c>
    </row>
    <row r="641" spans="1:7">
      <c r="A641" s="68" t="s">
        <v>1468</v>
      </c>
      <c r="B641" s="69" t="s">
        <v>1469</v>
      </c>
      <c r="C641" s="46" t="s">
        <v>78</v>
      </c>
      <c r="D641" s="70">
        <v>355</v>
      </c>
      <c r="E641" s="70">
        <v>47.31</v>
      </c>
      <c r="F641" s="70">
        <v>402.31</v>
      </c>
      <c r="G641" s="44">
        <v>9</v>
      </c>
    </row>
    <row r="642" spans="1:7" ht="28.8">
      <c r="A642" s="68" t="s">
        <v>1470</v>
      </c>
      <c r="B642" s="69" t="s">
        <v>1471</v>
      </c>
      <c r="C642" s="46" t="s">
        <v>78</v>
      </c>
      <c r="D642" s="70">
        <v>341.52</v>
      </c>
      <c r="E642" s="70">
        <v>310.98</v>
      </c>
      <c r="F642" s="70">
        <v>652.5</v>
      </c>
      <c r="G642" s="44">
        <v>9</v>
      </c>
    </row>
    <row r="643" spans="1:7">
      <c r="A643" s="68" t="s">
        <v>1472</v>
      </c>
      <c r="B643" s="69" t="s">
        <v>1473</v>
      </c>
      <c r="C643" s="46" t="s">
        <v>78</v>
      </c>
      <c r="D643" s="70">
        <v>2451.25</v>
      </c>
      <c r="E643" s="70">
        <v>569.12</v>
      </c>
      <c r="F643" s="70">
        <v>3020.37</v>
      </c>
      <c r="G643" s="44">
        <v>9</v>
      </c>
    </row>
    <row r="644" spans="1:7">
      <c r="A644" s="68" t="s">
        <v>1474</v>
      </c>
      <c r="B644" s="69" t="s">
        <v>1475</v>
      </c>
      <c r="C644" s="46"/>
      <c r="D644" s="70"/>
      <c r="E644" s="70"/>
      <c r="F644" s="70"/>
      <c r="G644" s="44">
        <v>5</v>
      </c>
    </row>
    <row r="645" spans="1:7" ht="28.8">
      <c r="A645" s="68" t="s">
        <v>1476</v>
      </c>
      <c r="B645" s="69" t="s">
        <v>1477</v>
      </c>
      <c r="C645" s="46" t="s">
        <v>78</v>
      </c>
      <c r="D645" s="70">
        <v>535.13</v>
      </c>
      <c r="E645" s="70">
        <v>42.18</v>
      </c>
      <c r="F645" s="70">
        <v>577.30999999999995</v>
      </c>
      <c r="G645" s="44">
        <v>9</v>
      </c>
    </row>
    <row r="646" spans="1:7">
      <c r="A646" s="68" t="s">
        <v>1478</v>
      </c>
      <c r="B646" s="69" t="s">
        <v>1479</v>
      </c>
      <c r="C646" s="46"/>
      <c r="D646" s="70"/>
      <c r="E646" s="70"/>
      <c r="F646" s="70"/>
      <c r="G646" s="44">
        <v>5</v>
      </c>
    </row>
    <row r="647" spans="1:7" ht="28.8">
      <c r="A647" s="68" t="s">
        <v>1480</v>
      </c>
      <c r="B647" s="69" t="s">
        <v>1481</v>
      </c>
      <c r="C647" s="46" t="s">
        <v>78</v>
      </c>
      <c r="D647" s="70"/>
      <c r="E647" s="70">
        <v>71.14</v>
      </c>
      <c r="F647" s="70">
        <v>71.14</v>
      </c>
      <c r="G647" s="44">
        <v>9</v>
      </c>
    </row>
    <row r="648" spans="1:7">
      <c r="A648" s="68" t="s">
        <v>50</v>
      </c>
      <c r="B648" s="69" t="s">
        <v>1482</v>
      </c>
      <c r="C648" s="46" t="s">
        <v>78</v>
      </c>
      <c r="D648" s="70"/>
      <c r="E648" s="70">
        <v>142.28</v>
      </c>
      <c r="F648" s="70">
        <v>142.28</v>
      </c>
      <c r="G648" s="44">
        <v>9</v>
      </c>
    </row>
    <row r="649" spans="1:7">
      <c r="A649" s="68" t="s">
        <v>49</v>
      </c>
      <c r="B649" s="69" t="s">
        <v>1483</v>
      </c>
      <c r="C649" s="46" t="s">
        <v>78</v>
      </c>
      <c r="D649" s="70"/>
      <c r="E649" s="70">
        <v>98.28</v>
      </c>
      <c r="F649" s="70">
        <v>98.28</v>
      </c>
      <c r="G649" s="44">
        <v>9</v>
      </c>
    </row>
    <row r="650" spans="1:7">
      <c r="A650" s="68" t="s">
        <v>1484</v>
      </c>
      <c r="B650" s="69" t="s">
        <v>1485</v>
      </c>
      <c r="C650" s="46" t="s">
        <v>78</v>
      </c>
      <c r="D650" s="70">
        <v>49.29</v>
      </c>
      <c r="E650" s="70">
        <v>54.27</v>
      </c>
      <c r="F650" s="70">
        <v>103.56</v>
      </c>
      <c r="G650" s="44">
        <v>9</v>
      </c>
    </row>
    <row r="651" spans="1:7">
      <c r="A651" s="68" t="s">
        <v>1486</v>
      </c>
      <c r="B651" s="69" t="s">
        <v>1487</v>
      </c>
      <c r="C651" s="46" t="s">
        <v>129</v>
      </c>
      <c r="D651" s="70">
        <v>15.06</v>
      </c>
      <c r="E651" s="70"/>
      <c r="F651" s="70">
        <v>15.06</v>
      </c>
      <c r="G651" s="44">
        <v>9</v>
      </c>
    </row>
    <row r="652" spans="1:7">
      <c r="A652" s="68" t="s">
        <v>1488</v>
      </c>
      <c r="B652" s="69" t="s">
        <v>1489</v>
      </c>
      <c r="C652" s="46"/>
      <c r="D652" s="70"/>
      <c r="E652" s="70"/>
      <c r="F652" s="70"/>
      <c r="G652" s="44">
        <v>5</v>
      </c>
    </row>
    <row r="653" spans="1:7">
      <c r="A653" s="68" t="s">
        <v>1490</v>
      </c>
      <c r="B653" s="69" t="s">
        <v>1491</v>
      </c>
      <c r="C653" s="46" t="s">
        <v>78</v>
      </c>
      <c r="D653" s="70">
        <v>158.83000000000001</v>
      </c>
      <c r="E653" s="70">
        <v>59.05</v>
      </c>
      <c r="F653" s="70">
        <v>217.88</v>
      </c>
      <c r="G653" s="44">
        <v>9</v>
      </c>
    </row>
    <row r="654" spans="1:7">
      <c r="A654" s="68" t="s">
        <v>41</v>
      </c>
      <c r="B654" s="69" t="s">
        <v>1492</v>
      </c>
      <c r="C654" s="46" t="s">
        <v>78</v>
      </c>
      <c r="D654" s="70">
        <v>135.30000000000001</v>
      </c>
      <c r="E654" s="70">
        <v>25.31</v>
      </c>
      <c r="F654" s="70">
        <v>160.61000000000001</v>
      </c>
      <c r="G654" s="44">
        <v>9</v>
      </c>
    </row>
    <row r="655" spans="1:7">
      <c r="A655" s="68" t="s">
        <v>1493</v>
      </c>
      <c r="B655" s="69" t="s">
        <v>1494</v>
      </c>
      <c r="C655" s="46" t="s">
        <v>129</v>
      </c>
      <c r="D655" s="70">
        <v>2.44</v>
      </c>
      <c r="E655" s="70">
        <v>0.51</v>
      </c>
      <c r="F655" s="70">
        <v>2.95</v>
      </c>
      <c r="G655" s="44">
        <v>9</v>
      </c>
    </row>
    <row r="656" spans="1:7">
      <c r="A656" s="68" t="s">
        <v>1495</v>
      </c>
      <c r="B656" s="69" t="s">
        <v>1496</v>
      </c>
      <c r="C656" s="46" t="s">
        <v>78</v>
      </c>
      <c r="D656" s="70">
        <v>690.75</v>
      </c>
      <c r="E656" s="70">
        <v>77.75</v>
      </c>
      <c r="F656" s="70">
        <v>768.5</v>
      </c>
      <c r="G656" s="44">
        <v>9</v>
      </c>
    </row>
    <row r="657" spans="1:7">
      <c r="A657" s="68" t="s">
        <v>1497</v>
      </c>
      <c r="B657" s="69" t="s">
        <v>1498</v>
      </c>
      <c r="C657" s="46" t="s">
        <v>78</v>
      </c>
      <c r="D657" s="70">
        <v>283.5</v>
      </c>
      <c r="E657" s="70">
        <v>33.74</v>
      </c>
      <c r="F657" s="70">
        <v>317.24</v>
      </c>
      <c r="G657" s="44">
        <v>9</v>
      </c>
    </row>
    <row r="658" spans="1:7">
      <c r="A658" s="68" t="s">
        <v>1499</v>
      </c>
      <c r="B658" s="69" t="s">
        <v>1500</v>
      </c>
      <c r="C658" s="46" t="s">
        <v>78</v>
      </c>
      <c r="D658" s="70"/>
      <c r="E658" s="70">
        <v>33.74</v>
      </c>
      <c r="F658" s="70">
        <v>33.74</v>
      </c>
      <c r="G658" s="44">
        <v>9</v>
      </c>
    </row>
    <row r="659" spans="1:7">
      <c r="A659" s="68" t="s">
        <v>1501</v>
      </c>
      <c r="B659" s="69" t="s">
        <v>1502</v>
      </c>
      <c r="C659" s="46" t="s">
        <v>78</v>
      </c>
      <c r="D659" s="70">
        <v>160.22</v>
      </c>
      <c r="E659" s="70">
        <v>16.87</v>
      </c>
      <c r="F659" s="70">
        <v>177.09</v>
      </c>
      <c r="G659" s="44">
        <v>9</v>
      </c>
    </row>
    <row r="660" spans="1:7">
      <c r="A660" s="68" t="s">
        <v>1503</v>
      </c>
      <c r="B660" s="69" t="s">
        <v>1504</v>
      </c>
      <c r="C660" s="46" t="s">
        <v>78</v>
      </c>
      <c r="D660" s="70">
        <v>132.4</v>
      </c>
      <c r="E660" s="70">
        <v>50.61</v>
      </c>
      <c r="F660" s="70">
        <v>183.01</v>
      </c>
      <c r="G660" s="44">
        <v>9</v>
      </c>
    </row>
    <row r="661" spans="1:7">
      <c r="A661" s="68" t="s">
        <v>1505</v>
      </c>
      <c r="B661" s="69" t="s">
        <v>1506</v>
      </c>
      <c r="C661" s="46" t="s">
        <v>78</v>
      </c>
      <c r="D661" s="70">
        <v>158.83000000000001</v>
      </c>
      <c r="E661" s="70">
        <v>79.58</v>
      </c>
      <c r="F661" s="70">
        <v>238.41</v>
      </c>
      <c r="G661" s="44">
        <v>9</v>
      </c>
    </row>
    <row r="662" spans="1:7">
      <c r="A662" s="68" t="s">
        <v>1507</v>
      </c>
      <c r="B662" s="69" t="s">
        <v>1508</v>
      </c>
      <c r="C662" s="46" t="s">
        <v>78</v>
      </c>
      <c r="D662" s="70">
        <v>174.64</v>
      </c>
      <c r="E662" s="70">
        <v>0.17</v>
      </c>
      <c r="F662" s="70">
        <v>174.81</v>
      </c>
      <c r="G662" s="44">
        <v>9</v>
      </c>
    </row>
    <row r="663" spans="1:7">
      <c r="A663" s="68" t="s">
        <v>1509</v>
      </c>
      <c r="B663" s="69" t="s">
        <v>1510</v>
      </c>
      <c r="C663" s="46" t="s">
        <v>78</v>
      </c>
      <c r="D663" s="70">
        <v>316.67</v>
      </c>
      <c r="E663" s="70">
        <v>13.5</v>
      </c>
      <c r="F663" s="70">
        <v>330.17</v>
      </c>
      <c r="G663" s="44">
        <v>9</v>
      </c>
    </row>
    <row r="664" spans="1:7">
      <c r="A664" s="68" t="s">
        <v>1511</v>
      </c>
      <c r="B664" s="69" t="s">
        <v>1512</v>
      </c>
      <c r="C664" s="46" t="s">
        <v>78</v>
      </c>
      <c r="D664" s="70">
        <v>1135.17</v>
      </c>
      <c r="E664" s="70">
        <v>13.5</v>
      </c>
      <c r="F664" s="70">
        <v>1148.67</v>
      </c>
      <c r="G664" s="44">
        <v>9</v>
      </c>
    </row>
    <row r="665" spans="1:7">
      <c r="A665" s="68" t="s">
        <v>1513</v>
      </c>
      <c r="B665" s="69" t="s">
        <v>1514</v>
      </c>
      <c r="C665" s="46"/>
      <c r="D665" s="70"/>
      <c r="E665" s="70"/>
      <c r="F665" s="70"/>
      <c r="G665" s="44">
        <v>5</v>
      </c>
    </row>
    <row r="666" spans="1:7">
      <c r="A666" s="68" t="s">
        <v>1515</v>
      </c>
      <c r="B666" s="69" t="s">
        <v>1516</v>
      </c>
      <c r="C666" s="46" t="s">
        <v>129</v>
      </c>
      <c r="D666" s="70">
        <v>1.64</v>
      </c>
      <c r="E666" s="70">
        <v>4.22</v>
      </c>
      <c r="F666" s="70">
        <v>5.86</v>
      </c>
      <c r="G666" s="44">
        <v>9</v>
      </c>
    </row>
    <row r="667" spans="1:7">
      <c r="A667" s="68" t="s">
        <v>1517</v>
      </c>
      <c r="B667" s="69" t="s">
        <v>1518</v>
      </c>
      <c r="C667" s="46" t="s">
        <v>87</v>
      </c>
      <c r="D667" s="70">
        <v>17.68</v>
      </c>
      <c r="E667" s="70"/>
      <c r="F667" s="70">
        <v>17.68</v>
      </c>
      <c r="G667" s="44">
        <v>9</v>
      </c>
    </row>
    <row r="668" spans="1:7">
      <c r="A668" s="68" t="s">
        <v>1519</v>
      </c>
      <c r="B668" s="69" t="s">
        <v>1520</v>
      </c>
      <c r="C668" s="46" t="s">
        <v>129</v>
      </c>
      <c r="D668" s="70">
        <v>4.4800000000000004</v>
      </c>
      <c r="E668" s="70">
        <v>4.22</v>
      </c>
      <c r="F668" s="70">
        <v>8.6999999999999993</v>
      </c>
      <c r="G668" s="44">
        <v>9</v>
      </c>
    </row>
    <row r="669" spans="1:7">
      <c r="A669" s="68" t="s">
        <v>1521</v>
      </c>
      <c r="B669" s="69" t="s">
        <v>1522</v>
      </c>
      <c r="C669" s="46" t="s">
        <v>78</v>
      </c>
      <c r="D669" s="70">
        <v>8608.31</v>
      </c>
      <c r="E669" s="70">
        <v>1465.12</v>
      </c>
      <c r="F669" s="70">
        <v>10073.43</v>
      </c>
      <c r="G669" s="44">
        <v>9</v>
      </c>
    </row>
    <row r="670" spans="1:7">
      <c r="A670" s="68" t="s">
        <v>1523</v>
      </c>
      <c r="B670" s="69" t="s">
        <v>1524</v>
      </c>
      <c r="C670" s="46" t="s">
        <v>87</v>
      </c>
      <c r="D670" s="70">
        <v>126.17</v>
      </c>
      <c r="E670" s="70">
        <v>112.2</v>
      </c>
      <c r="F670" s="70">
        <v>238.37</v>
      </c>
      <c r="G670" s="44">
        <v>9</v>
      </c>
    </row>
    <row r="671" spans="1:7">
      <c r="A671" s="68" t="s">
        <v>1525</v>
      </c>
      <c r="B671" s="69" t="s">
        <v>1526</v>
      </c>
      <c r="C671" s="46"/>
      <c r="D671" s="70"/>
      <c r="E671" s="70"/>
      <c r="F671" s="70"/>
      <c r="G671" s="44">
        <v>2</v>
      </c>
    </row>
    <row r="672" spans="1:7">
      <c r="A672" s="68" t="s">
        <v>1527</v>
      </c>
      <c r="B672" s="69" t="s">
        <v>1528</v>
      </c>
      <c r="C672" s="46"/>
      <c r="D672" s="70"/>
      <c r="E672" s="70"/>
      <c r="F672" s="70"/>
      <c r="G672" s="44">
        <v>5</v>
      </c>
    </row>
    <row r="673" spans="1:7">
      <c r="A673" s="68" t="s">
        <v>1529</v>
      </c>
      <c r="B673" s="69" t="s">
        <v>1530</v>
      </c>
      <c r="C673" s="46" t="s">
        <v>87</v>
      </c>
      <c r="D673" s="70">
        <v>18.18</v>
      </c>
      <c r="E673" s="70">
        <v>39.369999999999997</v>
      </c>
      <c r="F673" s="70">
        <v>57.55</v>
      </c>
      <c r="G673" s="44">
        <v>9</v>
      </c>
    </row>
    <row r="674" spans="1:7">
      <c r="A674" s="68" t="s">
        <v>55</v>
      </c>
      <c r="B674" s="69" t="s">
        <v>1531</v>
      </c>
      <c r="C674" s="46" t="s">
        <v>87</v>
      </c>
      <c r="D674" s="70">
        <v>28.33</v>
      </c>
      <c r="E674" s="70">
        <v>40.94</v>
      </c>
      <c r="F674" s="70">
        <v>69.27</v>
      </c>
      <c r="G674" s="44">
        <v>9</v>
      </c>
    </row>
    <row r="675" spans="1:7">
      <c r="A675" s="68" t="s">
        <v>1532</v>
      </c>
      <c r="B675" s="69" t="s">
        <v>1533</v>
      </c>
      <c r="C675" s="46" t="s">
        <v>87</v>
      </c>
      <c r="D675" s="70">
        <v>40.950000000000003</v>
      </c>
      <c r="E675" s="70">
        <v>65.180000000000007</v>
      </c>
      <c r="F675" s="70">
        <v>106.13</v>
      </c>
      <c r="G675" s="44">
        <v>9</v>
      </c>
    </row>
    <row r="676" spans="1:7">
      <c r="A676" s="68" t="s">
        <v>1534</v>
      </c>
      <c r="B676" s="69" t="s">
        <v>1535</v>
      </c>
      <c r="C676" s="46"/>
      <c r="D676" s="70"/>
      <c r="E676" s="70"/>
      <c r="F676" s="70"/>
      <c r="G676" s="44">
        <v>5</v>
      </c>
    </row>
    <row r="677" spans="1:7" ht="28.8">
      <c r="A677" s="68" t="s">
        <v>1536</v>
      </c>
      <c r="B677" s="69" t="s">
        <v>1537</v>
      </c>
      <c r="C677" s="46" t="s">
        <v>72</v>
      </c>
      <c r="D677" s="70">
        <v>5700</v>
      </c>
      <c r="E677" s="70"/>
      <c r="F677" s="70">
        <v>5700</v>
      </c>
      <c r="G677" s="44">
        <v>9</v>
      </c>
    </row>
    <row r="678" spans="1:7">
      <c r="A678" s="68" t="s">
        <v>1538</v>
      </c>
      <c r="B678" s="69" t="s">
        <v>1539</v>
      </c>
      <c r="C678" s="46" t="s">
        <v>87</v>
      </c>
      <c r="D678" s="70">
        <v>87.73</v>
      </c>
      <c r="E678" s="70">
        <v>1.69</v>
      </c>
      <c r="F678" s="70">
        <v>89.42</v>
      </c>
      <c r="G678" s="44">
        <v>9</v>
      </c>
    </row>
    <row r="679" spans="1:7">
      <c r="A679" s="68" t="s">
        <v>1540</v>
      </c>
      <c r="B679" s="69" t="s">
        <v>1541</v>
      </c>
      <c r="C679" s="46" t="s">
        <v>87</v>
      </c>
      <c r="D679" s="70">
        <v>91.52</v>
      </c>
      <c r="E679" s="70">
        <v>1.69</v>
      </c>
      <c r="F679" s="70">
        <v>93.21</v>
      </c>
      <c r="G679" s="44">
        <v>9</v>
      </c>
    </row>
    <row r="680" spans="1:7">
      <c r="A680" s="68" t="s">
        <v>1542</v>
      </c>
      <c r="B680" s="69" t="s">
        <v>1543</v>
      </c>
      <c r="C680" s="46" t="s">
        <v>87</v>
      </c>
      <c r="D680" s="70">
        <v>120.86</v>
      </c>
      <c r="E680" s="70">
        <v>1.69</v>
      </c>
      <c r="F680" s="70">
        <v>122.55</v>
      </c>
      <c r="G680" s="44">
        <v>9</v>
      </c>
    </row>
    <row r="681" spans="1:7">
      <c r="A681" s="68" t="s">
        <v>1544</v>
      </c>
      <c r="B681" s="69" t="s">
        <v>1545</v>
      </c>
      <c r="C681" s="46" t="s">
        <v>87</v>
      </c>
      <c r="D681" s="70">
        <v>140.47999999999999</v>
      </c>
      <c r="E681" s="70">
        <v>1.69</v>
      </c>
      <c r="F681" s="70">
        <v>142.16999999999999</v>
      </c>
      <c r="G681" s="44">
        <v>9</v>
      </c>
    </row>
    <row r="682" spans="1:7">
      <c r="A682" s="68" t="s">
        <v>1546</v>
      </c>
      <c r="B682" s="69" t="s">
        <v>1547</v>
      </c>
      <c r="C682" s="46" t="s">
        <v>87</v>
      </c>
      <c r="D682" s="70">
        <v>187.26</v>
      </c>
      <c r="E682" s="70">
        <v>1.69</v>
      </c>
      <c r="F682" s="70">
        <v>188.95</v>
      </c>
      <c r="G682" s="44">
        <v>9</v>
      </c>
    </row>
    <row r="683" spans="1:7">
      <c r="A683" s="68" t="s">
        <v>1548</v>
      </c>
      <c r="B683" s="69" t="s">
        <v>1549</v>
      </c>
      <c r="C683" s="46" t="s">
        <v>87</v>
      </c>
      <c r="D683" s="70">
        <v>199.44</v>
      </c>
      <c r="E683" s="70">
        <v>1.69</v>
      </c>
      <c r="F683" s="70">
        <v>201.13</v>
      </c>
      <c r="G683" s="44">
        <v>9</v>
      </c>
    </row>
    <row r="684" spans="1:7">
      <c r="A684" s="68" t="s">
        <v>1550</v>
      </c>
      <c r="B684" s="69" t="s">
        <v>1551</v>
      </c>
      <c r="C684" s="46"/>
      <c r="D684" s="70"/>
      <c r="E684" s="70"/>
      <c r="F684" s="70"/>
      <c r="G684" s="44">
        <v>5</v>
      </c>
    </row>
    <row r="685" spans="1:7" ht="28.8">
      <c r="A685" s="68" t="s">
        <v>1552</v>
      </c>
      <c r="B685" s="69" t="s">
        <v>88</v>
      </c>
      <c r="C685" s="46" t="s">
        <v>72</v>
      </c>
      <c r="D685" s="70">
        <v>1942.97</v>
      </c>
      <c r="E685" s="70"/>
      <c r="F685" s="70">
        <v>1942.97</v>
      </c>
      <c r="G685" s="44">
        <v>9</v>
      </c>
    </row>
    <row r="686" spans="1:7">
      <c r="A686" s="68" t="s">
        <v>1553</v>
      </c>
      <c r="B686" s="69" t="s">
        <v>100</v>
      </c>
      <c r="C686" s="46" t="s">
        <v>87</v>
      </c>
      <c r="D686" s="70">
        <v>35.950000000000003</v>
      </c>
      <c r="E686" s="70">
        <v>12.47</v>
      </c>
      <c r="F686" s="70">
        <v>48.42</v>
      </c>
      <c r="G686" s="44">
        <v>9</v>
      </c>
    </row>
    <row r="687" spans="1:7">
      <c r="A687" s="68" t="s">
        <v>1554</v>
      </c>
      <c r="B687" s="69" t="s">
        <v>101</v>
      </c>
      <c r="C687" s="46" t="s">
        <v>87</v>
      </c>
      <c r="D687" s="70">
        <v>51.26</v>
      </c>
      <c r="E687" s="70">
        <v>18.02</v>
      </c>
      <c r="F687" s="70">
        <v>69.28</v>
      </c>
      <c r="G687" s="44">
        <v>9</v>
      </c>
    </row>
    <row r="688" spans="1:7">
      <c r="A688" s="68" t="s">
        <v>1555</v>
      </c>
      <c r="B688" s="69" t="s">
        <v>102</v>
      </c>
      <c r="C688" s="46" t="s">
        <v>87</v>
      </c>
      <c r="D688" s="70">
        <v>66.81</v>
      </c>
      <c r="E688" s="70">
        <v>24.68</v>
      </c>
      <c r="F688" s="70">
        <v>91.49</v>
      </c>
      <c r="G688" s="44">
        <v>9</v>
      </c>
    </row>
    <row r="689" spans="1:7">
      <c r="A689" s="68" t="s">
        <v>1556</v>
      </c>
      <c r="B689" s="69" t="s">
        <v>103</v>
      </c>
      <c r="C689" s="46" t="s">
        <v>87</v>
      </c>
      <c r="D689" s="70">
        <v>88.75</v>
      </c>
      <c r="E689" s="70">
        <v>32.659999999999997</v>
      </c>
      <c r="F689" s="70">
        <v>121.41</v>
      </c>
      <c r="G689" s="44">
        <v>9</v>
      </c>
    </row>
    <row r="690" spans="1:7">
      <c r="A690" s="68" t="s">
        <v>1557</v>
      </c>
      <c r="B690" s="69" t="s">
        <v>1558</v>
      </c>
      <c r="C690" s="46"/>
      <c r="D690" s="70"/>
      <c r="E690" s="70"/>
      <c r="F690" s="70"/>
      <c r="G690" s="44">
        <v>5</v>
      </c>
    </row>
    <row r="691" spans="1:7" ht="28.8">
      <c r="A691" s="68" t="s">
        <v>1559</v>
      </c>
      <c r="B691" s="69" t="s">
        <v>89</v>
      </c>
      <c r="C691" s="46" t="s">
        <v>72</v>
      </c>
      <c r="D691" s="70">
        <v>2178.64</v>
      </c>
      <c r="E691" s="70"/>
      <c r="F691" s="70">
        <v>2178.64</v>
      </c>
      <c r="G691" s="44">
        <v>9</v>
      </c>
    </row>
    <row r="692" spans="1:7">
      <c r="A692" s="68" t="s">
        <v>1560</v>
      </c>
      <c r="B692" s="69" t="s">
        <v>92</v>
      </c>
      <c r="C692" s="46" t="s">
        <v>87</v>
      </c>
      <c r="D692" s="70">
        <v>58.44</v>
      </c>
      <c r="E692" s="70">
        <v>10.5</v>
      </c>
      <c r="F692" s="70">
        <v>68.94</v>
      </c>
      <c r="G692" s="44">
        <v>9</v>
      </c>
    </row>
    <row r="693" spans="1:7">
      <c r="A693" s="68" t="s">
        <v>1561</v>
      </c>
      <c r="B693" s="69" t="s">
        <v>93</v>
      </c>
      <c r="C693" s="46" t="s">
        <v>87</v>
      </c>
      <c r="D693" s="70">
        <v>73.430000000000007</v>
      </c>
      <c r="E693" s="70">
        <v>15.16</v>
      </c>
      <c r="F693" s="70">
        <v>88.59</v>
      </c>
      <c r="G693" s="44">
        <v>9</v>
      </c>
    </row>
    <row r="694" spans="1:7">
      <c r="A694" s="68" t="s">
        <v>1562</v>
      </c>
      <c r="B694" s="69" t="s">
        <v>94</v>
      </c>
      <c r="C694" s="46" t="s">
        <v>87</v>
      </c>
      <c r="D694" s="70">
        <v>96.36</v>
      </c>
      <c r="E694" s="70">
        <v>20.65</v>
      </c>
      <c r="F694" s="70">
        <v>117.01</v>
      </c>
      <c r="G694" s="44">
        <v>9</v>
      </c>
    </row>
    <row r="695" spans="1:7">
      <c r="A695" s="68" t="s">
        <v>1563</v>
      </c>
      <c r="B695" s="69" t="s">
        <v>108</v>
      </c>
      <c r="C695" s="46" t="s">
        <v>87</v>
      </c>
      <c r="D695" s="70">
        <v>160.03</v>
      </c>
      <c r="E695" s="70">
        <v>26.94</v>
      </c>
      <c r="F695" s="70">
        <v>186.97</v>
      </c>
      <c r="G695" s="44">
        <v>9</v>
      </c>
    </row>
    <row r="696" spans="1:7">
      <c r="A696" s="68" t="s">
        <v>1564</v>
      </c>
      <c r="B696" s="69" t="s">
        <v>1565</v>
      </c>
      <c r="C696" s="46"/>
      <c r="D696" s="70"/>
      <c r="E696" s="70"/>
      <c r="F696" s="70"/>
      <c r="G696" s="44">
        <v>5</v>
      </c>
    </row>
    <row r="697" spans="1:7" ht="28.8">
      <c r="A697" s="68" t="s">
        <v>1566</v>
      </c>
      <c r="B697" s="69" t="s">
        <v>90</v>
      </c>
      <c r="C697" s="46" t="s">
        <v>72</v>
      </c>
      <c r="D697" s="70">
        <v>17999.150000000001</v>
      </c>
      <c r="E697" s="70"/>
      <c r="F697" s="70">
        <v>17999.150000000001</v>
      </c>
      <c r="G697" s="44">
        <v>9</v>
      </c>
    </row>
    <row r="698" spans="1:7">
      <c r="A698" s="68" t="s">
        <v>1567</v>
      </c>
      <c r="B698" s="69" t="s">
        <v>1568</v>
      </c>
      <c r="C698" s="46" t="s">
        <v>87</v>
      </c>
      <c r="D698" s="70">
        <v>172.46</v>
      </c>
      <c r="E698" s="70">
        <v>7.64</v>
      </c>
      <c r="F698" s="70">
        <v>180.1</v>
      </c>
      <c r="G698" s="44">
        <v>9</v>
      </c>
    </row>
    <row r="699" spans="1:7">
      <c r="A699" s="68" t="s">
        <v>1569</v>
      </c>
      <c r="B699" s="69" t="s">
        <v>1570</v>
      </c>
      <c r="C699" s="46" t="s">
        <v>87</v>
      </c>
      <c r="D699" s="70">
        <v>184.92</v>
      </c>
      <c r="E699" s="70">
        <v>9.57</v>
      </c>
      <c r="F699" s="70">
        <v>194.49</v>
      </c>
      <c r="G699" s="44">
        <v>9</v>
      </c>
    </row>
    <row r="700" spans="1:7">
      <c r="A700" s="68" t="s">
        <v>1571</v>
      </c>
      <c r="B700" s="69" t="s">
        <v>1572</v>
      </c>
      <c r="C700" s="46" t="s">
        <v>87</v>
      </c>
      <c r="D700" s="70">
        <v>238.36</v>
      </c>
      <c r="E700" s="70">
        <v>14.49</v>
      </c>
      <c r="F700" s="70">
        <v>252.85</v>
      </c>
      <c r="G700" s="44">
        <v>9</v>
      </c>
    </row>
    <row r="701" spans="1:7">
      <c r="A701" s="68" t="s">
        <v>1573</v>
      </c>
      <c r="B701" s="69" t="s">
        <v>1574</v>
      </c>
      <c r="C701" s="46" t="s">
        <v>87</v>
      </c>
      <c r="D701" s="70">
        <v>272.16000000000003</v>
      </c>
      <c r="E701" s="70">
        <v>20.27</v>
      </c>
      <c r="F701" s="70">
        <v>292.43</v>
      </c>
      <c r="G701" s="44">
        <v>9</v>
      </c>
    </row>
    <row r="702" spans="1:7">
      <c r="A702" s="68" t="s">
        <v>1575</v>
      </c>
      <c r="B702" s="69" t="s">
        <v>1576</v>
      </c>
      <c r="C702" s="46" t="s">
        <v>87</v>
      </c>
      <c r="D702" s="70">
        <v>349.29</v>
      </c>
      <c r="E702" s="70">
        <v>30.98</v>
      </c>
      <c r="F702" s="70">
        <v>380.27</v>
      </c>
      <c r="G702" s="44">
        <v>9</v>
      </c>
    </row>
    <row r="703" spans="1:7">
      <c r="A703" s="68" t="s">
        <v>1577</v>
      </c>
      <c r="B703" s="69" t="s">
        <v>1578</v>
      </c>
      <c r="C703" s="46" t="s">
        <v>87</v>
      </c>
      <c r="D703" s="70">
        <v>411.86</v>
      </c>
      <c r="E703" s="70">
        <v>36.340000000000003</v>
      </c>
      <c r="F703" s="70">
        <v>448.2</v>
      </c>
      <c r="G703" s="44">
        <v>9</v>
      </c>
    </row>
    <row r="704" spans="1:7">
      <c r="A704" s="68" t="s">
        <v>1579</v>
      </c>
      <c r="B704" s="69" t="s">
        <v>1580</v>
      </c>
      <c r="C704" s="46" t="s">
        <v>87</v>
      </c>
      <c r="D704" s="70">
        <v>496.74</v>
      </c>
      <c r="E704" s="70">
        <v>42.97</v>
      </c>
      <c r="F704" s="70">
        <v>539.71</v>
      </c>
      <c r="G704" s="44">
        <v>9</v>
      </c>
    </row>
    <row r="705" spans="1:7">
      <c r="A705" s="68" t="s">
        <v>1581</v>
      </c>
      <c r="B705" s="69" t="s">
        <v>1582</v>
      </c>
      <c r="C705" s="46" t="s">
        <v>87</v>
      </c>
      <c r="D705" s="70">
        <v>580.48</v>
      </c>
      <c r="E705" s="70">
        <v>36.340000000000003</v>
      </c>
      <c r="F705" s="70">
        <v>616.82000000000005</v>
      </c>
      <c r="G705" s="44">
        <v>9</v>
      </c>
    </row>
    <row r="706" spans="1:7">
      <c r="A706" s="68" t="s">
        <v>1583</v>
      </c>
      <c r="B706" s="69" t="s">
        <v>1584</v>
      </c>
      <c r="C706" s="46" t="s">
        <v>87</v>
      </c>
      <c r="D706" s="70">
        <v>257.16000000000003</v>
      </c>
      <c r="E706" s="70"/>
      <c r="F706" s="70">
        <v>257.16000000000003</v>
      </c>
      <c r="G706" s="44">
        <v>9</v>
      </c>
    </row>
    <row r="707" spans="1:7">
      <c r="A707" s="68" t="s">
        <v>1585</v>
      </c>
      <c r="B707" s="69" t="s">
        <v>1586</v>
      </c>
      <c r="C707" s="46" t="s">
        <v>87</v>
      </c>
      <c r="D707" s="70">
        <v>427.38</v>
      </c>
      <c r="E707" s="70"/>
      <c r="F707" s="70">
        <v>427.38</v>
      </c>
      <c r="G707" s="44">
        <v>9</v>
      </c>
    </row>
    <row r="708" spans="1:7" ht="28.8">
      <c r="A708" s="68" t="s">
        <v>1587</v>
      </c>
      <c r="B708" s="69" t="s">
        <v>110</v>
      </c>
      <c r="C708" s="46" t="s">
        <v>72</v>
      </c>
      <c r="D708" s="70">
        <v>17999.150000000001</v>
      </c>
      <c r="E708" s="70"/>
      <c r="F708" s="70">
        <v>17999.150000000001</v>
      </c>
      <c r="G708" s="44">
        <v>9</v>
      </c>
    </row>
    <row r="709" spans="1:7">
      <c r="A709" s="68" t="s">
        <v>1588</v>
      </c>
      <c r="B709" s="69" t="s">
        <v>1589</v>
      </c>
      <c r="C709" s="46" t="s">
        <v>87</v>
      </c>
      <c r="D709" s="70">
        <v>937.43</v>
      </c>
      <c r="E709" s="70"/>
      <c r="F709" s="70">
        <v>937.43</v>
      </c>
      <c r="G709" s="44">
        <v>9</v>
      </c>
    </row>
    <row r="710" spans="1:7">
      <c r="A710" s="68" t="s">
        <v>1590</v>
      </c>
      <c r="B710" s="69" t="s">
        <v>1591</v>
      </c>
      <c r="C710" s="46" t="s">
        <v>87</v>
      </c>
      <c r="D710" s="70">
        <v>1247.4000000000001</v>
      </c>
      <c r="E710" s="70"/>
      <c r="F710" s="70">
        <v>1247.4000000000001</v>
      </c>
      <c r="G710" s="44">
        <v>9</v>
      </c>
    </row>
    <row r="711" spans="1:7">
      <c r="A711" s="68" t="s">
        <v>1592</v>
      </c>
      <c r="B711" s="69" t="s">
        <v>1593</v>
      </c>
      <c r="C711" s="46" t="s">
        <v>87</v>
      </c>
      <c r="D711" s="70">
        <v>1542.29</v>
      </c>
      <c r="E711" s="70"/>
      <c r="F711" s="70">
        <v>1542.29</v>
      </c>
      <c r="G711" s="44">
        <v>9</v>
      </c>
    </row>
    <row r="712" spans="1:7" ht="28.8">
      <c r="A712" s="68" t="s">
        <v>1594</v>
      </c>
      <c r="B712" s="69" t="s">
        <v>1595</v>
      </c>
      <c r="C712" s="46" t="s">
        <v>87</v>
      </c>
      <c r="D712" s="70">
        <v>592</v>
      </c>
      <c r="E712" s="70"/>
      <c r="F712" s="70">
        <v>592</v>
      </c>
      <c r="G712" s="44">
        <v>9</v>
      </c>
    </row>
    <row r="713" spans="1:7" ht="28.8">
      <c r="A713" s="68" t="s">
        <v>1596</v>
      </c>
      <c r="B713" s="69" t="s">
        <v>1597</v>
      </c>
      <c r="C713" s="46" t="s">
        <v>87</v>
      </c>
      <c r="D713" s="70">
        <v>679.24</v>
      </c>
      <c r="E713" s="70"/>
      <c r="F713" s="70">
        <v>679.24</v>
      </c>
      <c r="G713" s="44">
        <v>9</v>
      </c>
    </row>
    <row r="714" spans="1:7">
      <c r="A714" s="68" t="s">
        <v>1598</v>
      </c>
      <c r="B714" s="69" t="s">
        <v>1599</v>
      </c>
      <c r="C714" s="46" t="s">
        <v>78</v>
      </c>
      <c r="D714" s="70">
        <v>375.08</v>
      </c>
      <c r="E714" s="70"/>
      <c r="F714" s="70">
        <v>375.08</v>
      </c>
      <c r="G714" s="44">
        <v>9</v>
      </c>
    </row>
    <row r="715" spans="1:7">
      <c r="A715" s="68" t="s">
        <v>1600</v>
      </c>
      <c r="B715" s="69" t="s">
        <v>1601</v>
      </c>
      <c r="C715" s="46"/>
      <c r="D715" s="70"/>
      <c r="E715" s="70"/>
      <c r="F715" s="70"/>
      <c r="G715" s="44">
        <v>5</v>
      </c>
    </row>
    <row r="716" spans="1:7" ht="28.8">
      <c r="A716" s="68" t="s">
        <v>1602</v>
      </c>
      <c r="B716" s="69" t="s">
        <v>91</v>
      </c>
      <c r="C716" s="46" t="s">
        <v>72</v>
      </c>
      <c r="D716" s="70">
        <v>1795.74</v>
      </c>
      <c r="E716" s="70"/>
      <c r="F716" s="70">
        <v>1795.74</v>
      </c>
      <c r="G716" s="44">
        <v>9</v>
      </c>
    </row>
    <row r="717" spans="1:7">
      <c r="A717" s="68" t="s">
        <v>1603</v>
      </c>
      <c r="B717" s="69" t="s">
        <v>1604</v>
      </c>
      <c r="C717" s="46" t="s">
        <v>87</v>
      </c>
      <c r="D717" s="70">
        <v>30.11</v>
      </c>
      <c r="E717" s="70"/>
      <c r="F717" s="70">
        <v>30.11</v>
      </c>
      <c r="G717" s="44">
        <v>9</v>
      </c>
    </row>
    <row r="718" spans="1:7">
      <c r="A718" s="68" t="s">
        <v>1605</v>
      </c>
      <c r="B718" s="69" t="s">
        <v>1606</v>
      </c>
      <c r="C718" s="46" t="s">
        <v>87</v>
      </c>
      <c r="D718" s="70">
        <v>35.1</v>
      </c>
      <c r="E718" s="70"/>
      <c r="F718" s="70">
        <v>35.1</v>
      </c>
      <c r="G718" s="44">
        <v>9</v>
      </c>
    </row>
    <row r="719" spans="1:7">
      <c r="A719" s="68" t="s">
        <v>1607</v>
      </c>
      <c r="B719" s="69" t="s">
        <v>1608</v>
      </c>
      <c r="C719" s="46" t="s">
        <v>87</v>
      </c>
      <c r="D719" s="70">
        <v>57.81</v>
      </c>
      <c r="E719" s="70"/>
      <c r="F719" s="70">
        <v>57.81</v>
      </c>
      <c r="G719" s="44">
        <v>9</v>
      </c>
    </row>
    <row r="720" spans="1:7">
      <c r="A720" s="68" t="s">
        <v>1609</v>
      </c>
      <c r="B720" s="69" t="s">
        <v>1610</v>
      </c>
      <c r="C720" s="46" t="s">
        <v>78</v>
      </c>
      <c r="D720" s="70"/>
      <c r="E720" s="70">
        <v>414.7</v>
      </c>
      <c r="F720" s="70">
        <v>414.7</v>
      </c>
      <c r="G720" s="44">
        <v>9</v>
      </c>
    </row>
    <row r="721" spans="1:7">
      <c r="A721" s="68" t="s">
        <v>1611</v>
      </c>
      <c r="B721" s="69" t="s">
        <v>1612</v>
      </c>
      <c r="C721" s="46"/>
      <c r="D721" s="70"/>
      <c r="E721" s="70"/>
      <c r="F721" s="70"/>
      <c r="G721" s="44">
        <v>5</v>
      </c>
    </row>
    <row r="722" spans="1:7" ht="28.8">
      <c r="A722" s="68" t="s">
        <v>1613</v>
      </c>
      <c r="B722" s="69" t="s">
        <v>96</v>
      </c>
      <c r="C722" s="46" t="s">
        <v>72</v>
      </c>
      <c r="D722" s="70">
        <v>28380.7</v>
      </c>
      <c r="E722" s="70"/>
      <c r="F722" s="70">
        <v>28380.7</v>
      </c>
      <c r="G722" s="44">
        <v>9</v>
      </c>
    </row>
    <row r="723" spans="1:7">
      <c r="A723" s="68" t="s">
        <v>1614</v>
      </c>
      <c r="B723" s="69" t="s">
        <v>104</v>
      </c>
      <c r="C723" s="46" t="s">
        <v>87</v>
      </c>
      <c r="D723" s="70">
        <v>33.25</v>
      </c>
      <c r="E723" s="70">
        <v>4.5</v>
      </c>
      <c r="F723" s="70">
        <v>37.75</v>
      </c>
      <c r="G723" s="44">
        <v>9</v>
      </c>
    </row>
    <row r="724" spans="1:7">
      <c r="A724" s="68" t="s">
        <v>1615</v>
      </c>
      <c r="B724" s="69" t="s">
        <v>99</v>
      </c>
      <c r="C724" s="46" t="s">
        <v>87</v>
      </c>
      <c r="D724" s="70">
        <v>43.55</v>
      </c>
      <c r="E724" s="70">
        <v>4.5</v>
      </c>
      <c r="F724" s="70">
        <v>48.05</v>
      </c>
      <c r="G724" s="44">
        <v>9</v>
      </c>
    </row>
    <row r="725" spans="1:7">
      <c r="A725" s="68" t="s">
        <v>1616</v>
      </c>
      <c r="B725" s="69" t="s">
        <v>97</v>
      </c>
      <c r="C725" s="46" t="s">
        <v>87</v>
      </c>
      <c r="D725" s="70">
        <v>50.69</v>
      </c>
      <c r="E725" s="70">
        <v>4.5</v>
      </c>
      <c r="F725" s="70">
        <v>55.19</v>
      </c>
      <c r="G725" s="44">
        <v>9</v>
      </c>
    </row>
    <row r="726" spans="1:7">
      <c r="A726" s="68" t="s">
        <v>1617</v>
      </c>
      <c r="B726" s="69" t="s">
        <v>105</v>
      </c>
      <c r="C726" s="46" t="s">
        <v>87</v>
      </c>
      <c r="D726" s="70">
        <v>58.07</v>
      </c>
      <c r="E726" s="70">
        <v>4.5</v>
      </c>
      <c r="F726" s="70">
        <v>62.57</v>
      </c>
      <c r="G726" s="44">
        <v>9</v>
      </c>
    </row>
    <row r="727" spans="1:7">
      <c r="A727" s="68" t="s">
        <v>1618</v>
      </c>
      <c r="B727" s="69" t="s">
        <v>106</v>
      </c>
      <c r="C727" s="46" t="s">
        <v>87</v>
      </c>
      <c r="D727" s="70">
        <v>74.290000000000006</v>
      </c>
      <c r="E727" s="70">
        <v>4.5</v>
      </c>
      <c r="F727" s="70">
        <v>78.790000000000006</v>
      </c>
      <c r="G727" s="44">
        <v>9</v>
      </c>
    </row>
    <row r="728" spans="1:7">
      <c r="A728" s="68" t="s">
        <v>1619</v>
      </c>
      <c r="B728" s="69" t="s">
        <v>98</v>
      </c>
      <c r="C728" s="46" t="s">
        <v>87</v>
      </c>
      <c r="D728" s="70">
        <v>91.46</v>
      </c>
      <c r="E728" s="70">
        <v>4.5</v>
      </c>
      <c r="F728" s="70">
        <v>95.96</v>
      </c>
      <c r="G728" s="44">
        <v>9</v>
      </c>
    </row>
    <row r="729" spans="1:7">
      <c r="A729" s="68" t="s">
        <v>1620</v>
      </c>
      <c r="B729" s="69" t="s">
        <v>109</v>
      </c>
      <c r="C729" s="46" t="s">
        <v>87</v>
      </c>
      <c r="D729" s="70">
        <v>112.24</v>
      </c>
      <c r="E729" s="70">
        <v>4.5</v>
      </c>
      <c r="F729" s="70">
        <v>116.74</v>
      </c>
      <c r="G729" s="44">
        <v>9</v>
      </c>
    </row>
    <row r="730" spans="1:7">
      <c r="A730" s="68" t="s">
        <v>1621</v>
      </c>
      <c r="B730" s="69" t="s">
        <v>107</v>
      </c>
      <c r="C730" s="46" t="s">
        <v>87</v>
      </c>
      <c r="D730" s="70">
        <v>137.38</v>
      </c>
      <c r="E730" s="70">
        <v>4.5</v>
      </c>
      <c r="F730" s="70">
        <v>141.88</v>
      </c>
      <c r="G730" s="44">
        <v>9</v>
      </c>
    </row>
    <row r="731" spans="1:7">
      <c r="A731" s="68" t="s">
        <v>1622</v>
      </c>
      <c r="B731" s="69" t="s">
        <v>1623</v>
      </c>
      <c r="C731" s="46"/>
      <c r="D731" s="70"/>
      <c r="E731" s="70"/>
      <c r="F731" s="70"/>
      <c r="G731" s="44">
        <v>5</v>
      </c>
    </row>
    <row r="732" spans="1:7" ht="28.8">
      <c r="A732" s="68" t="s">
        <v>1624</v>
      </c>
      <c r="B732" s="69" t="s">
        <v>71</v>
      </c>
      <c r="C732" s="46" t="s">
        <v>72</v>
      </c>
      <c r="D732" s="70">
        <v>20024.02</v>
      </c>
      <c r="E732" s="70"/>
      <c r="F732" s="70">
        <v>20024.02</v>
      </c>
      <c r="G732" s="44">
        <v>9</v>
      </c>
    </row>
    <row r="733" spans="1:7">
      <c r="A733" s="68" t="s">
        <v>1625</v>
      </c>
      <c r="B733" s="69" t="s">
        <v>111</v>
      </c>
      <c r="C733" s="46" t="s">
        <v>87</v>
      </c>
      <c r="D733" s="70">
        <v>250.69</v>
      </c>
      <c r="E733" s="70">
        <v>20.27</v>
      </c>
      <c r="F733" s="70">
        <v>270.95999999999998</v>
      </c>
      <c r="G733" s="44">
        <v>9</v>
      </c>
    </row>
    <row r="734" spans="1:7">
      <c r="A734" s="68" t="s">
        <v>1626</v>
      </c>
      <c r="B734" s="69" t="s">
        <v>112</v>
      </c>
      <c r="C734" s="46" t="s">
        <v>87</v>
      </c>
      <c r="D734" s="70">
        <v>298.85000000000002</v>
      </c>
      <c r="E734" s="70">
        <v>30.98</v>
      </c>
      <c r="F734" s="70">
        <v>329.83</v>
      </c>
      <c r="G734" s="44">
        <v>9</v>
      </c>
    </row>
    <row r="735" spans="1:7">
      <c r="A735" s="68" t="s">
        <v>1627</v>
      </c>
      <c r="B735" s="69" t="s">
        <v>113</v>
      </c>
      <c r="C735" s="46" t="s">
        <v>87</v>
      </c>
      <c r="D735" s="70">
        <v>359.96</v>
      </c>
      <c r="E735" s="70">
        <v>36.340000000000003</v>
      </c>
      <c r="F735" s="70">
        <v>396.3</v>
      </c>
      <c r="G735" s="44">
        <v>9</v>
      </c>
    </row>
    <row r="736" spans="1:7">
      <c r="A736" s="68" t="s">
        <v>1628</v>
      </c>
      <c r="B736" s="69" t="s">
        <v>1629</v>
      </c>
      <c r="C736" s="46"/>
      <c r="D736" s="70"/>
      <c r="E736" s="70"/>
      <c r="F736" s="70"/>
      <c r="G736" s="44">
        <v>2</v>
      </c>
    </row>
    <row r="737" spans="1:7">
      <c r="A737" s="68" t="s">
        <v>1630</v>
      </c>
      <c r="B737" s="69" t="s">
        <v>1631</v>
      </c>
      <c r="C737" s="46"/>
      <c r="D737" s="70"/>
      <c r="E737" s="70"/>
      <c r="F737" s="70"/>
      <c r="G737" s="44">
        <v>5</v>
      </c>
    </row>
    <row r="738" spans="1:7" ht="28.8">
      <c r="A738" s="68" t="s">
        <v>1632</v>
      </c>
      <c r="B738" s="69" t="s">
        <v>1633</v>
      </c>
      <c r="C738" s="46" t="s">
        <v>129</v>
      </c>
      <c r="D738" s="70">
        <v>125.02</v>
      </c>
      <c r="E738" s="70">
        <v>27.23</v>
      </c>
      <c r="F738" s="70">
        <v>152.25</v>
      </c>
      <c r="G738" s="44">
        <v>9</v>
      </c>
    </row>
    <row r="739" spans="1:7" ht="28.8">
      <c r="A739" s="68" t="s">
        <v>1634</v>
      </c>
      <c r="B739" s="69" t="s">
        <v>1635</v>
      </c>
      <c r="C739" s="46" t="s">
        <v>129</v>
      </c>
      <c r="D739" s="70">
        <v>133.15</v>
      </c>
      <c r="E739" s="70">
        <v>29.94</v>
      </c>
      <c r="F739" s="70">
        <v>163.09</v>
      </c>
      <c r="G739" s="44">
        <v>9</v>
      </c>
    </row>
    <row r="740" spans="1:7" ht="28.8">
      <c r="A740" s="68" t="s">
        <v>1636</v>
      </c>
      <c r="B740" s="69" t="s">
        <v>1637</v>
      </c>
      <c r="C740" s="46" t="s">
        <v>129</v>
      </c>
      <c r="D740" s="70">
        <v>163.06</v>
      </c>
      <c r="E740" s="70">
        <v>32.65</v>
      </c>
      <c r="F740" s="70">
        <v>195.71</v>
      </c>
      <c r="G740" s="44">
        <v>9</v>
      </c>
    </row>
    <row r="741" spans="1:7" ht="28.8">
      <c r="A741" s="68" t="s">
        <v>1638</v>
      </c>
      <c r="B741" s="69" t="s">
        <v>1639</v>
      </c>
      <c r="C741" s="46" t="s">
        <v>129</v>
      </c>
      <c r="D741" s="70">
        <v>179.12</v>
      </c>
      <c r="E741" s="70">
        <v>35.369999999999997</v>
      </c>
      <c r="F741" s="70">
        <v>214.49</v>
      </c>
      <c r="G741" s="44">
        <v>9</v>
      </c>
    </row>
    <row r="742" spans="1:7" ht="28.8">
      <c r="A742" s="68" t="s">
        <v>1640</v>
      </c>
      <c r="B742" s="69" t="s">
        <v>1641</v>
      </c>
      <c r="C742" s="46" t="s">
        <v>129</v>
      </c>
      <c r="D742" s="70">
        <v>226.93</v>
      </c>
      <c r="E742" s="70">
        <v>38.83</v>
      </c>
      <c r="F742" s="70">
        <v>265.76</v>
      </c>
      <c r="G742" s="44">
        <v>9</v>
      </c>
    </row>
    <row r="743" spans="1:7" ht="28.8">
      <c r="A743" s="68" t="s">
        <v>1642</v>
      </c>
      <c r="B743" s="69" t="s">
        <v>1643</v>
      </c>
      <c r="C743" s="46" t="s">
        <v>129</v>
      </c>
      <c r="D743" s="70">
        <v>130.59</v>
      </c>
      <c r="E743" s="70">
        <v>29.94</v>
      </c>
      <c r="F743" s="70">
        <v>160.53</v>
      </c>
      <c r="G743" s="44">
        <v>9</v>
      </c>
    </row>
    <row r="744" spans="1:7" ht="28.8">
      <c r="A744" s="68" t="s">
        <v>1644</v>
      </c>
      <c r="B744" s="69" t="s">
        <v>1645</v>
      </c>
      <c r="C744" s="46" t="s">
        <v>129</v>
      </c>
      <c r="D744" s="70">
        <v>154.29</v>
      </c>
      <c r="E744" s="70">
        <v>29.94</v>
      </c>
      <c r="F744" s="70">
        <v>184.23</v>
      </c>
      <c r="G744" s="44">
        <v>9</v>
      </c>
    </row>
    <row r="745" spans="1:7" ht="28.8">
      <c r="A745" s="68" t="s">
        <v>1646</v>
      </c>
      <c r="B745" s="69" t="s">
        <v>1647</v>
      </c>
      <c r="C745" s="46" t="s">
        <v>129</v>
      </c>
      <c r="D745" s="70">
        <v>167.72</v>
      </c>
      <c r="E745" s="70">
        <v>32.65</v>
      </c>
      <c r="F745" s="70">
        <v>200.37</v>
      </c>
      <c r="G745" s="44">
        <v>9</v>
      </c>
    </row>
    <row r="746" spans="1:7" ht="28.8">
      <c r="A746" s="68" t="s">
        <v>1648</v>
      </c>
      <c r="B746" s="69" t="s">
        <v>1649</v>
      </c>
      <c r="C746" s="46" t="s">
        <v>129</v>
      </c>
      <c r="D746" s="70">
        <v>196.75</v>
      </c>
      <c r="E746" s="70">
        <v>35.369999999999997</v>
      </c>
      <c r="F746" s="70">
        <v>232.12</v>
      </c>
      <c r="G746" s="44">
        <v>9</v>
      </c>
    </row>
    <row r="747" spans="1:7" ht="28.8">
      <c r="A747" s="68" t="s">
        <v>1650</v>
      </c>
      <c r="B747" s="69" t="s">
        <v>1651</v>
      </c>
      <c r="C747" s="46" t="s">
        <v>129</v>
      </c>
      <c r="D747" s="70">
        <v>282.89999999999998</v>
      </c>
      <c r="E747" s="70">
        <v>38.83</v>
      </c>
      <c r="F747" s="70">
        <v>321.73</v>
      </c>
      <c r="G747" s="44">
        <v>9</v>
      </c>
    </row>
    <row r="748" spans="1:7">
      <c r="A748" s="68" t="s">
        <v>1652</v>
      </c>
      <c r="B748" s="69" t="s">
        <v>1653</v>
      </c>
      <c r="C748" s="46"/>
      <c r="D748" s="70"/>
      <c r="E748" s="70"/>
      <c r="F748" s="70"/>
      <c r="G748" s="44">
        <v>5</v>
      </c>
    </row>
    <row r="749" spans="1:7" ht="28.8">
      <c r="A749" s="68" t="s">
        <v>1654</v>
      </c>
      <c r="B749" s="69" t="s">
        <v>1655</v>
      </c>
      <c r="C749" s="46" t="s">
        <v>129</v>
      </c>
      <c r="D749" s="70">
        <v>155.63</v>
      </c>
      <c r="E749" s="70">
        <v>29.94</v>
      </c>
      <c r="F749" s="70">
        <v>185.57</v>
      </c>
      <c r="G749" s="44">
        <v>9</v>
      </c>
    </row>
    <row r="750" spans="1:7" ht="28.8">
      <c r="A750" s="68" t="s">
        <v>1656</v>
      </c>
      <c r="B750" s="69" t="s">
        <v>1657</v>
      </c>
      <c r="C750" s="46" t="s">
        <v>129</v>
      </c>
      <c r="D750" s="70">
        <v>162.28</v>
      </c>
      <c r="E750" s="70">
        <v>32.65</v>
      </c>
      <c r="F750" s="70">
        <v>194.93</v>
      </c>
      <c r="G750" s="44">
        <v>9</v>
      </c>
    </row>
    <row r="751" spans="1:7" ht="28.8">
      <c r="A751" s="68" t="s">
        <v>1658</v>
      </c>
      <c r="B751" s="69" t="s">
        <v>1659</v>
      </c>
      <c r="C751" s="46" t="s">
        <v>129</v>
      </c>
      <c r="D751" s="70">
        <v>173.44</v>
      </c>
      <c r="E751" s="70">
        <v>35.369999999999997</v>
      </c>
      <c r="F751" s="70">
        <v>208.81</v>
      </c>
      <c r="G751" s="44">
        <v>9</v>
      </c>
    </row>
    <row r="752" spans="1:7" ht="28.8">
      <c r="A752" s="68" t="s">
        <v>1660</v>
      </c>
      <c r="B752" s="69" t="s">
        <v>1661</v>
      </c>
      <c r="C752" s="46" t="s">
        <v>129</v>
      </c>
      <c r="D752" s="70">
        <v>189.21</v>
      </c>
      <c r="E752" s="70">
        <v>38.83</v>
      </c>
      <c r="F752" s="70">
        <v>228.04</v>
      </c>
      <c r="G752" s="44">
        <v>9</v>
      </c>
    </row>
    <row r="753" spans="1:7">
      <c r="A753" s="68" t="s">
        <v>1662</v>
      </c>
      <c r="B753" s="69" t="s">
        <v>1663</v>
      </c>
      <c r="C753" s="46"/>
      <c r="D753" s="70"/>
      <c r="E753" s="70"/>
      <c r="F753" s="70"/>
      <c r="G753" s="44">
        <v>5</v>
      </c>
    </row>
    <row r="754" spans="1:7">
      <c r="A754" s="68" t="s">
        <v>1664</v>
      </c>
      <c r="B754" s="69" t="s">
        <v>1665</v>
      </c>
      <c r="C754" s="46" t="s">
        <v>129</v>
      </c>
      <c r="D754" s="70">
        <v>163.16999999999999</v>
      </c>
      <c r="E754" s="70">
        <v>9.1199999999999992</v>
      </c>
      <c r="F754" s="70">
        <v>172.29</v>
      </c>
      <c r="G754" s="44">
        <v>9</v>
      </c>
    </row>
    <row r="755" spans="1:7">
      <c r="A755" s="68" t="s">
        <v>1666</v>
      </c>
      <c r="B755" s="69" t="s">
        <v>1667</v>
      </c>
      <c r="C755" s="46" t="s">
        <v>129</v>
      </c>
      <c r="D755" s="70">
        <v>173.58</v>
      </c>
      <c r="E755" s="70">
        <v>9.59</v>
      </c>
      <c r="F755" s="70">
        <v>183.17</v>
      </c>
      <c r="G755" s="44">
        <v>9</v>
      </c>
    </row>
    <row r="756" spans="1:7">
      <c r="A756" s="68" t="s">
        <v>1668</v>
      </c>
      <c r="B756" s="69" t="s">
        <v>1669</v>
      </c>
      <c r="C756" s="46" t="s">
        <v>129</v>
      </c>
      <c r="D756" s="70">
        <v>190.61</v>
      </c>
      <c r="E756" s="70">
        <v>10.06</v>
      </c>
      <c r="F756" s="70">
        <v>200.67</v>
      </c>
      <c r="G756" s="44">
        <v>9</v>
      </c>
    </row>
    <row r="757" spans="1:7">
      <c r="A757" s="68" t="s">
        <v>1670</v>
      </c>
      <c r="B757" s="69" t="s">
        <v>1671</v>
      </c>
      <c r="C757" s="46" t="s">
        <v>129</v>
      </c>
      <c r="D757" s="70">
        <v>243.27</v>
      </c>
      <c r="E757" s="70">
        <v>10.25</v>
      </c>
      <c r="F757" s="70">
        <v>253.52</v>
      </c>
      <c r="G757" s="44">
        <v>9</v>
      </c>
    </row>
    <row r="758" spans="1:7">
      <c r="A758" s="68" t="s">
        <v>1672</v>
      </c>
      <c r="B758" s="69" t="s">
        <v>1673</v>
      </c>
      <c r="C758" s="46" t="s">
        <v>129</v>
      </c>
      <c r="D758" s="70">
        <v>153.97</v>
      </c>
      <c r="E758" s="70">
        <v>9.1199999999999992</v>
      </c>
      <c r="F758" s="70">
        <v>163.09</v>
      </c>
      <c r="G758" s="44">
        <v>9</v>
      </c>
    </row>
    <row r="759" spans="1:7">
      <c r="A759" s="68" t="s">
        <v>1674</v>
      </c>
      <c r="B759" s="69" t="s">
        <v>1675</v>
      </c>
      <c r="C759" s="46" t="s">
        <v>129</v>
      </c>
      <c r="D759" s="70">
        <v>173.89</v>
      </c>
      <c r="E759" s="70">
        <v>9.59</v>
      </c>
      <c r="F759" s="70">
        <v>183.48</v>
      </c>
      <c r="G759" s="44">
        <v>9</v>
      </c>
    </row>
    <row r="760" spans="1:7">
      <c r="A760" s="68" t="s">
        <v>1676</v>
      </c>
      <c r="B760" s="69" t="s">
        <v>1677</v>
      </c>
      <c r="C760" s="46"/>
      <c r="D760" s="70"/>
      <c r="E760" s="70"/>
      <c r="F760" s="70"/>
      <c r="G760" s="44">
        <v>2</v>
      </c>
    </row>
    <row r="761" spans="1:7">
      <c r="A761" s="68" t="s">
        <v>1678</v>
      </c>
      <c r="B761" s="69" t="s">
        <v>1679</v>
      </c>
      <c r="C761" s="46"/>
      <c r="D761" s="70"/>
      <c r="E761" s="70"/>
      <c r="F761" s="70"/>
      <c r="G761" s="44">
        <v>5</v>
      </c>
    </row>
    <row r="762" spans="1:7">
      <c r="A762" s="68" t="s">
        <v>1680</v>
      </c>
      <c r="B762" s="69" t="s">
        <v>1681</v>
      </c>
      <c r="C762" s="46" t="s">
        <v>78</v>
      </c>
      <c r="D762" s="70">
        <v>563.91</v>
      </c>
      <c r="E762" s="70">
        <v>309.88</v>
      </c>
      <c r="F762" s="70">
        <v>873.79</v>
      </c>
      <c r="G762" s="44">
        <v>9</v>
      </c>
    </row>
    <row r="763" spans="1:7" ht="28.8">
      <c r="A763" s="68" t="s">
        <v>1682</v>
      </c>
      <c r="B763" s="69" t="s">
        <v>1683</v>
      </c>
      <c r="C763" s="46" t="s">
        <v>129</v>
      </c>
      <c r="D763" s="70">
        <v>56.9</v>
      </c>
      <c r="E763" s="70">
        <v>29.74</v>
      </c>
      <c r="F763" s="70">
        <v>86.64</v>
      </c>
      <c r="G763" s="44">
        <v>9</v>
      </c>
    </row>
    <row r="764" spans="1:7" ht="28.8">
      <c r="A764" s="68" t="s">
        <v>1684</v>
      </c>
      <c r="B764" s="69" t="s">
        <v>1685</v>
      </c>
      <c r="C764" s="46" t="s">
        <v>129</v>
      </c>
      <c r="D764" s="70">
        <v>74.5</v>
      </c>
      <c r="E764" s="70">
        <v>30.41</v>
      </c>
      <c r="F764" s="70">
        <v>104.91</v>
      </c>
      <c r="G764" s="44">
        <v>9</v>
      </c>
    </row>
    <row r="765" spans="1:7">
      <c r="A765" s="68" t="s">
        <v>1686</v>
      </c>
      <c r="B765" s="69" t="s">
        <v>1687</v>
      </c>
      <c r="C765" s="46"/>
      <c r="D765" s="70"/>
      <c r="E765" s="70"/>
      <c r="F765" s="70"/>
      <c r="G765" s="44">
        <v>5</v>
      </c>
    </row>
    <row r="766" spans="1:7">
      <c r="A766" s="68" t="s">
        <v>1688</v>
      </c>
      <c r="B766" s="69" t="s">
        <v>1689</v>
      </c>
      <c r="C766" s="46" t="s">
        <v>129</v>
      </c>
      <c r="D766" s="70">
        <v>34.770000000000003</v>
      </c>
      <c r="E766" s="70">
        <v>38.270000000000003</v>
      </c>
      <c r="F766" s="70">
        <v>73.040000000000006</v>
      </c>
      <c r="G766" s="44">
        <v>9</v>
      </c>
    </row>
    <row r="767" spans="1:7">
      <c r="A767" s="68" t="s">
        <v>1690</v>
      </c>
      <c r="B767" s="69" t="s">
        <v>1691</v>
      </c>
      <c r="C767" s="46" t="s">
        <v>129</v>
      </c>
      <c r="D767" s="70">
        <v>47.93</v>
      </c>
      <c r="E767" s="70">
        <v>60.56</v>
      </c>
      <c r="F767" s="70">
        <v>108.49</v>
      </c>
      <c r="G767" s="44">
        <v>9</v>
      </c>
    </row>
    <row r="768" spans="1:7">
      <c r="A768" s="68" t="s">
        <v>1692</v>
      </c>
      <c r="B768" s="69" t="s">
        <v>1693</v>
      </c>
      <c r="C768" s="46" t="s">
        <v>129</v>
      </c>
      <c r="D768" s="70">
        <v>105.73</v>
      </c>
      <c r="E768" s="70">
        <v>98.27</v>
      </c>
      <c r="F768" s="70">
        <v>204</v>
      </c>
      <c r="G768" s="44">
        <v>9</v>
      </c>
    </row>
    <row r="769" spans="1:7">
      <c r="A769" s="68" t="s">
        <v>1694</v>
      </c>
      <c r="B769" s="69" t="s">
        <v>1695</v>
      </c>
      <c r="C769" s="46" t="s">
        <v>129</v>
      </c>
      <c r="D769" s="70">
        <v>152.91</v>
      </c>
      <c r="E769" s="70">
        <v>121.19</v>
      </c>
      <c r="F769" s="70">
        <v>274.10000000000002</v>
      </c>
      <c r="G769" s="44">
        <v>9</v>
      </c>
    </row>
    <row r="770" spans="1:7">
      <c r="A770" s="68" t="s">
        <v>1696</v>
      </c>
      <c r="B770" s="69" t="s">
        <v>1697</v>
      </c>
      <c r="C770" s="46" t="s">
        <v>129</v>
      </c>
      <c r="D770" s="70">
        <v>130.34</v>
      </c>
      <c r="E770" s="70">
        <v>60.56</v>
      </c>
      <c r="F770" s="70">
        <v>190.9</v>
      </c>
      <c r="G770" s="44">
        <v>9</v>
      </c>
    </row>
    <row r="771" spans="1:7">
      <c r="A771" s="68" t="s">
        <v>1698</v>
      </c>
      <c r="B771" s="69" t="s">
        <v>1699</v>
      </c>
      <c r="C771" s="46" t="s">
        <v>129</v>
      </c>
      <c r="D771" s="70">
        <v>295.14999999999998</v>
      </c>
      <c r="E771" s="70">
        <v>98.27</v>
      </c>
      <c r="F771" s="70">
        <v>393.42</v>
      </c>
      <c r="G771" s="44">
        <v>9</v>
      </c>
    </row>
    <row r="772" spans="1:7">
      <c r="A772" s="68" t="s">
        <v>1700</v>
      </c>
      <c r="B772" s="69" t="s">
        <v>1701</v>
      </c>
      <c r="C772" s="46"/>
      <c r="D772" s="70"/>
      <c r="E772" s="70"/>
      <c r="F772" s="70"/>
      <c r="G772" s="44">
        <v>5</v>
      </c>
    </row>
    <row r="773" spans="1:7">
      <c r="A773" s="68" t="s">
        <v>1702</v>
      </c>
      <c r="B773" s="69" t="s">
        <v>1703</v>
      </c>
      <c r="C773" s="46" t="s">
        <v>129</v>
      </c>
      <c r="D773" s="70">
        <v>119.92</v>
      </c>
      <c r="E773" s="70">
        <v>53.97</v>
      </c>
      <c r="F773" s="70">
        <v>173.89</v>
      </c>
      <c r="G773" s="44">
        <v>9</v>
      </c>
    </row>
    <row r="774" spans="1:7">
      <c r="A774" s="68" t="s">
        <v>1704</v>
      </c>
      <c r="B774" s="69" t="s">
        <v>1705</v>
      </c>
      <c r="C774" s="46" t="s">
        <v>129</v>
      </c>
      <c r="D774" s="70">
        <v>226.26</v>
      </c>
      <c r="E774" s="70">
        <v>101.8</v>
      </c>
      <c r="F774" s="70">
        <v>328.06</v>
      </c>
      <c r="G774" s="44">
        <v>9</v>
      </c>
    </row>
    <row r="775" spans="1:7">
      <c r="A775" s="68" t="s">
        <v>1706</v>
      </c>
      <c r="B775" s="69" t="s">
        <v>1707</v>
      </c>
      <c r="C775" s="46" t="s">
        <v>129</v>
      </c>
      <c r="D775" s="70">
        <v>468.55</v>
      </c>
      <c r="E775" s="70">
        <v>142.38</v>
      </c>
      <c r="F775" s="70">
        <v>610.92999999999995</v>
      </c>
      <c r="G775" s="44">
        <v>9</v>
      </c>
    </row>
    <row r="776" spans="1:7">
      <c r="A776" s="68" t="s">
        <v>1708</v>
      </c>
      <c r="B776" s="69" t="s">
        <v>1709</v>
      </c>
      <c r="C776" s="46"/>
      <c r="D776" s="70"/>
      <c r="E776" s="70"/>
      <c r="F776" s="70"/>
      <c r="G776" s="44">
        <v>5</v>
      </c>
    </row>
    <row r="777" spans="1:7">
      <c r="A777" s="68" t="s">
        <v>1710</v>
      </c>
      <c r="B777" s="69" t="s">
        <v>1711</v>
      </c>
      <c r="C777" s="46" t="s">
        <v>129</v>
      </c>
      <c r="D777" s="70">
        <v>34.909999999999997</v>
      </c>
      <c r="E777" s="70">
        <v>27.4</v>
      </c>
      <c r="F777" s="70">
        <v>62.31</v>
      </c>
      <c r="G777" s="44">
        <v>9</v>
      </c>
    </row>
    <row r="778" spans="1:7">
      <c r="A778" s="68" t="s">
        <v>42</v>
      </c>
      <c r="B778" s="69" t="s">
        <v>1712</v>
      </c>
      <c r="C778" s="46" t="s">
        <v>129</v>
      </c>
      <c r="D778" s="70">
        <v>44.94</v>
      </c>
      <c r="E778" s="70">
        <v>29.74</v>
      </c>
      <c r="F778" s="70">
        <v>74.680000000000007</v>
      </c>
      <c r="G778" s="44">
        <v>9</v>
      </c>
    </row>
    <row r="779" spans="1:7">
      <c r="A779" s="68" t="s">
        <v>1713</v>
      </c>
      <c r="B779" s="69" t="s">
        <v>1714</v>
      </c>
      <c r="C779" s="46" t="s">
        <v>129</v>
      </c>
      <c r="D779" s="70">
        <v>51.36</v>
      </c>
      <c r="E779" s="70">
        <v>31.91</v>
      </c>
      <c r="F779" s="70">
        <v>83.27</v>
      </c>
      <c r="G779" s="44">
        <v>9</v>
      </c>
    </row>
    <row r="780" spans="1:7">
      <c r="A780" s="68" t="s">
        <v>1715</v>
      </c>
      <c r="B780" s="69" t="s">
        <v>1716</v>
      </c>
      <c r="C780" s="46"/>
      <c r="D780" s="70"/>
      <c r="E780" s="70"/>
      <c r="F780" s="70"/>
      <c r="G780" s="44">
        <v>5</v>
      </c>
    </row>
    <row r="781" spans="1:7">
      <c r="A781" s="68" t="s">
        <v>1717</v>
      </c>
      <c r="B781" s="69" t="s">
        <v>1718</v>
      </c>
      <c r="C781" s="46" t="s">
        <v>129</v>
      </c>
      <c r="D781" s="70">
        <v>41.03</v>
      </c>
      <c r="E781" s="70">
        <v>29.74</v>
      </c>
      <c r="F781" s="70">
        <v>70.77</v>
      </c>
      <c r="G781" s="44">
        <v>9</v>
      </c>
    </row>
    <row r="782" spans="1:7">
      <c r="A782" s="68" t="s">
        <v>1719</v>
      </c>
      <c r="B782" s="69" t="s">
        <v>1720</v>
      </c>
      <c r="C782" s="46" t="s">
        <v>129</v>
      </c>
      <c r="D782" s="70">
        <v>51.04</v>
      </c>
      <c r="E782" s="70">
        <v>31.91</v>
      </c>
      <c r="F782" s="70">
        <v>82.95</v>
      </c>
      <c r="G782" s="44">
        <v>9</v>
      </c>
    </row>
    <row r="783" spans="1:7">
      <c r="A783" s="68" t="s">
        <v>1721</v>
      </c>
      <c r="B783" s="69" t="s">
        <v>1722</v>
      </c>
      <c r="C783" s="46"/>
      <c r="D783" s="70"/>
      <c r="E783" s="70"/>
      <c r="F783" s="70"/>
      <c r="G783" s="44">
        <v>5</v>
      </c>
    </row>
    <row r="784" spans="1:7">
      <c r="A784" s="68" t="s">
        <v>1723</v>
      </c>
      <c r="B784" s="69" t="s">
        <v>1724</v>
      </c>
      <c r="C784" s="46" t="s">
        <v>129</v>
      </c>
      <c r="D784" s="70">
        <v>37.380000000000003</v>
      </c>
      <c r="E784" s="70">
        <v>27.4</v>
      </c>
      <c r="F784" s="70">
        <v>64.78</v>
      </c>
      <c r="G784" s="44">
        <v>9</v>
      </c>
    </row>
    <row r="785" spans="1:7">
      <c r="A785" s="68" t="s">
        <v>1725</v>
      </c>
      <c r="B785" s="69" t="s">
        <v>1726</v>
      </c>
      <c r="C785" s="46" t="s">
        <v>129</v>
      </c>
      <c r="D785" s="70">
        <v>44.87</v>
      </c>
      <c r="E785" s="70">
        <v>29.74</v>
      </c>
      <c r="F785" s="70">
        <v>74.61</v>
      </c>
      <c r="G785" s="44">
        <v>9</v>
      </c>
    </row>
    <row r="786" spans="1:7">
      <c r="A786" s="68" t="s">
        <v>1727</v>
      </c>
      <c r="B786" s="69" t="s">
        <v>1728</v>
      </c>
      <c r="C786" s="46" t="s">
        <v>129</v>
      </c>
      <c r="D786" s="70">
        <v>58.22</v>
      </c>
      <c r="E786" s="70">
        <v>30.41</v>
      </c>
      <c r="F786" s="70">
        <v>88.63</v>
      </c>
      <c r="G786" s="44">
        <v>9</v>
      </c>
    </row>
    <row r="787" spans="1:7">
      <c r="A787" s="68" t="s">
        <v>1729</v>
      </c>
      <c r="B787" s="69" t="s">
        <v>1730</v>
      </c>
      <c r="C787" s="46"/>
      <c r="D787" s="70"/>
      <c r="E787" s="70"/>
      <c r="F787" s="70"/>
      <c r="G787" s="44">
        <v>5</v>
      </c>
    </row>
    <row r="788" spans="1:7">
      <c r="A788" s="68" t="s">
        <v>1731</v>
      </c>
      <c r="B788" s="69" t="s">
        <v>1732</v>
      </c>
      <c r="C788" s="46" t="s">
        <v>129</v>
      </c>
      <c r="D788" s="70">
        <v>51.49</v>
      </c>
      <c r="E788" s="70">
        <v>33.479999999999997</v>
      </c>
      <c r="F788" s="70">
        <v>84.97</v>
      </c>
      <c r="G788" s="44">
        <v>9</v>
      </c>
    </row>
    <row r="789" spans="1:7">
      <c r="A789" s="68" t="s">
        <v>1733</v>
      </c>
      <c r="B789" s="69" t="s">
        <v>1734</v>
      </c>
      <c r="C789" s="46" t="s">
        <v>129</v>
      </c>
      <c r="D789" s="70">
        <v>69.44</v>
      </c>
      <c r="E789" s="70">
        <v>34.32</v>
      </c>
      <c r="F789" s="70">
        <v>103.76</v>
      </c>
      <c r="G789" s="44">
        <v>9</v>
      </c>
    </row>
    <row r="790" spans="1:7">
      <c r="A790" s="68" t="s">
        <v>1735</v>
      </c>
      <c r="B790" s="69" t="s">
        <v>1736</v>
      </c>
      <c r="C790" s="46" t="s">
        <v>129</v>
      </c>
      <c r="D790" s="70">
        <v>57.99</v>
      </c>
      <c r="E790" s="70">
        <v>44.32</v>
      </c>
      <c r="F790" s="70">
        <v>102.31</v>
      </c>
      <c r="G790" s="44">
        <v>9</v>
      </c>
    </row>
    <row r="791" spans="1:7">
      <c r="A791" s="68" t="s">
        <v>1737</v>
      </c>
      <c r="B791" s="69" t="s">
        <v>1738</v>
      </c>
      <c r="C791" s="46" t="s">
        <v>129</v>
      </c>
      <c r="D791" s="70">
        <v>76.069999999999993</v>
      </c>
      <c r="E791" s="70">
        <v>47.25</v>
      </c>
      <c r="F791" s="70">
        <v>123.32</v>
      </c>
      <c r="G791" s="44">
        <v>9</v>
      </c>
    </row>
    <row r="792" spans="1:7">
      <c r="A792" s="68" t="s">
        <v>1739</v>
      </c>
      <c r="B792" s="69" t="s">
        <v>1740</v>
      </c>
      <c r="C792" s="46"/>
      <c r="D792" s="70"/>
      <c r="E792" s="70"/>
      <c r="F792" s="70"/>
      <c r="G792" s="44">
        <v>5</v>
      </c>
    </row>
    <row r="793" spans="1:7" ht="28.8">
      <c r="A793" s="68" t="s">
        <v>1741</v>
      </c>
      <c r="B793" s="69" t="s">
        <v>1742</v>
      </c>
      <c r="C793" s="46" t="s">
        <v>129</v>
      </c>
      <c r="D793" s="70">
        <v>93.12</v>
      </c>
      <c r="E793" s="70">
        <v>12.98</v>
      </c>
      <c r="F793" s="70">
        <v>106.1</v>
      </c>
      <c r="G793" s="44">
        <v>9</v>
      </c>
    </row>
    <row r="794" spans="1:7" ht="28.8">
      <c r="A794" s="68" t="s">
        <v>1743</v>
      </c>
      <c r="B794" s="69" t="s">
        <v>1744</v>
      </c>
      <c r="C794" s="46" t="s">
        <v>129</v>
      </c>
      <c r="D794" s="70">
        <v>108.31</v>
      </c>
      <c r="E794" s="70">
        <v>13.32</v>
      </c>
      <c r="F794" s="70">
        <v>121.63</v>
      </c>
      <c r="G794" s="44">
        <v>9</v>
      </c>
    </row>
    <row r="795" spans="1:7" ht="28.8">
      <c r="A795" s="68" t="s">
        <v>1745</v>
      </c>
      <c r="B795" s="69" t="s">
        <v>1746</v>
      </c>
      <c r="C795" s="46" t="s">
        <v>129</v>
      </c>
      <c r="D795" s="70">
        <v>134.9</v>
      </c>
      <c r="E795" s="70">
        <v>13.49</v>
      </c>
      <c r="F795" s="70">
        <v>148.38999999999999</v>
      </c>
      <c r="G795" s="44">
        <v>9</v>
      </c>
    </row>
    <row r="796" spans="1:7" ht="28.8">
      <c r="A796" s="68" t="s">
        <v>1747</v>
      </c>
      <c r="B796" s="69" t="s">
        <v>1748</v>
      </c>
      <c r="C796" s="46" t="s">
        <v>129</v>
      </c>
      <c r="D796" s="70">
        <v>179.4</v>
      </c>
      <c r="E796" s="70">
        <v>13.99</v>
      </c>
      <c r="F796" s="70">
        <v>193.39</v>
      </c>
      <c r="G796" s="44">
        <v>9</v>
      </c>
    </row>
    <row r="797" spans="1:7">
      <c r="A797" s="68" t="s">
        <v>1749</v>
      </c>
      <c r="B797" s="69" t="s">
        <v>1750</v>
      </c>
      <c r="C797" s="46"/>
      <c r="D797" s="70"/>
      <c r="E797" s="70"/>
      <c r="F797" s="70"/>
      <c r="G797" s="44">
        <v>5</v>
      </c>
    </row>
    <row r="798" spans="1:7">
      <c r="A798" s="68" t="s">
        <v>1751</v>
      </c>
      <c r="B798" s="69" t="s">
        <v>1752</v>
      </c>
      <c r="C798" s="46" t="s">
        <v>78</v>
      </c>
      <c r="D798" s="70">
        <v>1039.1199999999999</v>
      </c>
      <c r="E798" s="70">
        <v>707.26</v>
      </c>
      <c r="F798" s="70">
        <v>1746.38</v>
      </c>
      <c r="G798" s="44">
        <v>9</v>
      </c>
    </row>
    <row r="799" spans="1:7">
      <c r="A799" s="68" t="s">
        <v>48</v>
      </c>
      <c r="B799" s="69" t="s">
        <v>1753</v>
      </c>
      <c r="C799" s="46" t="s">
        <v>87</v>
      </c>
      <c r="D799" s="70">
        <v>3.64</v>
      </c>
      <c r="E799" s="70">
        <v>6.4</v>
      </c>
      <c r="F799" s="70">
        <v>10.039999999999999</v>
      </c>
      <c r="G799" s="44">
        <v>9</v>
      </c>
    </row>
    <row r="800" spans="1:7">
      <c r="A800" s="68" t="s">
        <v>1754</v>
      </c>
      <c r="B800" s="69" t="s">
        <v>1755</v>
      </c>
      <c r="C800" s="46"/>
      <c r="D800" s="70"/>
      <c r="E800" s="70"/>
      <c r="F800" s="70"/>
      <c r="G800" s="44">
        <v>5</v>
      </c>
    </row>
    <row r="801" spans="1:7">
      <c r="A801" s="68" t="s">
        <v>1756</v>
      </c>
      <c r="B801" s="69" t="s">
        <v>1757</v>
      </c>
      <c r="C801" s="46" t="s">
        <v>129</v>
      </c>
      <c r="D801" s="70">
        <v>127.05</v>
      </c>
      <c r="E801" s="70">
        <v>67.28</v>
      </c>
      <c r="F801" s="70">
        <v>194.33</v>
      </c>
      <c r="G801" s="44">
        <v>9</v>
      </c>
    </row>
    <row r="802" spans="1:7">
      <c r="A802" s="68" t="s">
        <v>1758</v>
      </c>
      <c r="B802" s="69" t="s">
        <v>1759</v>
      </c>
      <c r="C802" s="46" t="s">
        <v>129</v>
      </c>
      <c r="D802" s="70">
        <v>126.79</v>
      </c>
      <c r="E802" s="70">
        <v>55.84</v>
      </c>
      <c r="F802" s="70">
        <v>182.63</v>
      </c>
      <c r="G802" s="44">
        <v>9</v>
      </c>
    </row>
    <row r="803" spans="1:7">
      <c r="A803" s="68" t="s">
        <v>1760</v>
      </c>
      <c r="B803" s="69" t="s">
        <v>1761</v>
      </c>
      <c r="C803" s="46" t="s">
        <v>129</v>
      </c>
      <c r="D803" s="70">
        <v>145.34</v>
      </c>
      <c r="E803" s="70">
        <v>55.83</v>
      </c>
      <c r="F803" s="70">
        <v>201.17</v>
      </c>
      <c r="G803" s="44">
        <v>9</v>
      </c>
    </row>
    <row r="804" spans="1:7">
      <c r="A804" s="68" t="s">
        <v>1762</v>
      </c>
      <c r="B804" s="69" t="s">
        <v>1763</v>
      </c>
      <c r="C804" s="46" t="s">
        <v>129</v>
      </c>
      <c r="D804" s="70">
        <v>1531.55</v>
      </c>
      <c r="E804" s="70">
        <v>151.46</v>
      </c>
      <c r="F804" s="70">
        <v>1683.01</v>
      </c>
      <c r="G804" s="44">
        <v>9</v>
      </c>
    </row>
    <row r="805" spans="1:7">
      <c r="A805" s="68" t="s">
        <v>1764</v>
      </c>
      <c r="B805" s="69" t="s">
        <v>1765</v>
      </c>
      <c r="C805" s="46" t="s">
        <v>129</v>
      </c>
      <c r="D805" s="70">
        <v>1062.3699999999999</v>
      </c>
      <c r="E805" s="70">
        <v>100.57</v>
      </c>
      <c r="F805" s="70">
        <v>1162.94</v>
      </c>
      <c r="G805" s="44">
        <v>9</v>
      </c>
    </row>
    <row r="806" spans="1:7">
      <c r="A806" s="68" t="s">
        <v>1766</v>
      </c>
      <c r="B806" s="69" t="s">
        <v>1767</v>
      </c>
      <c r="C806" s="46"/>
      <c r="D806" s="70"/>
      <c r="E806" s="70"/>
      <c r="F806" s="70"/>
      <c r="G806" s="44">
        <v>5</v>
      </c>
    </row>
    <row r="807" spans="1:7">
      <c r="A807" s="68" t="s">
        <v>1768</v>
      </c>
      <c r="B807" s="69" t="s">
        <v>1769</v>
      </c>
      <c r="C807" s="46" t="s">
        <v>129</v>
      </c>
      <c r="D807" s="70">
        <v>847.59</v>
      </c>
      <c r="E807" s="70">
        <v>65.13</v>
      </c>
      <c r="F807" s="70">
        <v>912.72</v>
      </c>
      <c r="G807" s="44">
        <v>9</v>
      </c>
    </row>
    <row r="808" spans="1:7">
      <c r="A808" s="68" t="s">
        <v>1770</v>
      </c>
      <c r="B808" s="69" t="s">
        <v>1771</v>
      </c>
      <c r="C808" s="46" t="s">
        <v>129</v>
      </c>
      <c r="D808" s="70">
        <v>229.88</v>
      </c>
      <c r="E808" s="70"/>
      <c r="F808" s="70">
        <v>229.88</v>
      </c>
      <c r="G808" s="44">
        <v>9</v>
      </c>
    </row>
    <row r="809" spans="1:7" ht="28.8">
      <c r="A809" s="68" t="s">
        <v>1772</v>
      </c>
      <c r="B809" s="69" t="s">
        <v>1773</v>
      </c>
      <c r="C809" s="46" t="s">
        <v>129</v>
      </c>
      <c r="D809" s="70">
        <v>622.91999999999996</v>
      </c>
      <c r="E809" s="70"/>
      <c r="F809" s="70">
        <v>622.91999999999996</v>
      </c>
      <c r="G809" s="44">
        <v>9</v>
      </c>
    </row>
    <row r="810" spans="1:7" ht="28.8">
      <c r="A810" s="68" t="s">
        <v>1774</v>
      </c>
      <c r="B810" s="69" t="s">
        <v>1775</v>
      </c>
      <c r="C810" s="46" t="s">
        <v>129</v>
      </c>
      <c r="D810" s="70">
        <v>973.96</v>
      </c>
      <c r="E810" s="70">
        <v>65.13</v>
      </c>
      <c r="F810" s="70">
        <v>1039.0899999999999</v>
      </c>
      <c r="G810" s="44">
        <v>9</v>
      </c>
    </row>
    <row r="811" spans="1:7" ht="28.8">
      <c r="A811" s="68" t="s">
        <v>1776</v>
      </c>
      <c r="B811" s="69" t="s">
        <v>1777</v>
      </c>
      <c r="C811" s="46" t="s">
        <v>129</v>
      </c>
      <c r="D811" s="70">
        <v>136.33000000000001</v>
      </c>
      <c r="E811" s="70"/>
      <c r="F811" s="70">
        <v>136.33000000000001</v>
      </c>
      <c r="G811" s="44">
        <v>9</v>
      </c>
    </row>
    <row r="812" spans="1:7" ht="28.8">
      <c r="A812" s="68" t="s">
        <v>1778</v>
      </c>
      <c r="B812" s="69" t="s">
        <v>1779</v>
      </c>
      <c r="C812" s="46" t="s">
        <v>129</v>
      </c>
      <c r="D812" s="70">
        <v>193.97</v>
      </c>
      <c r="E812" s="70"/>
      <c r="F812" s="70">
        <v>193.97</v>
      </c>
      <c r="G812" s="44">
        <v>9</v>
      </c>
    </row>
    <row r="813" spans="1:7" ht="28.8">
      <c r="A813" s="68" t="s">
        <v>1780</v>
      </c>
      <c r="B813" s="69" t="s">
        <v>1781</v>
      </c>
      <c r="C813" s="46" t="s">
        <v>129</v>
      </c>
      <c r="D813" s="70">
        <v>156.25</v>
      </c>
      <c r="E813" s="70"/>
      <c r="F813" s="70">
        <v>156.25</v>
      </c>
      <c r="G813" s="44">
        <v>9</v>
      </c>
    </row>
    <row r="814" spans="1:7" ht="28.8">
      <c r="A814" s="68" t="s">
        <v>1782</v>
      </c>
      <c r="B814" s="69" t="s">
        <v>1783</v>
      </c>
      <c r="C814" s="46" t="s">
        <v>129</v>
      </c>
      <c r="D814" s="70">
        <v>171.18</v>
      </c>
      <c r="E814" s="70"/>
      <c r="F814" s="70">
        <v>171.18</v>
      </c>
      <c r="G814" s="44">
        <v>9</v>
      </c>
    </row>
    <row r="815" spans="1:7" ht="28.8">
      <c r="A815" s="68" t="s">
        <v>1784</v>
      </c>
      <c r="B815" s="69" t="s">
        <v>1785</v>
      </c>
      <c r="C815" s="46" t="s">
        <v>129</v>
      </c>
      <c r="D815" s="70">
        <v>136.83000000000001</v>
      </c>
      <c r="E815" s="70"/>
      <c r="F815" s="70">
        <v>136.83000000000001</v>
      </c>
      <c r="G815" s="44">
        <v>9</v>
      </c>
    </row>
    <row r="816" spans="1:7" ht="28.8">
      <c r="A816" s="68" t="s">
        <v>1786</v>
      </c>
      <c r="B816" s="69" t="s">
        <v>1787</v>
      </c>
      <c r="C816" s="46" t="s">
        <v>129</v>
      </c>
      <c r="D816" s="70">
        <v>131.82</v>
      </c>
      <c r="E816" s="70"/>
      <c r="F816" s="70">
        <v>131.82</v>
      </c>
      <c r="G816" s="44">
        <v>9</v>
      </c>
    </row>
    <row r="817" spans="1:7" ht="28.8">
      <c r="A817" s="68" t="s">
        <v>1788</v>
      </c>
      <c r="B817" s="69" t="s">
        <v>1789</v>
      </c>
      <c r="C817" s="46" t="s">
        <v>129</v>
      </c>
      <c r="D817" s="70">
        <v>176.39</v>
      </c>
      <c r="E817" s="70"/>
      <c r="F817" s="70">
        <v>176.39</v>
      </c>
      <c r="G817" s="44">
        <v>9</v>
      </c>
    </row>
    <row r="818" spans="1:7" ht="28.8">
      <c r="A818" s="68" t="s">
        <v>1790</v>
      </c>
      <c r="B818" s="69" t="s">
        <v>1791</v>
      </c>
      <c r="C818" s="46" t="s">
        <v>129</v>
      </c>
      <c r="D818" s="70">
        <v>117.37</v>
      </c>
      <c r="E818" s="70"/>
      <c r="F818" s="70">
        <v>117.37</v>
      </c>
      <c r="G818" s="44">
        <v>9</v>
      </c>
    </row>
    <row r="819" spans="1:7" ht="28.8">
      <c r="A819" s="68" t="s">
        <v>1792</v>
      </c>
      <c r="B819" s="69" t="s">
        <v>1793</v>
      </c>
      <c r="C819" s="46" t="s">
        <v>129</v>
      </c>
      <c r="D819" s="70">
        <v>178.02</v>
      </c>
      <c r="E819" s="70"/>
      <c r="F819" s="70">
        <v>178.02</v>
      </c>
      <c r="G819" s="44">
        <v>9</v>
      </c>
    </row>
    <row r="820" spans="1:7" ht="28.8">
      <c r="A820" s="68" t="s">
        <v>1794</v>
      </c>
      <c r="B820" s="69" t="s">
        <v>1795</v>
      </c>
      <c r="C820" s="46" t="s">
        <v>129</v>
      </c>
      <c r="D820" s="70">
        <v>203.94</v>
      </c>
      <c r="E820" s="70"/>
      <c r="F820" s="70">
        <v>203.94</v>
      </c>
      <c r="G820" s="44">
        <v>9</v>
      </c>
    </row>
    <row r="821" spans="1:7" ht="28.8">
      <c r="A821" s="68" t="s">
        <v>1796</v>
      </c>
      <c r="B821" s="69" t="s">
        <v>135</v>
      </c>
      <c r="C821" s="46" t="s">
        <v>129</v>
      </c>
      <c r="D821" s="70">
        <v>961.59</v>
      </c>
      <c r="E821" s="70"/>
      <c r="F821" s="70">
        <v>961.59</v>
      </c>
      <c r="G821" s="44">
        <v>9</v>
      </c>
    </row>
    <row r="822" spans="1:7" ht="28.8">
      <c r="A822" s="68" t="s">
        <v>1797</v>
      </c>
      <c r="B822" s="69" t="s">
        <v>1798</v>
      </c>
      <c r="C822" s="46" t="s">
        <v>129</v>
      </c>
      <c r="D822" s="70">
        <v>663</v>
      </c>
      <c r="E822" s="70"/>
      <c r="F822" s="70">
        <v>663</v>
      </c>
      <c r="G822" s="44">
        <v>9</v>
      </c>
    </row>
    <row r="823" spans="1:7" ht="28.8">
      <c r="A823" s="68" t="s">
        <v>1799</v>
      </c>
      <c r="B823" s="69" t="s">
        <v>1800</v>
      </c>
      <c r="C823" s="46" t="s">
        <v>129</v>
      </c>
      <c r="D823" s="70">
        <v>1245.1400000000001</v>
      </c>
      <c r="E823" s="70"/>
      <c r="F823" s="70">
        <v>1245.1400000000001</v>
      </c>
      <c r="G823" s="44">
        <v>9</v>
      </c>
    </row>
    <row r="824" spans="1:7">
      <c r="A824" s="68" t="s">
        <v>1801</v>
      </c>
      <c r="B824" s="69" t="s">
        <v>1802</v>
      </c>
      <c r="C824" s="46" t="s">
        <v>129</v>
      </c>
      <c r="D824" s="70">
        <v>318.97000000000003</v>
      </c>
      <c r="E824" s="70">
        <v>60.43</v>
      </c>
      <c r="F824" s="70">
        <v>379.4</v>
      </c>
      <c r="G824" s="44">
        <v>9</v>
      </c>
    </row>
    <row r="825" spans="1:7" ht="28.8">
      <c r="A825" s="68" t="s">
        <v>1803</v>
      </c>
      <c r="B825" s="69" t="s">
        <v>1804</v>
      </c>
      <c r="C825" s="46" t="s">
        <v>129</v>
      </c>
      <c r="D825" s="70">
        <v>222.65</v>
      </c>
      <c r="E825" s="70"/>
      <c r="F825" s="70">
        <v>222.65</v>
      </c>
      <c r="G825" s="44">
        <v>9</v>
      </c>
    </row>
    <row r="826" spans="1:7" ht="28.8">
      <c r="A826" s="68" t="s">
        <v>1805</v>
      </c>
      <c r="B826" s="69" t="s">
        <v>1806</v>
      </c>
      <c r="C826" s="46" t="s">
        <v>129</v>
      </c>
      <c r="D826" s="70">
        <v>220.91</v>
      </c>
      <c r="E826" s="70"/>
      <c r="F826" s="70">
        <v>220.91</v>
      </c>
      <c r="G826" s="44">
        <v>9</v>
      </c>
    </row>
    <row r="827" spans="1:7" ht="28.8">
      <c r="A827" s="68" t="s">
        <v>1807</v>
      </c>
      <c r="B827" s="69" t="s">
        <v>1808</v>
      </c>
      <c r="C827" s="46" t="s">
        <v>129</v>
      </c>
      <c r="D827" s="70">
        <v>223.84</v>
      </c>
      <c r="E827" s="70"/>
      <c r="F827" s="70">
        <v>223.84</v>
      </c>
      <c r="G827" s="44">
        <v>9</v>
      </c>
    </row>
    <row r="828" spans="1:7" ht="28.8">
      <c r="A828" s="68" t="s">
        <v>1809</v>
      </c>
      <c r="B828" s="69" t="s">
        <v>1810</v>
      </c>
      <c r="C828" s="46" t="s">
        <v>129</v>
      </c>
      <c r="D828" s="70">
        <v>189.69</v>
      </c>
      <c r="E828" s="70"/>
      <c r="F828" s="70">
        <v>189.69</v>
      </c>
      <c r="G828" s="44">
        <v>9</v>
      </c>
    </row>
    <row r="829" spans="1:7" ht="28.8">
      <c r="A829" s="68" t="s">
        <v>1811</v>
      </c>
      <c r="B829" s="69" t="s">
        <v>1812</v>
      </c>
      <c r="C829" s="46" t="s">
        <v>129</v>
      </c>
      <c r="D829" s="70">
        <v>233.18</v>
      </c>
      <c r="E829" s="70"/>
      <c r="F829" s="70">
        <v>233.18</v>
      </c>
      <c r="G829" s="44">
        <v>9</v>
      </c>
    </row>
    <row r="830" spans="1:7" ht="28.8">
      <c r="A830" s="68" t="s">
        <v>1813</v>
      </c>
      <c r="B830" s="69" t="s">
        <v>1814</v>
      </c>
      <c r="C830" s="46" t="s">
        <v>129</v>
      </c>
      <c r="D830" s="70">
        <v>247.67</v>
      </c>
      <c r="E830" s="70"/>
      <c r="F830" s="70">
        <v>247.67</v>
      </c>
      <c r="G830" s="44">
        <v>9</v>
      </c>
    </row>
    <row r="831" spans="1:7">
      <c r="A831" s="68" t="s">
        <v>1815</v>
      </c>
      <c r="B831" s="69" t="s">
        <v>1816</v>
      </c>
      <c r="C831" s="46"/>
      <c r="D831" s="70"/>
      <c r="E831" s="70"/>
      <c r="F831" s="70"/>
      <c r="G831" s="44">
        <v>5</v>
      </c>
    </row>
    <row r="832" spans="1:7">
      <c r="A832" s="68" t="s">
        <v>1817</v>
      </c>
      <c r="B832" s="69" t="s">
        <v>1818</v>
      </c>
      <c r="C832" s="46" t="s">
        <v>129</v>
      </c>
      <c r="D832" s="70">
        <v>105.41</v>
      </c>
      <c r="E832" s="70">
        <v>108.23</v>
      </c>
      <c r="F832" s="70">
        <v>213.64</v>
      </c>
      <c r="G832" s="44">
        <v>9</v>
      </c>
    </row>
    <row r="833" spans="1:7">
      <c r="A833" s="68" t="s">
        <v>1819</v>
      </c>
      <c r="B833" s="69" t="s">
        <v>1820</v>
      </c>
      <c r="C833" s="46"/>
      <c r="D833" s="70"/>
      <c r="E833" s="70"/>
      <c r="F833" s="70"/>
      <c r="G833" s="44">
        <v>5</v>
      </c>
    </row>
    <row r="834" spans="1:7">
      <c r="A834" s="68" t="s">
        <v>1821</v>
      </c>
      <c r="B834" s="69" t="s">
        <v>1822</v>
      </c>
      <c r="C834" s="46" t="s">
        <v>129</v>
      </c>
      <c r="D834" s="70"/>
      <c r="E834" s="70">
        <v>37.4</v>
      </c>
      <c r="F834" s="70">
        <v>37.4</v>
      </c>
      <c r="G834" s="44">
        <v>9</v>
      </c>
    </row>
    <row r="835" spans="1:7">
      <c r="A835" s="68" t="s">
        <v>1823</v>
      </c>
      <c r="B835" s="69" t="s">
        <v>1824</v>
      </c>
      <c r="C835" s="46" t="s">
        <v>70</v>
      </c>
      <c r="D835" s="70">
        <v>2.52</v>
      </c>
      <c r="E835" s="70">
        <v>5.13</v>
      </c>
      <c r="F835" s="70">
        <v>7.65</v>
      </c>
      <c r="G835" s="44">
        <v>9</v>
      </c>
    </row>
    <row r="836" spans="1:7">
      <c r="A836" s="68" t="s">
        <v>1825</v>
      </c>
      <c r="B836" s="69" t="s">
        <v>1826</v>
      </c>
      <c r="C836" s="46" t="s">
        <v>70</v>
      </c>
      <c r="D836" s="70">
        <v>2.94</v>
      </c>
      <c r="E836" s="70">
        <v>5.13</v>
      </c>
      <c r="F836" s="70">
        <v>8.07</v>
      </c>
      <c r="G836" s="44">
        <v>9</v>
      </c>
    </row>
    <row r="837" spans="1:7">
      <c r="A837" s="68" t="s">
        <v>1827</v>
      </c>
      <c r="B837" s="69" t="s">
        <v>1828</v>
      </c>
      <c r="C837" s="46" t="s">
        <v>70</v>
      </c>
      <c r="D837" s="70">
        <v>3.75</v>
      </c>
      <c r="E837" s="70">
        <v>5.13</v>
      </c>
      <c r="F837" s="70">
        <v>8.8800000000000008</v>
      </c>
      <c r="G837" s="44">
        <v>9</v>
      </c>
    </row>
    <row r="838" spans="1:7">
      <c r="A838" s="68" t="s">
        <v>1829</v>
      </c>
      <c r="B838" s="69" t="s">
        <v>1830</v>
      </c>
      <c r="C838" s="46" t="s">
        <v>70</v>
      </c>
      <c r="D838" s="70">
        <v>4.0199999999999996</v>
      </c>
      <c r="E838" s="70">
        <v>5.13</v>
      </c>
      <c r="F838" s="70">
        <v>9.15</v>
      </c>
      <c r="G838" s="44">
        <v>9</v>
      </c>
    </row>
    <row r="839" spans="1:7">
      <c r="A839" s="68" t="s">
        <v>1831</v>
      </c>
      <c r="B839" s="69" t="s">
        <v>1832</v>
      </c>
      <c r="C839" s="46" t="s">
        <v>70</v>
      </c>
      <c r="D839" s="70">
        <v>5.33</v>
      </c>
      <c r="E839" s="70">
        <v>5.13</v>
      </c>
      <c r="F839" s="70">
        <v>10.46</v>
      </c>
      <c r="G839" s="44">
        <v>9</v>
      </c>
    </row>
    <row r="840" spans="1:7">
      <c r="A840" s="68" t="s">
        <v>1833</v>
      </c>
      <c r="B840" s="69" t="s">
        <v>1834</v>
      </c>
      <c r="C840" s="46"/>
      <c r="D840" s="70"/>
      <c r="E840" s="70"/>
      <c r="F840" s="70"/>
      <c r="G840" s="44">
        <v>2</v>
      </c>
    </row>
    <row r="841" spans="1:7">
      <c r="A841" s="68" t="s">
        <v>1835</v>
      </c>
      <c r="B841" s="69" t="s">
        <v>1836</v>
      </c>
      <c r="C841" s="46"/>
      <c r="D841" s="70"/>
      <c r="E841" s="70"/>
      <c r="F841" s="70"/>
      <c r="G841" s="44">
        <v>5</v>
      </c>
    </row>
    <row r="842" spans="1:7">
      <c r="A842" s="68" t="s">
        <v>1837</v>
      </c>
      <c r="B842" s="69" t="s">
        <v>1838</v>
      </c>
      <c r="C842" s="46" t="s">
        <v>129</v>
      </c>
      <c r="D842" s="70">
        <v>99.34</v>
      </c>
      <c r="E842" s="70">
        <v>46.75</v>
      </c>
      <c r="F842" s="70">
        <v>146.09</v>
      </c>
      <c r="G842" s="44">
        <v>9</v>
      </c>
    </row>
    <row r="843" spans="1:7" ht="28.8">
      <c r="A843" s="68" t="s">
        <v>1839</v>
      </c>
      <c r="B843" s="69" t="s">
        <v>1840</v>
      </c>
      <c r="C843" s="46" t="s">
        <v>129</v>
      </c>
      <c r="D843" s="70">
        <v>106.62</v>
      </c>
      <c r="E843" s="70">
        <v>48.62</v>
      </c>
      <c r="F843" s="70">
        <v>155.24</v>
      </c>
      <c r="G843" s="44">
        <v>9</v>
      </c>
    </row>
    <row r="844" spans="1:7" ht="28.8">
      <c r="A844" s="68" t="s">
        <v>1841</v>
      </c>
      <c r="B844" s="69" t="s">
        <v>1842</v>
      </c>
      <c r="C844" s="46" t="s">
        <v>129</v>
      </c>
      <c r="D844" s="70">
        <v>113.89</v>
      </c>
      <c r="E844" s="70">
        <v>50.49</v>
      </c>
      <c r="F844" s="70">
        <v>164.38</v>
      </c>
      <c r="G844" s="44">
        <v>9</v>
      </c>
    </row>
    <row r="845" spans="1:7" ht="28.8">
      <c r="A845" s="68" t="s">
        <v>1843</v>
      </c>
      <c r="B845" s="69" t="s">
        <v>1844</v>
      </c>
      <c r="C845" s="46" t="s">
        <v>129</v>
      </c>
      <c r="D845" s="70">
        <v>125</v>
      </c>
      <c r="E845" s="70">
        <v>54.23</v>
      </c>
      <c r="F845" s="70">
        <v>179.23</v>
      </c>
      <c r="G845" s="44">
        <v>9</v>
      </c>
    </row>
    <row r="846" spans="1:7" ht="28.8">
      <c r="A846" s="68" t="s">
        <v>1845</v>
      </c>
      <c r="B846" s="69" t="s">
        <v>1846</v>
      </c>
      <c r="C846" s="46" t="s">
        <v>129</v>
      </c>
      <c r="D846" s="70">
        <v>67.88</v>
      </c>
      <c r="E846" s="70">
        <v>35.53</v>
      </c>
      <c r="F846" s="70">
        <v>103.41</v>
      </c>
      <c r="G846" s="44">
        <v>9</v>
      </c>
    </row>
    <row r="847" spans="1:7" ht="28.8">
      <c r="A847" s="68" t="s">
        <v>1847</v>
      </c>
      <c r="B847" s="69" t="s">
        <v>1848</v>
      </c>
      <c r="C847" s="46" t="s">
        <v>129</v>
      </c>
      <c r="D847" s="70">
        <v>75.16</v>
      </c>
      <c r="E847" s="70">
        <v>37.4</v>
      </c>
      <c r="F847" s="70">
        <v>112.56</v>
      </c>
      <c r="G847" s="44">
        <v>9</v>
      </c>
    </row>
    <row r="848" spans="1:7" ht="28.8">
      <c r="A848" s="68" t="s">
        <v>1849</v>
      </c>
      <c r="B848" s="69" t="s">
        <v>1850</v>
      </c>
      <c r="C848" s="46" t="s">
        <v>129</v>
      </c>
      <c r="D848" s="70">
        <v>82.44</v>
      </c>
      <c r="E848" s="70">
        <v>39.270000000000003</v>
      </c>
      <c r="F848" s="70">
        <v>121.71</v>
      </c>
      <c r="G848" s="44">
        <v>9</v>
      </c>
    </row>
    <row r="849" spans="1:7" ht="28.8">
      <c r="A849" s="68" t="s">
        <v>1851</v>
      </c>
      <c r="B849" s="69" t="s">
        <v>1852</v>
      </c>
      <c r="C849" s="46" t="s">
        <v>129</v>
      </c>
      <c r="D849" s="70">
        <v>90.08</v>
      </c>
      <c r="E849" s="70">
        <v>43.01</v>
      </c>
      <c r="F849" s="70">
        <v>133.09</v>
      </c>
      <c r="G849" s="44">
        <v>9</v>
      </c>
    </row>
    <row r="850" spans="1:7">
      <c r="A850" s="68" t="s">
        <v>1853</v>
      </c>
      <c r="B850" s="69" t="s">
        <v>1854</v>
      </c>
      <c r="C850" s="46" t="s">
        <v>129</v>
      </c>
      <c r="D850" s="70">
        <v>76.91</v>
      </c>
      <c r="E850" s="70">
        <v>44.88</v>
      </c>
      <c r="F850" s="70">
        <v>121.79</v>
      </c>
      <c r="G850" s="44">
        <v>9</v>
      </c>
    </row>
    <row r="851" spans="1:7">
      <c r="A851" s="68" t="s">
        <v>1855</v>
      </c>
      <c r="B851" s="69" t="s">
        <v>1856</v>
      </c>
      <c r="C851" s="46" t="s">
        <v>129</v>
      </c>
      <c r="D851" s="70">
        <v>57.45</v>
      </c>
      <c r="E851" s="70">
        <v>33.659999999999997</v>
      </c>
      <c r="F851" s="70">
        <v>91.11</v>
      </c>
      <c r="G851" s="44">
        <v>9</v>
      </c>
    </row>
    <row r="852" spans="1:7">
      <c r="A852" s="68" t="s">
        <v>1857</v>
      </c>
      <c r="B852" s="69" t="s">
        <v>1858</v>
      </c>
      <c r="C852" s="46" t="s">
        <v>129</v>
      </c>
      <c r="D852" s="70">
        <v>70.19</v>
      </c>
      <c r="E852" s="70">
        <v>24.31</v>
      </c>
      <c r="F852" s="70">
        <v>94.5</v>
      </c>
      <c r="G852" s="44">
        <v>9</v>
      </c>
    </row>
    <row r="853" spans="1:7">
      <c r="A853" s="68" t="s">
        <v>1859</v>
      </c>
      <c r="B853" s="69" t="s">
        <v>1860</v>
      </c>
      <c r="C853" s="46" t="s">
        <v>129</v>
      </c>
      <c r="D853" s="70">
        <v>21.64</v>
      </c>
      <c r="E853" s="70">
        <v>4.7699999999999996</v>
      </c>
      <c r="F853" s="70">
        <v>26.41</v>
      </c>
      <c r="G853" s="44">
        <v>9</v>
      </c>
    </row>
    <row r="854" spans="1:7">
      <c r="A854" s="68" t="s">
        <v>1861</v>
      </c>
      <c r="B854" s="69" t="s">
        <v>1862</v>
      </c>
      <c r="C854" s="46" t="s">
        <v>129</v>
      </c>
      <c r="D854" s="70">
        <v>13.69</v>
      </c>
      <c r="E854" s="70">
        <v>4.7699999999999996</v>
      </c>
      <c r="F854" s="70">
        <v>18.46</v>
      </c>
      <c r="G854" s="44">
        <v>9</v>
      </c>
    </row>
    <row r="855" spans="1:7">
      <c r="A855" s="68" t="s">
        <v>1863</v>
      </c>
      <c r="B855" s="69" t="s">
        <v>1864</v>
      </c>
      <c r="C855" s="46"/>
      <c r="D855" s="70"/>
      <c r="E855" s="70"/>
      <c r="F855" s="70"/>
      <c r="G855" s="44">
        <v>5</v>
      </c>
    </row>
    <row r="856" spans="1:7">
      <c r="A856" s="68" t="s">
        <v>1865</v>
      </c>
      <c r="B856" s="69" t="s">
        <v>1866</v>
      </c>
      <c r="C856" s="46" t="s">
        <v>95</v>
      </c>
      <c r="D856" s="70">
        <v>18.47</v>
      </c>
      <c r="E856" s="70"/>
      <c r="F856" s="70">
        <v>18.47</v>
      </c>
      <c r="G856" s="44">
        <v>9</v>
      </c>
    </row>
    <row r="857" spans="1:7">
      <c r="A857" s="68" t="s">
        <v>1867</v>
      </c>
      <c r="B857" s="69" t="s">
        <v>1868</v>
      </c>
      <c r="C857" s="46" t="s">
        <v>95</v>
      </c>
      <c r="D857" s="70"/>
      <c r="E857" s="70">
        <v>4.83</v>
      </c>
      <c r="F857" s="70">
        <v>4.83</v>
      </c>
      <c r="G857" s="44">
        <v>9</v>
      </c>
    </row>
    <row r="858" spans="1:7">
      <c r="A858" s="68" t="s">
        <v>1869</v>
      </c>
      <c r="B858" s="69" t="s">
        <v>1870</v>
      </c>
      <c r="C858" s="46" t="s">
        <v>95</v>
      </c>
      <c r="D858" s="70">
        <v>20.97</v>
      </c>
      <c r="E858" s="70"/>
      <c r="F858" s="70">
        <v>20.97</v>
      </c>
      <c r="G858" s="44">
        <v>9</v>
      </c>
    </row>
    <row r="859" spans="1:7" ht="28.8">
      <c r="A859" s="68" t="s">
        <v>1871</v>
      </c>
      <c r="B859" s="69" t="s">
        <v>136</v>
      </c>
      <c r="C859" s="46" t="s">
        <v>95</v>
      </c>
      <c r="D859" s="70">
        <v>17</v>
      </c>
      <c r="E859" s="70"/>
      <c r="F859" s="70">
        <v>17</v>
      </c>
      <c r="G859" s="44">
        <v>9</v>
      </c>
    </row>
    <row r="860" spans="1:7" ht="28.8">
      <c r="A860" s="68" t="s">
        <v>1872</v>
      </c>
      <c r="B860" s="69" t="s">
        <v>137</v>
      </c>
      <c r="C860" s="46" t="s">
        <v>95</v>
      </c>
      <c r="D860" s="70">
        <v>18.350000000000001</v>
      </c>
      <c r="E860" s="70"/>
      <c r="F860" s="70">
        <v>18.350000000000001</v>
      </c>
      <c r="G860" s="44">
        <v>9</v>
      </c>
    </row>
    <row r="861" spans="1:7" ht="28.8">
      <c r="A861" s="68" t="s">
        <v>1873</v>
      </c>
      <c r="B861" s="69" t="s">
        <v>1874</v>
      </c>
      <c r="C861" s="46" t="s">
        <v>95</v>
      </c>
      <c r="D861" s="70">
        <v>15.59</v>
      </c>
      <c r="E861" s="70">
        <v>4.83</v>
      </c>
      <c r="F861" s="70">
        <v>20.420000000000002</v>
      </c>
      <c r="G861" s="44">
        <v>9</v>
      </c>
    </row>
    <row r="862" spans="1:7">
      <c r="A862" s="68" t="s">
        <v>1875</v>
      </c>
      <c r="B862" s="69" t="s">
        <v>1876</v>
      </c>
      <c r="C862" s="46"/>
      <c r="D862" s="70"/>
      <c r="E862" s="70"/>
      <c r="F862" s="70"/>
      <c r="G862" s="44">
        <v>5</v>
      </c>
    </row>
    <row r="863" spans="1:7">
      <c r="A863" s="68" t="s">
        <v>1877</v>
      </c>
      <c r="B863" s="69" t="s">
        <v>1878</v>
      </c>
      <c r="C863" s="46" t="s">
        <v>78</v>
      </c>
      <c r="D863" s="70">
        <v>3109.65</v>
      </c>
      <c r="E863" s="70">
        <v>720.36</v>
      </c>
      <c r="F863" s="70">
        <v>3830.01</v>
      </c>
      <c r="G863" s="44">
        <v>9</v>
      </c>
    </row>
    <row r="864" spans="1:7">
      <c r="A864" s="68" t="s">
        <v>1879</v>
      </c>
      <c r="B864" s="69" t="s">
        <v>1880</v>
      </c>
      <c r="C864" s="46" t="s">
        <v>78</v>
      </c>
      <c r="D864" s="70">
        <v>3015.88</v>
      </c>
      <c r="E864" s="70">
        <v>794.71</v>
      </c>
      <c r="F864" s="70">
        <v>3810.59</v>
      </c>
      <c r="G864" s="44">
        <v>9</v>
      </c>
    </row>
    <row r="865" spans="1:7">
      <c r="A865" s="68" t="s">
        <v>1881</v>
      </c>
      <c r="B865" s="69" t="s">
        <v>1882</v>
      </c>
      <c r="C865" s="46" t="s">
        <v>78</v>
      </c>
      <c r="D865" s="70">
        <v>2659.87</v>
      </c>
      <c r="E865" s="70">
        <v>684.89</v>
      </c>
      <c r="F865" s="70">
        <v>3344.76</v>
      </c>
      <c r="G865" s="44">
        <v>9</v>
      </c>
    </row>
    <row r="866" spans="1:7">
      <c r="A866" s="68" t="s">
        <v>1883</v>
      </c>
      <c r="B866" s="69" t="s">
        <v>1884</v>
      </c>
      <c r="C866" s="46" t="s">
        <v>78</v>
      </c>
      <c r="D866" s="70">
        <v>2406.84</v>
      </c>
      <c r="E866" s="70">
        <v>677.98</v>
      </c>
      <c r="F866" s="70">
        <v>3084.82</v>
      </c>
      <c r="G866" s="44">
        <v>9</v>
      </c>
    </row>
    <row r="867" spans="1:7">
      <c r="A867" s="68" t="s">
        <v>1885</v>
      </c>
      <c r="B867" s="69" t="s">
        <v>1886</v>
      </c>
      <c r="C867" s="46" t="s">
        <v>78</v>
      </c>
      <c r="D867" s="70">
        <v>2635.78</v>
      </c>
      <c r="E867" s="70">
        <v>726.4</v>
      </c>
      <c r="F867" s="70">
        <v>3362.18</v>
      </c>
      <c r="G867" s="44">
        <v>9</v>
      </c>
    </row>
    <row r="868" spans="1:7">
      <c r="A868" s="68" t="s">
        <v>1887</v>
      </c>
      <c r="B868" s="69" t="s">
        <v>1888</v>
      </c>
      <c r="C868" s="46"/>
      <c r="D868" s="70"/>
      <c r="E868" s="70"/>
      <c r="F868" s="70"/>
      <c r="G868" s="44">
        <v>5</v>
      </c>
    </row>
    <row r="869" spans="1:7">
      <c r="A869" s="68" t="s">
        <v>1889</v>
      </c>
      <c r="B869" s="69" t="s">
        <v>1890</v>
      </c>
      <c r="C869" s="46" t="s">
        <v>78</v>
      </c>
      <c r="D869" s="70">
        <v>3509.56</v>
      </c>
      <c r="E869" s="70">
        <v>1122</v>
      </c>
      <c r="F869" s="70">
        <v>4631.5600000000004</v>
      </c>
      <c r="G869" s="44">
        <v>9</v>
      </c>
    </row>
    <row r="870" spans="1:7">
      <c r="A870" s="68" t="s">
        <v>1891</v>
      </c>
      <c r="B870" s="69" t="s">
        <v>1892</v>
      </c>
      <c r="C870" s="46" t="s">
        <v>87</v>
      </c>
      <c r="D870" s="70">
        <v>0.18</v>
      </c>
      <c r="E870" s="70">
        <v>5.23</v>
      </c>
      <c r="F870" s="70">
        <v>5.41</v>
      </c>
      <c r="G870" s="44">
        <v>9</v>
      </c>
    </row>
    <row r="871" spans="1:7">
      <c r="A871" s="68" t="s">
        <v>1893</v>
      </c>
      <c r="B871" s="69" t="s">
        <v>1894</v>
      </c>
      <c r="C871" s="46" t="s">
        <v>87</v>
      </c>
      <c r="D871" s="70">
        <v>0.45</v>
      </c>
      <c r="E871" s="70">
        <v>13.84</v>
      </c>
      <c r="F871" s="70">
        <v>14.29</v>
      </c>
      <c r="G871" s="44">
        <v>9</v>
      </c>
    </row>
    <row r="872" spans="1:7">
      <c r="A872" s="68" t="s">
        <v>1895</v>
      </c>
      <c r="B872" s="69" t="s">
        <v>1896</v>
      </c>
      <c r="C872" s="46"/>
      <c r="D872" s="70"/>
      <c r="E872" s="70"/>
      <c r="F872" s="70"/>
      <c r="G872" s="44">
        <v>2</v>
      </c>
    </row>
    <row r="873" spans="1:7">
      <c r="A873" s="68" t="s">
        <v>1897</v>
      </c>
      <c r="B873" s="69" t="s">
        <v>1898</v>
      </c>
      <c r="C873" s="46"/>
      <c r="D873" s="70"/>
      <c r="E873" s="70"/>
      <c r="F873" s="70"/>
      <c r="G873" s="44">
        <v>5</v>
      </c>
    </row>
    <row r="874" spans="1:7">
      <c r="A874" s="68" t="s">
        <v>1899</v>
      </c>
      <c r="B874" s="69" t="s">
        <v>141</v>
      </c>
      <c r="C874" s="46" t="s">
        <v>129</v>
      </c>
      <c r="D874" s="70">
        <v>26.88</v>
      </c>
      <c r="E874" s="70">
        <v>27.14</v>
      </c>
      <c r="F874" s="70">
        <v>54.02</v>
      </c>
      <c r="G874" s="44">
        <v>9</v>
      </c>
    </row>
    <row r="875" spans="1:7">
      <c r="A875" s="68" t="s">
        <v>1900</v>
      </c>
      <c r="B875" s="69" t="s">
        <v>139</v>
      </c>
      <c r="C875" s="46" t="s">
        <v>129</v>
      </c>
      <c r="D875" s="70">
        <v>52.48</v>
      </c>
      <c r="E875" s="70">
        <v>27.14</v>
      </c>
      <c r="F875" s="70">
        <v>79.62</v>
      </c>
      <c r="G875" s="44">
        <v>9</v>
      </c>
    </row>
    <row r="876" spans="1:7">
      <c r="A876" s="68" t="s">
        <v>1901</v>
      </c>
      <c r="B876" s="69" t="s">
        <v>142</v>
      </c>
      <c r="C876" s="46" t="s">
        <v>129</v>
      </c>
      <c r="D876" s="70">
        <v>32.96</v>
      </c>
      <c r="E876" s="70">
        <v>27.14</v>
      </c>
      <c r="F876" s="70">
        <v>60.1</v>
      </c>
      <c r="G876" s="44">
        <v>9</v>
      </c>
    </row>
    <row r="877" spans="1:7">
      <c r="A877" s="68" t="s">
        <v>1902</v>
      </c>
      <c r="B877" s="69" t="s">
        <v>1903</v>
      </c>
      <c r="C877" s="46" t="s">
        <v>129</v>
      </c>
      <c r="D877" s="70">
        <v>79.38</v>
      </c>
      <c r="E877" s="70">
        <v>40.71</v>
      </c>
      <c r="F877" s="70">
        <v>120.09</v>
      </c>
      <c r="G877" s="44">
        <v>9</v>
      </c>
    </row>
    <row r="878" spans="1:7">
      <c r="A878" s="68" t="s">
        <v>1904</v>
      </c>
      <c r="B878" s="69" t="s">
        <v>140</v>
      </c>
      <c r="C878" s="46" t="s">
        <v>129</v>
      </c>
      <c r="D878" s="70">
        <v>89.91</v>
      </c>
      <c r="E878" s="70">
        <v>40.71</v>
      </c>
      <c r="F878" s="70">
        <v>130.62</v>
      </c>
      <c r="G878" s="44">
        <v>9</v>
      </c>
    </row>
    <row r="879" spans="1:7">
      <c r="A879" s="68" t="s">
        <v>1905</v>
      </c>
      <c r="B879" s="69" t="s">
        <v>1906</v>
      </c>
      <c r="C879" s="46" t="s">
        <v>87</v>
      </c>
      <c r="D879" s="70">
        <v>0.91</v>
      </c>
      <c r="E879" s="70">
        <v>11.97</v>
      </c>
      <c r="F879" s="70">
        <v>12.88</v>
      </c>
      <c r="G879" s="44">
        <v>9</v>
      </c>
    </row>
    <row r="880" spans="1:7" ht="28.8">
      <c r="A880" s="68" t="s">
        <v>1907</v>
      </c>
      <c r="B880" s="69" t="s">
        <v>1908</v>
      </c>
      <c r="C880" s="46" t="s">
        <v>87</v>
      </c>
      <c r="D880" s="70">
        <v>12.45</v>
      </c>
      <c r="E880" s="70">
        <v>14.96</v>
      </c>
      <c r="F880" s="70">
        <v>27.41</v>
      </c>
      <c r="G880" s="44">
        <v>9</v>
      </c>
    </row>
    <row r="881" spans="1:7">
      <c r="A881" s="68" t="s">
        <v>1909</v>
      </c>
      <c r="B881" s="69" t="s">
        <v>1910</v>
      </c>
      <c r="C881" s="46" t="s">
        <v>87</v>
      </c>
      <c r="D881" s="70">
        <v>18.66</v>
      </c>
      <c r="E881" s="70">
        <v>14.96</v>
      </c>
      <c r="F881" s="70">
        <v>33.619999999999997</v>
      </c>
      <c r="G881" s="44">
        <v>9</v>
      </c>
    </row>
    <row r="882" spans="1:7">
      <c r="A882" s="68" t="s">
        <v>1911</v>
      </c>
      <c r="B882" s="69" t="s">
        <v>1912</v>
      </c>
      <c r="C882" s="46"/>
      <c r="D882" s="70"/>
      <c r="E882" s="70"/>
      <c r="F882" s="70"/>
      <c r="G882" s="44">
        <v>5</v>
      </c>
    </row>
    <row r="883" spans="1:7" ht="28.8">
      <c r="A883" s="68" t="s">
        <v>1913</v>
      </c>
      <c r="B883" s="69" t="s">
        <v>1914</v>
      </c>
      <c r="C883" s="46" t="s">
        <v>129</v>
      </c>
      <c r="D883" s="70">
        <v>45.12</v>
      </c>
      <c r="E883" s="70">
        <v>14.96</v>
      </c>
      <c r="F883" s="70">
        <v>60.08</v>
      </c>
      <c r="G883" s="44">
        <v>9</v>
      </c>
    </row>
    <row r="884" spans="1:7" ht="28.8">
      <c r="A884" s="68" t="s">
        <v>1915</v>
      </c>
      <c r="B884" s="69" t="s">
        <v>1916</v>
      </c>
      <c r="C884" s="46" t="s">
        <v>129</v>
      </c>
      <c r="D884" s="70">
        <v>66.17</v>
      </c>
      <c r="E884" s="70">
        <v>14.96</v>
      </c>
      <c r="F884" s="70">
        <v>81.13</v>
      </c>
      <c r="G884" s="44">
        <v>9</v>
      </c>
    </row>
    <row r="885" spans="1:7" ht="28.8">
      <c r="A885" s="68" t="s">
        <v>1917</v>
      </c>
      <c r="B885" s="69" t="s">
        <v>1918</v>
      </c>
      <c r="C885" s="46" t="s">
        <v>129</v>
      </c>
      <c r="D885" s="70">
        <v>141.24</v>
      </c>
      <c r="E885" s="70">
        <v>14.96</v>
      </c>
      <c r="F885" s="70">
        <v>156.19999999999999</v>
      </c>
      <c r="G885" s="44">
        <v>9</v>
      </c>
    </row>
    <row r="886" spans="1:7" ht="28.8">
      <c r="A886" s="68" t="s">
        <v>1919</v>
      </c>
      <c r="B886" s="69" t="s">
        <v>1920</v>
      </c>
      <c r="C886" s="46" t="s">
        <v>129</v>
      </c>
      <c r="D886" s="70">
        <v>153.97</v>
      </c>
      <c r="E886" s="70">
        <v>14.96</v>
      </c>
      <c r="F886" s="70">
        <v>168.93</v>
      </c>
      <c r="G886" s="44">
        <v>9</v>
      </c>
    </row>
    <row r="887" spans="1:7" ht="28.8">
      <c r="A887" s="68" t="s">
        <v>1921</v>
      </c>
      <c r="B887" s="69" t="s">
        <v>1922</v>
      </c>
      <c r="C887" s="46" t="s">
        <v>87</v>
      </c>
      <c r="D887" s="70">
        <v>81.260000000000005</v>
      </c>
      <c r="E887" s="70">
        <v>7.48</v>
      </c>
      <c r="F887" s="70">
        <v>88.74</v>
      </c>
      <c r="G887" s="44">
        <v>9</v>
      </c>
    </row>
    <row r="888" spans="1:7" ht="28.8">
      <c r="A888" s="68" t="s">
        <v>1923</v>
      </c>
      <c r="B888" s="69" t="s">
        <v>1924</v>
      </c>
      <c r="C888" s="46" t="s">
        <v>87</v>
      </c>
      <c r="D888" s="70">
        <v>71.430000000000007</v>
      </c>
      <c r="E888" s="70">
        <v>7.48</v>
      </c>
      <c r="F888" s="70">
        <v>78.91</v>
      </c>
      <c r="G888" s="44">
        <v>9</v>
      </c>
    </row>
    <row r="889" spans="1:7" ht="28.8">
      <c r="A889" s="68" t="s">
        <v>1925</v>
      </c>
      <c r="B889" s="69" t="s">
        <v>1926</v>
      </c>
      <c r="C889" s="46" t="s">
        <v>87</v>
      </c>
      <c r="D889" s="70">
        <v>113.14</v>
      </c>
      <c r="E889" s="70">
        <v>7.48</v>
      </c>
      <c r="F889" s="70">
        <v>120.62</v>
      </c>
      <c r="G889" s="44">
        <v>9</v>
      </c>
    </row>
    <row r="890" spans="1:7" ht="28.8">
      <c r="A890" s="68" t="s">
        <v>1927</v>
      </c>
      <c r="B890" s="69" t="s">
        <v>1928</v>
      </c>
      <c r="C890" s="46" t="s">
        <v>87</v>
      </c>
      <c r="D890" s="70">
        <v>160.54</v>
      </c>
      <c r="E890" s="70">
        <v>7.48</v>
      </c>
      <c r="F890" s="70">
        <v>168.02</v>
      </c>
      <c r="G890" s="44">
        <v>9</v>
      </c>
    </row>
    <row r="891" spans="1:7">
      <c r="A891" s="68" t="s">
        <v>1929</v>
      </c>
      <c r="B891" s="69" t="s">
        <v>1930</v>
      </c>
      <c r="C891" s="46" t="s">
        <v>87</v>
      </c>
      <c r="D891" s="70">
        <v>50.29</v>
      </c>
      <c r="E891" s="70">
        <v>7.48</v>
      </c>
      <c r="F891" s="70">
        <v>57.77</v>
      </c>
      <c r="G891" s="44">
        <v>9</v>
      </c>
    </row>
    <row r="892" spans="1:7">
      <c r="A892" s="68" t="s">
        <v>1931</v>
      </c>
      <c r="B892" s="69" t="s">
        <v>1932</v>
      </c>
      <c r="C892" s="46" t="s">
        <v>87</v>
      </c>
      <c r="D892" s="70">
        <v>81.89</v>
      </c>
      <c r="E892" s="70">
        <v>7.48</v>
      </c>
      <c r="F892" s="70">
        <v>89.37</v>
      </c>
      <c r="G892" s="44">
        <v>9</v>
      </c>
    </row>
    <row r="893" spans="1:7">
      <c r="A893" s="68" t="s">
        <v>1933</v>
      </c>
      <c r="B893" s="69" t="s">
        <v>1934</v>
      </c>
      <c r="C893" s="46" t="s">
        <v>87</v>
      </c>
      <c r="D893" s="70">
        <v>69.569999999999993</v>
      </c>
      <c r="E893" s="70">
        <v>7.48</v>
      </c>
      <c r="F893" s="70">
        <v>77.05</v>
      </c>
      <c r="G893" s="44">
        <v>9</v>
      </c>
    </row>
    <row r="894" spans="1:7">
      <c r="A894" s="68" t="s">
        <v>1935</v>
      </c>
      <c r="B894" s="69" t="s">
        <v>1936</v>
      </c>
      <c r="C894" s="46"/>
      <c r="D894" s="70"/>
      <c r="E894" s="70"/>
      <c r="F894" s="70"/>
      <c r="G894" s="44">
        <v>5</v>
      </c>
    </row>
    <row r="895" spans="1:7">
      <c r="A895" s="68" t="s">
        <v>1937</v>
      </c>
      <c r="B895" s="69" t="s">
        <v>1938</v>
      </c>
      <c r="C895" s="46" t="s">
        <v>129</v>
      </c>
      <c r="D895" s="70">
        <v>80.31</v>
      </c>
      <c r="E895" s="70">
        <v>24.31</v>
      </c>
      <c r="F895" s="70">
        <v>104.62</v>
      </c>
      <c r="G895" s="44">
        <v>9</v>
      </c>
    </row>
    <row r="896" spans="1:7">
      <c r="A896" s="68" t="s">
        <v>1939</v>
      </c>
      <c r="B896" s="69" t="s">
        <v>1940</v>
      </c>
      <c r="C896" s="46" t="s">
        <v>87</v>
      </c>
      <c r="D896" s="70">
        <v>115.57</v>
      </c>
      <c r="E896" s="70">
        <v>8.23</v>
      </c>
      <c r="F896" s="70">
        <v>123.8</v>
      </c>
      <c r="G896" s="44">
        <v>9</v>
      </c>
    </row>
    <row r="897" spans="1:7">
      <c r="A897" s="68" t="s">
        <v>1941</v>
      </c>
      <c r="B897" s="69" t="s">
        <v>1942</v>
      </c>
      <c r="C897" s="46"/>
      <c r="D897" s="70"/>
      <c r="E897" s="70"/>
      <c r="F897" s="70"/>
      <c r="G897" s="44">
        <v>5</v>
      </c>
    </row>
    <row r="898" spans="1:7" ht="28.8">
      <c r="A898" s="68" t="s">
        <v>1943</v>
      </c>
      <c r="B898" s="69" t="s">
        <v>1944</v>
      </c>
      <c r="C898" s="46" t="s">
        <v>129</v>
      </c>
      <c r="D898" s="70">
        <v>151.66999999999999</v>
      </c>
      <c r="E898" s="70">
        <v>14.96</v>
      </c>
      <c r="F898" s="70">
        <v>166.63</v>
      </c>
      <c r="G898" s="44">
        <v>9</v>
      </c>
    </row>
    <row r="899" spans="1:7" ht="28.8">
      <c r="A899" s="68" t="s">
        <v>1945</v>
      </c>
      <c r="B899" s="69" t="s">
        <v>1946</v>
      </c>
      <c r="C899" s="46" t="s">
        <v>129</v>
      </c>
      <c r="D899" s="70">
        <v>230.84</v>
      </c>
      <c r="E899" s="70">
        <v>14.96</v>
      </c>
      <c r="F899" s="70">
        <v>245.8</v>
      </c>
      <c r="G899" s="44">
        <v>9</v>
      </c>
    </row>
    <row r="900" spans="1:7" ht="28.8">
      <c r="A900" s="68" t="s">
        <v>1947</v>
      </c>
      <c r="B900" s="69" t="s">
        <v>1948</v>
      </c>
      <c r="C900" s="46" t="s">
        <v>129</v>
      </c>
      <c r="D900" s="70">
        <v>138.4</v>
      </c>
      <c r="E900" s="70">
        <v>14.96</v>
      </c>
      <c r="F900" s="70">
        <v>153.36000000000001</v>
      </c>
      <c r="G900" s="44">
        <v>9</v>
      </c>
    </row>
    <row r="901" spans="1:7" ht="28.8">
      <c r="A901" s="68" t="s">
        <v>1949</v>
      </c>
      <c r="B901" s="69" t="s">
        <v>1950</v>
      </c>
      <c r="C901" s="46" t="s">
        <v>129</v>
      </c>
      <c r="D901" s="70">
        <v>123.85</v>
      </c>
      <c r="E901" s="70">
        <v>14.96</v>
      </c>
      <c r="F901" s="70">
        <v>138.81</v>
      </c>
      <c r="G901" s="44">
        <v>9</v>
      </c>
    </row>
    <row r="902" spans="1:7" ht="28.8">
      <c r="A902" s="68" t="s">
        <v>1951</v>
      </c>
      <c r="B902" s="69" t="s">
        <v>1952</v>
      </c>
      <c r="C902" s="46" t="s">
        <v>87</v>
      </c>
      <c r="D902" s="70">
        <v>105.55</v>
      </c>
      <c r="E902" s="70">
        <v>7.48</v>
      </c>
      <c r="F902" s="70">
        <v>113.03</v>
      </c>
      <c r="G902" s="44">
        <v>9</v>
      </c>
    </row>
    <row r="903" spans="1:7" ht="28.8">
      <c r="A903" s="68" t="s">
        <v>1953</v>
      </c>
      <c r="B903" s="69" t="s">
        <v>1954</v>
      </c>
      <c r="C903" s="46" t="s">
        <v>87</v>
      </c>
      <c r="D903" s="70">
        <v>119.24</v>
      </c>
      <c r="E903" s="70">
        <v>7.48</v>
      </c>
      <c r="F903" s="70">
        <v>126.72</v>
      </c>
      <c r="G903" s="44">
        <v>9</v>
      </c>
    </row>
    <row r="904" spans="1:7">
      <c r="A904" s="68" t="s">
        <v>1955</v>
      </c>
      <c r="B904" s="69" t="s">
        <v>1956</v>
      </c>
      <c r="C904" s="46"/>
      <c r="D904" s="70"/>
      <c r="E904" s="70"/>
      <c r="F904" s="70"/>
      <c r="G904" s="44">
        <v>5</v>
      </c>
    </row>
    <row r="905" spans="1:7" ht="28.8">
      <c r="A905" s="68" t="s">
        <v>1957</v>
      </c>
      <c r="B905" s="69" t="s">
        <v>1958</v>
      </c>
      <c r="C905" s="46" t="s">
        <v>129</v>
      </c>
      <c r="D905" s="70">
        <v>252.03</v>
      </c>
      <c r="E905" s="70">
        <v>37.630000000000003</v>
      </c>
      <c r="F905" s="70">
        <v>289.66000000000003</v>
      </c>
      <c r="G905" s="44">
        <v>9</v>
      </c>
    </row>
    <row r="906" spans="1:7" ht="28.8">
      <c r="A906" s="68" t="s">
        <v>1959</v>
      </c>
      <c r="B906" s="69" t="s">
        <v>1960</v>
      </c>
      <c r="C906" s="46" t="s">
        <v>129</v>
      </c>
      <c r="D906" s="70">
        <v>257.8</v>
      </c>
      <c r="E906" s="70">
        <v>16.28</v>
      </c>
      <c r="F906" s="70">
        <v>274.08</v>
      </c>
      <c r="G906" s="44">
        <v>9</v>
      </c>
    </row>
    <row r="907" spans="1:7" ht="28.8">
      <c r="A907" s="68" t="s">
        <v>1961</v>
      </c>
      <c r="B907" s="69" t="s">
        <v>1962</v>
      </c>
      <c r="C907" s="46" t="s">
        <v>129</v>
      </c>
      <c r="D907" s="70">
        <v>169.63</v>
      </c>
      <c r="E907" s="70">
        <v>16.28</v>
      </c>
      <c r="F907" s="70">
        <v>185.91</v>
      </c>
      <c r="G907" s="44">
        <v>9</v>
      </c>
    </row>
    <row r="908" spans="1:7" ht="28.8">
      <c r="A908" s="68" t="s">
        <v>1963</v>
      </c>
      <c r="B908" s="69" t="s">
        <v>1964</v>
      </c>
      <c r="C908" s="46" t="s">
        <v>129</v>
      </c>
      <c r="D908" s="70">
        <v>164.17</v>
      </c>
      <c r="E908" s="70">
        <v>14.96</v>
      </c>
      <c r="F908" s="70">
        <v>179.13</v>
      </c>
      <c r="G908" s="44">
        <v>9</v>
      </c>
    </row>
    <row r="909" spans="1:7">
      <c r="A909" s="68" t="s">
        <v>1965</v>
      </c>
      <c r="B909" s="69" t="s">
        <v>1966</v>
      </c>
      <c r="C909" s="46"/>
      <c r="D909" s="70"/>
      <c r="E909" s="70"/>
      <c r="F909" s="70"/>
      <c r="G909" s="44">
        <v>5</v>
      </c>
    </row>
    <row r="910" spans="1:7">
      <c r="A910" s="68" t="s">
        <v>1967</v>
      </c>
      <c r="B910" s="69" t="s">
        <v>1968</v>
      </c>
      <c r="C910" s="46" t="s">
        <v>129</v>
      </c>
      <c r="D910" s="70">
        <v>79.099999999999994</v>
      </c>
      <c r="E910" s="70">
        <v>14.96</v>
      </c>
      <c r="F910" s="70">
        <v>94.06</v>
      </c>
      <c r="G910" s="44">
        <v>9</v>
      </c>
    </row>
    <row r="911" spans="1:7">
      <c r="A911" s="68" t="s">
        <v>1969</v>
      </c>
      <c r="B911" s="69" t="s">
        <v>1970</v>
      </c>
      <c r="C911" s="46" t="s">
        <v>129</v>
      </c>
      <c r="D911" s="70">
        <v>113.69</v>
      </c>
      <c r="E911" s="70">
        <v>14.96</v>
      </c>
      <c r="F911" s="70">
        <v>128.65</v>
      </c>
      <c r="G911" s="44">
        <v>9</v>
      </c>
    </row>
    <row r="912" spans="1:7">
      <c r="A912" s="68" t="s">
        <v>1971</v>
      </c>
      <c r="B912" s="69" t="s">
        <v>1972</v>
      </c>
      <c r="C912" s="46" t="s">
        <v>87</v>
      </c>
      <c r="D912" s="70">
        <v>154.77000000000001</v>
      </c>
      <c r="E912" s="70">
        <v>7.48</v>
      </c>
      <c r="F912" s="70">
        <v>162.25</v>
      </c>
      <c r="G912" s="44">
        <v>9</v>
      </c>
    </row>
    <row r="913" spans="1:7">
      <c r="A913" s="68" t="s">
        <v>1973</v>
      </c>
      <c r="B913" s="69" t="s">
        <v>1974</v>
      </c>
      <c r="C913" s="46"/>
      <c r="D913" s="70"/>
      <c r="E913" s="70"/>
      <c r="F913" s="70"/>
      <c r="G913" s="44">
        <v>5</v>
      </c>
    </row>
    <row r="914" spans="1:7">
      <c r="A914" s="68" t="s">
        <v>1975</v>
      </c>
      <c r="B914" s="69" t="s">
        <v>1976</v>
      </c>
      <c r="C914" s="46" t="s">
        <v>70</v>
      </c>
      <c r="D914" s="70">
        <v>70.69</v>
      </c>
      <c r="E914" s="70">
        <v>3.74</v>
      </c>
      <c r="F914" s="70">
        <v>74.430000000000007</v>
      </c>
      <c r="G914" s="44">
        <v>9</v>
      </c>
    </row>
    <row r="915" spans="1:7">
      <c r="A915" s="68" t="s">
        <v>1977</v>
      </c>
      <c r="B915" s="69" t="s">
        <v>1978</v>
      </c>
      <c r="C915" s="46" t="s">
        <v>70</v>
      </c>
      <c r="D915" s="70">
        <v>70.69</v>
      </c>
      <c r="E915" s="70">
        <v>3.74</v>
      </c>
      <c r="F915" s="70">
        <v>74.430000000000007</v>
      </c>
      <c r="G915" s="44">
        <v>9</v>
      </c>
    </row>
    <row r="916" spans="1:7">
      <c r="A916" s="68" t="s">
        <v>1979</v>
      </c>
      <c r="B916" s="69" t="s">
        <v>1980</v>
      </c>
      <c r="C916" s="46"/>
      <c r="D916" s="70"/>
      <c r="E916" s="70"/>
      <c r="F916" s="70"/>
      <c r="G916" s="44">
        <v>5</v>
      </c>
    </row>
    <row r="917" spans="1:7">
      <c r="A917" s="68" t="s">
        <v>1981</v>
      </c>
      <c r="B917" s="69" t="s">
        <v>1982</v>
      </c>
      <c r="C917" s="46" t="s">
        <v>129</v>
      </c>
      <c r="D917" s="70">
        <v>752.67</v>
      </c>
      <c r="E917" s="70"/>
      <c r="F917" s="70">
        <v>752.67</v>
      </c>
      <c r="G917" s="44">
        <v>9</v>
      </c>
    </row>
    <row r="918" spans="1:7">
      <c r="A918" s="68" t="s">
        <v>1983</v>
      </c>
      <c r="B918" s="69" t="s">
        <v>1984</v>
      </c>
      <c r="C918" s="46"/>
      <c r="D918" s="70"/>
      <c r="E918" s="70"/>
      <c r="F918" s="70"/>
      <c r="G918" s="44">
        <v>5</v>
      </c>
    </row>
    <row r="919" spans="1:7">
      <c r="A919" s="68" t="s">
        <v>1985</v>
      </c>
      <c r="B919" s="69" t="s">
        <v>1986</v>
      </c>
      <c r="C919" s="46" t="s">
        <v>129</v>
      </c>
      <c r="D919" s="70">
        <v>150.13</v>
      </c>
      <c r="E919" s="70">
        <v>76.569999999999993</v>
      </c>
      <c r="F919" s="70">
        <v>226.7</v>
      </c>
      <c r="G919" s="44">
        <v>9</v>
      </c>
    </row>
    <row r="920" spans="1:7">
      <c r="A920" s="68" t="s">
        <v>1987</v>
      </c>
      <c r="B920" s="69" t="s">
        <v>1988</v>
      </c>
      <c r="C920" s="46" t="s">
        <v>129</v>
      </c>
      <c r="D920" s="70">
        <v>243.37</v>
      </c>
      <c r="E920" s="70">
        <v>68.91</v>
      </c>
      <c r="F920" s="70">
        <v>312.27999999999997</v>
      </c>
      <c r="G920" s="44">
        <v>9</v>
      </c>
    </row>
    <row r="921" spans="1:7">
      <c r="A921" s="68" t="s">
        <v>1989</v>
      </c>
      <c r="B921" s="69" t="s">
        <v>1990</v>
      </c>
      <c r="C921" s="46" t="s">
        <v>129</v>
      </c>
      <c r="D921" s="70">
        <v>247.55</v>
      </c>
      <c r="E921" s="70">
        <v>76.569999999999993</v>
      </c>
      <c r="F921" s="70">
        <v>324.12</v>
      </c>
      <c r="G921" s="44">
        <v>9</v>
      </c>
    </row>
    <row r="922" spans="1:7">
      <c r="A922" s="68" t="s">
        <v>1991</v>
      </c>
      <c r="B922" s="69" t="s">
        <v>1992</v>
      </c>
      <c r="C922" s="46"/>
      <c r="D922" s="70"/>
      <c r="E922" s="70"/>
      <c r="F922" s="70"/>
      <c r="G922" s="44">
        <v>5</v>
      </c>
    </row>
    <row r="923" spans="1:7">
      <c r="A923" s="68" t="s">
        <v>1993</v>
      </c>
      <c r="B923" s="69" t="s">
        <v>1994</v>
      </c>
      <c r="C923" s="46" t="s">
        <v>87</v>
      </c>
      <c r="D923" s="70">
        <v>56.25</v>
      </c>
      <c r="E923" s="70">
        <v>45.62</v>
      </c>
      <c r="F923" s="70">
        <v>101.87</v>
      </c>
      <c r="G923" s="44">
        <v>9</v>
      </c>
    </row>
    <row r="924" spans="1:7">
      <c r="A924" s="68" t="s">
        <v>1995</v>
      </c>
      <c r="B924" s="69" t="s">
        <v>1996</v>
      </c>
      <c r="C924" s="46" t="s">
        <v>87</v>
      </c>
      <c r="D924" s="70">
        <v>86.78</v>
      </c>
      <c r="E924" s="70">
        <v>53.91</v>
      </c>
      <c r="F924" s="70">
        <v>140.69</v>
      </c>
      <c r="G924" s="44">
        <v>9</v>
      </c>
    </row>
    <row r="925" spans="1:7">
      <c r="A925" s="68" t="s">
        <v>1997</v>
      </c>
      <c r="B925" s="69" t="s">
        <v>1998</v>
      </c>
      <c r="C925" s="46" t="s">
        <v>87</v>
      </c>
      <c r="D925" s="70">
        <v>173.95</v>
      </c>
      <c r="E925" s="70">
        <v>58.06</v>
      </c>
      <c r="F925" s="70">
        <v>232.01</v>
      </c>
      <c r="G925" s="44">
        <v>9</v>
      </c>
    </row>
    <row r="926" spans="1:7">
      <c r="A926" s="68" t="s">
        <v>1999</v>
      </c>
      <c r="B926" s="69" t="s">
        <v>2000</v>
      </c>
      <c r="C926" s="46" t="s">
        <v>87</v>
      </c>
      <c r="D926" s="70">
        <v>45.5</v>
      </c>
      <c r="E926" s="70">
        <v>45.62</v>
      </c>
      <c r="F926" s="70">
        <v>91.12</v>
      </c>
      <c r="G926" s="44">
        <v>9</v>
      </c>
    </row>
    <row r="927" spans="1:7">
      <c r="A927" s="68" t="s">
        <v>2001</v>
      </c>
      <c r="B927" s="69" t="s">
        <v>2002</v>
      </c>
      <c r="C927" s="46" t="s">
        <v>87</v>
      </c>
      <c r="D927" s="70">
        <v>67.930000000000007</v>
      </c>
      <c r="E927" s="70">
        <v>53.91</v>
      </c>
      <c r="F927" s="70">
        <v>121.84</v>
      </c>
      <c r="G927" s="44">
        <v>9</v>
      </c>
    </row>
    <row r="928" spans="1:7">
      <c r="A928" s="68" t="s">
        <v>2003</v>
      </c>
      <c r="B928" s="69" t="s">
        <v>2004</v>
      </c>
      <c r="C928" s="46" t="s">
        <v>87</v>
      </c>
      <c r="D928" s="70">
        <v>91.46</v>
      </c>
      <c r="E928" s="70">
        <v>39.4</v>
      </c>
      <c r="F928" s="70">
        <v>130.86000000000001</v>
      </c>
      <c r="G928" s="44">
        <v>9</v>
      </c>
    </row>
    <row r="929" spans="1:7">
      <c r="A929" s="68" t="s">
        <v>2005</v>
      </c>
      <c r="B929" s="69" t="s">
        <v>2006</v>
      </c>
      <c r="C929" s="46" t="s">
        <v>70</v>
      </c>
      <c r="D929" s="70">
        <v>14.51</v>
      </c>
      <c r="E929" s="70">
        <v>1.18</v>
      </c>
      <c r="F929" s="70">
        <v>15.69</v>
      </c>
      <c r="G929" s="44">
        <v>9</v>
      </c>
    </row>
    <row r="930" spans="1:7">
      <c r="A930" s="68" t="s">
        <v>2007</v>
      </c>
      <c r="B930" s="69" t="s">
        <v>2008</v>
      </c>
      <c r="C930" s="46" t="s">
        <v>70</v>
      </c>
      <c r="D930" s="70">
        <v>17.32</v>
      </c>
      <c r="E930" s="70">
        <v>1.69</v>
      </c>
      <c r="F930" s="70">
        <v>19.010000000000002</v>
      </c>
      <c r="G930" s="44">
        <v>9</v>
      </c>
    </row>
    <row r="931" spans="1:7">
      <c r="A931" s="68" t="s">
        <v>2009</v>
      </c>
      <c r="B931" s="69" t="s">
        <v>2010</v>
      </c>
      <c r="C931" s="46" t="s">
        <v>70</v>
      </c>
      <c r="D931" s="70">
        <v>18.399999999999999</v>
      </c>
      <c r="E931" s="70">
        <v>2.36</v>
      </c>
      <c r="F931" s="70">
        <v>20.76</v>
      </c>
      <c r="G931" s="44">
        <v>9</v>
      </c>
    </row>
    <row r="932" spans="1:7">
      <c r="A932" s="68" t="s">
        <v>2011</v>
      </c>
      <c r="B932" s="69" t="s">
        <v>2012</v>
      </c>
      <c r="C932" s="46"/>
      <c r="D932" s="70"/>
      <c r="E932" s="70"/>
      <c r="F932" s="70"/>
      <c r="G932" s="44">
        <v>5</v>
      </c>
    </row>
    <row r="933" spans="1:7">
      <c r="A933" s="68" t="s">
        <v>2013</v>
      </c>
      <c r="B933" s="69" t="s">
        <v>2014</v>
      </c>
      <c r="C933" s="46" t="s">
        <v>87</v>
      </c>
      <c r="D933" s="70">
        <v>2.31</v>
      </c>
      <c r="E933" s="70">
        <v>14.96</v>
      </c>
      <c r="F933" s="70">
        <v>17.27</v>
      </c>
      <c r="G933" s="44">
        <v>9</v>
      </c>
    </row>
    <row r="934" spans="1:7">
      <c r="A934" s="68" t="s">
        <v>2015</v>
      </c>
      <c r="B934" s="69" t="s">
        <v>2016</v>
      </c>
      <c r="C934" s="46" t="s">
        <v>129</v>
      </c>
      <c r="D934" s="70"/>
      <c r="E934" s="70">
        <v>40.71</v>
      </c>
      <c r="F934" s="70">
        <v>40.71</v>
      </c>
      <c r="G934" s="44">
        <v>9</v>
      </c>
    </row>
    <row r="935" spans="1:7">
      <c r="A935" s="68" t="s">
        <v>2017</v>
      </c>
      <c r="B935" s="69" t="s">
        <v>2018</v>
      </c>
      <c r="C935" s="46" t="s">
        <v>129</v>
      </c>
      <c r="D935" s="70"/>
      <c r="E935" s="70">
        <v>40.71</v>
      </c>
      <c r="F935" s="70">
        <v>40.71</v>
      </c>
      <c r="G935" s="44">
        <v>9</v>
      </c>
    </row>
    <row r="936" spans="1:7">
      <c r="A936" s="68" t="s">
        <v>2019</v>
      </c>
      <c r="B936" s="69" t="s">
        <v>2020</v>
      </c>
      <c r="C936" s="46" t="s">
        <v>129</v>
      </c>
      <c r="D936" s="70"/>
      <c r="E936" s="70">
        <v>18.71</v>
      </c>
      <c r="F936" s="70">
        <v>18.71</v>
      </c>
      <c r="G936" s="44">
        <v>9</v>
      </c>
    </row>
    <row r="937" spans="1:7">
      <c r="A937" s="68" t="s">
        <v>2021</v>
      </c>
      <c r="B937" s="69" t="s">
        <v>2022</v>
      </c>
      <c r="C937" s="46" t="s">
        <v>129</v>
      </c>
      <c r="D937" s="70"/>
      <c r="E937" s="70">
        <v>27.14</v>
      </c>
      <c r="F937" s="70">
        <v>27.14</v>
      </c>
      <c r="G937" s="44">
        <v>9</v>
      </c>
    </row>
    <row r="938" spans="1:7">
      <c r="A938" s="68" t="s">
        <v>2023</v>
      </c>
      <c r="B938" s="69" t="s">
        <v>2024</v>
      </c>
      <c r="C938" s="46" t="s">
        <v>129</v>
      </c>
      <c r="D938" s="70">
        <v>3.83</v>
      </c>
      <c r="E938" s="70">
        <v>14.96</v>
      </c>
      <c r="F938" s="70">
        <v>18.79</v>
      </c>
      <c r="G938" s="44">
        <v>9</v>
      </c>
    </row>
    <row r="939" spans="1:7" ht="28.8">
      <c r="A939" s="68" t="s">
        <v>2025</v>
      </c>
      <c r="B939" s="69" t="s">
        <v>2026</v>
      </c>
      <c r="C939" s="46" t="s">
        <v>129</v>
      </c>
      <c r="D939" s="70">
        <v>11.49</v>
      </c>
      <c r="E939" s="70">
        <v>14.96</v>
      </c>
      <c r="F939" s="70">
        <v>26.45</v>
      </c>
      <c r="G939" s="44">
        <v>9</v>
      </c>
    </row>
    <row r="940" spans="1:7">
      <c r="A940" s="68" t="s">
        <v>2027</v>
      </c>
      <c r="B940" s="69" t="s">
        <v>2028</v>
      </c>
      <c r="C940" s="46"/>
      <c r="D940" s="70"/>
      <c r="E940" s="70"/>
      <c r="F940" s="70"/>
      <c r="G940" s="44">
        <v>2</v>
      </c>
    </row>
    <row r="941" spans="1:7">
      <c r="A941" s="68" t="s">
        <v>2029</v>
      </c>
      <c r="B941" s="69" t="s">
        <v>2030</v>
      </c>
      <c r="C941" s="46"/>
      <c r="D941" s="70"/>
      <c r="E941" s="70"/>
      <c r="F941" s="70"/>
      <c r="G941" s="44">
        <v>5</v>
      </c>
    </row>
    <row r="942" spans="1:7">
      <c r="A942" s="68" t="s">
        <v>2031</v>
      </c>
      <c r="B942" s="69" t="s">
        <v>2032</v>
      </c>
      <c r="C942" s="46" t="s">
        <v>78</v>
      </c>
      <c r="D942" s="70">
        <v>942.45</v>
      </c>
      <c r="E942" s="70">
        <v>266.58</v>
      </c>
      <c r="F942" s="70">
        <v>1209.03</v>
      </c>
      <c r="G942" s="44">
        <v>9</v>
      </c>
    </row>
    <row r="943" spans="1:7">
      <c r="A943" s="68" t="s">
        <v>2033</v>
      </c>
      <c r="B943" s="69" t="s">
        <v>2034</v>
      </c>
      <c r="C943" s="46" t="s">
        <v>78</v>
      </c>
      <c r="D943" s="70">
        <v>468.34</v>
      </c>
      <c r="E943" s="70">
        <v>266.58</v>
      </c>
      <c r="F943" s="70">
        <v>734.92</v>
      </c>
      <c r="G943" s="44">
        <v>9</v>
      </c>
    </row>
    <row r="944" spans="1:7">
      <c r="A944" s="68" t="s">
        <v>2035</v>
      </c>
      <c r="B944" s="69" t="s">
        <v>2036</v>
      </c>
      <c r="C944" s="46" t="s">
        <v>78</v>
      </c>
      <c r="D944" s="70">
        <v>385.16</v>
      </c>
      <c r="E944" s="70">
        <v>266.58</v>
      </c>
      <c r="F944" s="70">
        <v>651.74</v>
      </c>
      <c r="G944" s="44">
        <v>9</v>
      </c>
    </row>
    <row r="945" spans="1:7">
      <c r="A945" s="68" t="s">
        <v>2037</v>
      </c>
      <c r="B945" s="69" t="s">
        <v>2038</v>
      </c>
      <c r="C945" s="46" t="s">
        <v>129</v>
      </c>
      <c r="D945" s="70">
        <v>3.8</v>
      </c>
      <c r="E945" s="70">
        <v>20.76</v>
      </c>
      <c r="F945" s="70">
        <v>24.56</v>
      </c>
      <c r="G945" s="44">
        <v>9</v>
      </c>
    </row>
    <row r="946" spans="1:7">
      <c r="A946" s="68" t="s">
        <v>2039</v>
      </c>
      <c r="B946" s="69" t="s">
        <v>2040</v>
      </c>
      <c r="C946" s="46" t="s">
        <v>129</v>
      </c>
      <c r="D946" s="70">
        <v>8.43</v>
      </c>
      <c r="E946" s="70">
        <v>20.39</v>
      </c>
      <c r="F946" s="70">
        <v>28.82</v>
      </c>
      <c r="G946" s="44">
        <v>9</v>
      </c>
    </row>
    <row r="947" spans="1:7">
      <c r="A947" s="68" t="s">
        <v>2041</v>
      </c>
      <c r="B947" s="69" t="s">
        <v>2042</v>
      </c>
      <c r="C947" s="46" t="s">
        <v>78</v>
      </c>
      <c r="D947" s="70">
        <v>1071.98</v>
      </c>
      <c r="E947" s="70">
        <v>266.58</v>
      </c>
      <c r="F947" s="70">
        <v>1338.56</v>
      </c>
      <c r="G947" s="44">
        <v>9</v>
      </c>
    </row>
    <row r="948" spans="1:7">
      <c r="A948" s="68" t="s">
        <v>2043</v>
      </c>
      <c r="B948" s="69" t="s">
        <v>2044</v>
      </c>
      <c r="C948" s="46"/>
      <c r="D948" s="70"/>
      <c r="E948" s="70"/>
      <c r="F948" s="70"/>
      <c r="G948" s="44">
        <v>5</v>
      </c>
    </row>
    <row r="949" spans="1:7">
      <c r="A949" s="68" t="s">
        <v>40</v>
      </c>
      <c r="B949" s="69" t="s">
        <v>2045</v>
      </c>
      <c r="C949" s="46" t="s">
        <v>129</v>
      </c>
      <c r="D949" s="70">
        <v>2.34</v>
      </c>
      <c r="E949" s="70">
        <v>3.95</v>
      </c>
      <c r="F949" s="70">
        <v>6.29</v>
      </c>
      <c r="G949" s="44">
        <v>9</v>
      </c>
    </row>
    <row r="950" spans="1:7">
      <c r="A950" s="68" t="s">
        <v>2046</v>
      </c>
      <c r="B950" s="69" t="s">
        <v>2047</v>
      </c>
      <c r="C950" s="46" t="s">
        <v>129</v>
      </c>
      <c r="D950" s="70">
        <v>1.45</v>
      </c>
      <c r="E950" s="70">
        <v>3.95</v>
      </c>
      <c r="F950" s="70">
        <v>5.4</v>
      </c>
      <c r="G950" s="44">
        <v>9</v>
      </c>
    </row>
    <row r="951" spans="1:7">
      <c r="A951" s="68" t="s">
        <v>2048</v>
      </c>
      <c r="B951" s="69" t="s">
        <v>2049</v>
      </c>
      <c r="C951" s="46" t="s">
        <v>129</v>
      </c>
      <c r="D951" s="70">
        <v>6.78</v>
      </c>
      <c r="E951" s="70">
        <v>3.95</v>
      </c>
      <c r="F951" s="70">
        <v>10.73</v>
      </c>
      <c r="G951" s="44">
        <v>9</v>
      </c>
    </row>
    <row r="952" spans="1:7">
      <c r="A952" s="68" t="s">
        <v>2050</v>
      </c>
      <c r="B952" s="69" t="s">
        <v>2051</v>
      </c>
      <c r="C952" s="46" t="s">
        <v>129</v>
      </c>
      <c r="D952" s="70">
        <v>2.38</v>
      </c>
      <c r="E952" s="70">
        <v>5.76</v>
      </c>
      <c r="F952" s="70">
        <v>8.14</v>
      </c>
      <c r="G952" s="44">
        <v>9</v>
      </c>
    </row>
    <row r="953" spans="1:7">
      <c r="A953" s="68" t="s">
        <v>2052</v>
      </c>
      <c r="B953" s="69" t="s">
        <v>2053</v>
      </c>
      <c r="C953" s="46" t="s">
        <v>129</v>
      </c>
      <c r="D953" s="70">
        <v>3.96</v>
      </c>
      <c r="E953" s="70">
        <v>6.12</v>
      </c>
      <c r="F953" s="70">
        <v>10.08</v>
      </c>
      <c r="G953" s="44">
        <v>9</v>
      </c>
    </row>
    <row r="954" spans="1:7">
      <c r="A954" s="68" t="s">
        <v>39</v>
      </c>
      <c r="B954" s="69" t="s">
        <v>2054</v>
      </c>
      <c r="C954" s="46" t="s">
        <v>129</v>
      </c>
      <c r="D954" s="70">
        <v>9.0399999999999991</v>
      </c>
      <c r="E954" s="70">
        <v>10.86</v>
      </c>
      <c r="F954" s="70">
        <v>19.899999999999999</v>
      </c>
      <c r="G954" s="44">
        <v>9</v>
      </c>
    </row>
    <row r="955" spans="1:7">
      <c r="A955" s="68" t="s">
        <v>2055</v>
      </c>
      <c r="B955" s="69" t="s">
        <v>2056</v>
      </c>
      <c r="C955" s="46" t="s">
        <v>129</v>
      </c>
      <c r="D955" s="70">
        <v>9.0399999999999991</v>
      </c>
      <c r="E955" s="70">
        <v>14.96</v>
      </c>
      <c r="F955" s="70">
        <v>24</v>
      </c>
      <c r="G955" s="44">
        <v>9</v>
      </c>
    </row>
    <row r="956" spans="1:7">
      <c r="A956" s="68" t="s">
        <v>2057</v>
      </c>
      <c r="B956" s="69" t="s">
        <v>2058</v>
      </c>
      <c r="C956" s="46" t="s">
        <v>129</v>
      </c>
      <c r="D956" s="70">
        <v>36.979999999999997</v>
      </c>
      <c r="E956" s="70">
        <v>9.35</v>
      </c>
      <c r="F956" s="70">
        <v>46.33</v>
      </c>
      <c r="G956" s="44">
        <v>9</v>
      </c>
    </row>
    <row r="957" spans="1:7">
      <c r="A957" s="68" t="s">
        <v>38</v>
      </c>
      <c r="B957" s="69" t="s">
        <v>2059</v>
      </c>
      <c r="C957" s="46" t="s">
        <v>129</v>
      </c>
      <c r="D957" s="70">
        <v>1.89</v>
      </c>
      <c r="E957" s="70">
        <v>9.35</v>
      </c>
      <c r="F957" s="70">
        <v>11.24</v>
      </c>
      <c r="G957" s="44">
        <v>9</v>
      </c>
    </row>
    <row r="958" spans="1:7">
      <c r="A958" s="68" t="s">
        <v>2060</v>
      </c>
      <c r="B958" s="69" t="s">
        <v>2061</v>
      </c>
      <c r="C958" s="46" t="s">
        <v>129</v>
      </c>
      <c r="D958" s="70">
        <v>9.6199999999999992</v>
      </c>
      <c r="E958" s="70">
        <v>24.31</v>
      </c>
      <c r="F958" s="70">
        <v>33.93</v>
      </c>
      <c r="G958" s="44">
        <v>9</v>
      </c>
    </row>
    <row r="959" spans="1:7">
      <c r="A959" s="68" t="s">
        <v>2062</v>
      </c>
      <c r="B959" s="69" t="s">
        <v>2063</v>
      </c>
      <c r="C959" s="46"/>
      <c r="D959" s="70"/>
      <c r="E959" s="70"/>
      <c r="F959" s="70"/>
      <c r="G959" s="44">
        <v>5</v>
      </c>
    </row>
    <row r="960" spans="1:7">
      <c r="A960" s="68" t="s">
        <v>2064</v>
      </c>
      <c r="B960" s="69" t="s">
        <v>2065</v>
      </c>
      <c r="C960" s="46" t="s">
        <v>129</v>
      </c>
      <c r="D960" s="70">
        <v>9.3699999999999992</v>
      </c>
      <c r="E960" s="70">
        <v>20.57</v>
      </c>
      <c r="F960" s="70">
        <v>29.94</v>
      </c>
      <c r="G960" s="44">
        <v>9</v>
      </c>
    </row>
    <row r="961" spans="1:7">
      <c r="A961" s="68" t="s">
        <v>2066</v>
      </c>
      <c r="B961" s="69" t="s">
        <v>2067</v>
      </c>
      <c r="C961" s="46" t="s">
        <v>129</v>
      </c>
      <c r="D961" s="70">
        <v>10.06</v>
      </c>
      <c r="E961" s="70">
        <v>24.31</v>
      </c>
      <c r="F961" s="70">
        <v>34.369999999999997</v>
      </c>
      <c r="G961" s="44">
        <v>9</v>
      </c>
    </row>
    <row r="962" spans="1:7">
      <c r="A962" s="68" t="s">
        <v>2068</v>
      </c>
      <c r="B962" s="69" t="s">
        <v>2069</v>
      </c>
      <c r="C962" s="46" t="s">
        <v>129</v>
      </c>
      <c r="D962" s="70">
        <v>29.52</v>
      </c>
      <c r="E962" s="70">
        <v>24.31</v>
      </c>
      <c r="F962" s="70">
        <v>53.83</v>
      </c>
      <c r="G962" s="44">
        <v>9</v>
      </c>
    </row>
    <row r="963" spans="1:7">
      <c r="A963" s="68" t="s">
        <v>2070</v>
      </c>
      <c r="B963" s="69" t="s">
        <v>2071</v>
      </c>
      <c r="C963" s="46" t="s">
        <v>129</v>
      </c>
      <c r="D963" s="70">
        <v>9.3699999999999992</v>
      </c>
      <c r="E963" s="70">
        <v>14.96</v>
      </c>
      <c r="F963" s="70">
        <v>24.33</v>
      </c>
      <c r="G963" s="44">
        <v>9</v>
      </c>
    </row>
    <row r="964" spans="1:7">
      <c r="A964" s="68" t="s">
        <v>2072</v>
      </c>
      <c r="B964" s="69" t="s">
        <v>2073</v>
      </c>
      <c r="C964" s="46" t="s">
        <v>129</v>
      </c>
      <c r="D964" s="70">
        <v>9.3699999999999992</v>
      </c>
      <c r="E964" s="70">
        <v>26.18</v>
      </c>
      <c r="F964" s="70">
        <v>35.549999999999997</v>
      </c>
      <c r="G964" s="44">
        <v>9</v>
      </c>
    </row>
    <row r="965" spans="1:7">
      <c r="A965" s="68" t="s">
        <v>2074</v>
      </c>
      <c r="B965" s="69" t="s">
        <v>2075</v>
      </c>
      <c r="C965" s="46" t="s">
        <v>87</v>
      </c>
      <c r="D965" s="70">
        <v>6.74</v>
      </c>
      <c r="E965" s="70">
        <v>42.35</v>
      </c>
      <c r="F965" s="70">
        <v>49.09</v>
      </c>
      <c r="G965" s="44">
        <v>9</v>
      </c>
    </row>
    <row r="966" spans="1:7">
      <c r="A966" s="68" t="s">
        <v>2076</v>
      </c>
      <c r="B966" s="69" t="s">
        <v>2077</v>
      </c>
      <c r="C966" s="46" t="s">
        <v>87</v>
      </c>
      <c r="D966" s="70">
        <v>1.57</v>
      </c>
      <c r="E966" s="70">
        <v>19.72</v>
      </c>
      <c r="F966" s="70">
        <v>21.29</v>
      </c>
      <c r="G966" s="44">
        <v>9</v>
      </c>
    </row>
    <row r="967" spans="1:7">
      <c r="A967" s="68" t="s">
        <v>2078</v>
      </c>
      <c r="B967" s="69" t="s">
        <v>2079</v>
      </c>
      <c r="C967" s="46" t="s">
        <v>87</v>
      </c>
      <c r="D967" s="70">
        <v>1.75</v>
      </c>
      <c r="E967" s="70">
        <v>19.72</v>
      </c>
      <c r="F967" s="70">
        <v>21.47</v>
      </c>
      <c r="G967" s="44">
        <v>9</v>
      </c>
    </row>
    <row r="968" spans="1:7">
      <c r="A968" s="68" t="s">
        <v>2080</v>
      </c>
      <c r="B968" s="69" t="s">
        <v>2081</v>
      </c>
      <c r="C968" s="46" t="s">
        <v>87</v>
      </c>
      <c r="D968" s="70">
        <v>1.99</v>
      </c>
      <c r="E968" s="70">
        <v>19.72</v>
      </c>
      <c r="F968" s="70">
        <v>21.71</v>
      </c>
      <c r="G968" s="44">
        <v>9</v>
      </c>
    </row>
    <row r="969" spans="1:7">
      <c r="A969" s="68" t="s">
        <v>2082</v>
      </c>
      <c r="B969" s="69" t="s">
        <v>2083</v>
      </c>
      <c r="C969" s="46" t="s">
        <v>87</v>
      </c>
      <c r="D969" s="70">
        <v>2.4500000000000002</v>
      </c>
      <c r="E969" s="70">
        <v>19.72</v>
      </c>
      <c r="F969" s="70">
        <v>22.17</v>
      </c>
      <c r="G969" s="44">
        <v>9</v>
      </c>
    </row>
    <row r="970" spans="1:7">
      <c r="A970" s="68" t="s">
        <v>2084</v>
      </c>
      <c r="B970" s="69" t="s">
        <v>2085</v>
      </c>
      <c r="C970" s="46"/>
      <c r="D970" s="70"/>
      <c r="E970" s="70"/>
      <c r="F970" s="70"/>
      <c r="G970" s="44">
        <v>5</v>
      </c>
    </row>
    <row r="971" spans="1:7">
      <c r="A971" s="68" t="s">
        <v>2086</v>
      </c>
      <c r="B971" s="69" t="s">
        <v>2087</v>
      </c>
      <c r="C971" s="46" t="s">
        <v>129</v>
      </c>
      <c r="D971" s="70">
        <v>5.25</v>
      </c>
      <c r="E971" s="70">
        <v>12.43</v>
      </c>
      <c r="F971" s="70">
        <v>17.68</v>
      </c>
      <c r="G971" s="44">
        <v>9</v>
      </c>
    </row>
    <row r="972" spans="1:7">
      <c r="A972" s="68" t="s">
        <v>2088</v>
      </c>
      <c r="B972" s="69" t="s">
        <v>2089</v>
      </c>
      <c r="C972" s="46" t="s">
        <v>129</v>
      </c>
      <c r="D972" s="70">
        <v>7.35</v>
      </c>
      <c r="E972" s="70">
        <v>12.43</v>
      </c>
      <c r="F972" s="70">
        <v>19.78</v>
      </c>
      <c r="G972" s="44">
        <v>9</v>
      </c>
    </row>
    <row r="973" spans="1:7">
      <c r="A973" s="68" t="s">
        <v>2090</v>
      </c>
      <c r="B973" s="69" t="s">
        <v>2091</v>
      </c>
      <c r="C973" s="46"/>
      <c r="D973" s="70"/>
      <c r="E973" s="70"/>
      <c r="F973" s="70"/>
      <c r="G973" s="44">
        <v>5</v>
      </c>
    </row>
    <row r="974" spans="1:7">
      <c r="A974" s="68" t="s">
        <v>2092</v>
      </c>
      <c r="B974" s="69" t="s">
        <v>2093</v>
      </c>
      <c r="C974" s="46" t="s">
        <v>78</v>
      </c>
      <c r="D974" s="70">
        <v>442.4</v>
      </c>
      <c r="E974" s="70">
        <v>358.97</v>
      </c>
      <c r="F974" s="70">
        <v>801.37</v>
      </c>
      <c r="G974" s="44">
        <v>9</v>
      </c>
    </row>
    <row r="975" spans="1:7">
      <c r="A975" s="68" t="s">
        <v>47</v>
      </c>
      <c r="B975" s="69" t="s">
        <v>2094</v>
      </c>
      <c r="C975" s="46" t="s">
        <v>78</v>
      </c>
      <c r="D975" s="70">
        <v>500.22</v>
      </c>
      <c r="E975" s="70">
        <v>358.97</v>
      </c>
      <c r="F975" s="70">
        <v>859.19</v>
      </c>
      <c r="G975" s="44">
        <v>9</v>
      </c>
    </row>
    <row r="976" spans="1:7">
      <c r="A976" s="68" t="s">
        <v>2095</v>
      </c>
      <c r="B976" s="69" t="s">
        <v>2096</v>
      </c>
      <c r="C976" s="46" t="s">
        <v>78</v>
      </c>
      <c r="D976" s="70">
        <v>533.91999999999996</v>
      </c>
      <c r="E976" s="70">
        <v>358.97</v>
      </c>
      <c r="F976" s="70">
        <v>892.89</v>
      </c>
      <c r="G976" s="44">
        <v>9</v>
      </c>
    </row>
    <row r="977" spans="1:7">
      <c r="A977" s="68" t="s">
        <v>2097</v>
      </c>
      <c r="B977" s="69" t="s">
        <v>2098</v>
      </c>
      <c r="C977" s="46" t="s">
        <v>87</v>
      </c>
      <c r="D977" s="70">
        <v>29</v>
      </c>
      <c r="E977" s="70">
        <v>41.71</v>
      </c>
      <c r="F977" s="70">
        <v>70.709999999999994</v>
      </c>
      <c r="G977" s="44">
        <v>9</v>
      </c>
    </row>
    <row r="978" spans="1:7">
      <c r="A978" s="68" t="s">
        <v>2099</v>
      </c>
      <c r="B978" s="69" t="s">
        <v>2100</v>
      </c>
      <c r="C978" s="46" t="s">
        <v>87</v>
      </c>
      <c r="D978" s="70">
        <v>14.21</v>
      </c>
      <c r="E978" s="70">
        <v>56.78</v>
      </c>
      <c r="F978" s="70">
        <v>70.989999999999995</v>
      </c>
      <c r="G978" s="44">
        <v>9</v>
      </c>
    </row>
    <row r="979" spans="1:7">
      <c r="A979" s="68" t="s">
        <v>2101</v>
      </c>
      <c r="B979" s="69" t="s">
        <v>2102</v>
      </c>
      <c r="C979" s="46"/>
      <c r="D979" s="70"/>
      <c r="E979" s="70"/>
      <c r="F979" s="70"/>
      <c r="G979" s="44">
        <v>5</v>
      </c>
    </row>
    <row r="980" spans="1:7">
      <c r="A980" s="68" t="s">
        <v>2103</v>
      </c>
      <c r="B980" s="69" t="s">
        <v>2104</v>
      </c>
      <c r="C980" s="46" t="s">
        <v>129</v>
      </c>
      <c r="D980" s="70">
        <v>85.75</v>
      </c>
      <c r="E980" s="70">
        <v>6.75</v>
      </c>
      <c r="F980" s="70">
        <v>92.5</v>
      </c>
      <c r="G980" s="44">
        <v>9</v>
      </c>
    </row>
    <row r="981" spans="1:7">
      <c r="A981" s="68" t="s">
        <v>2105</v>
      </c>
      <c r="B981" s="69" t="s">
        <v>2106</v>
      </c>
      <c r="C981" s="46" t="s">
        <v>87</v>
      </c>
      <c r="D981" s="70">
        <v>44.95</v>
      </c>
      <c r="E981" s="70">
        <v>1.69</v>
      </c>
      <c r="F981" s="70">
        <v>46.64</v>
      </c>
      <c r="G981" s="44">
        <v>9</v>
      </c>
    </row>
    <row r="982" spans="1:7">
      <c r="A982" s="68" t="s">
        <v>2107</v>
      </c>
      <c r="B982" s="69" t="s">
        <v>2108</v>
      </c>
      <c r="C982" s="46" t="s">
        <v>87</v>
      </c>
      <c r="D982" s="70">
        <v>78.92</v>
      </c>
      <c r="E982" s="70">
        <v>2.02</v>
      </c>
      <c r="F982" s="70">
        <v>80.94</v>
      </c>
      <c r="G982" s="44">
        <v>9</v>
      </c>
    </row>
    <row r="983" spans="1:7">
      <c r="A983" s="68" t="s">
        <v>2109</v>
      </c>
      <c r="B983" s="69" t="s">
        <v>2110</v>
      </c>
      <c r="C983" s="46" t="s">
        <v>87</v>
      </c>
      <c r="D983" s="70">
        <v>42.24</v>
      </c>
      <c r="E983" s="70">
        <v>3.37</v>
      </c>
      <c r="F983" s="70">
        <v>45.61</v>
      </c>
      <c r="G983" s="44">
        <v>9</v>
      </c>
    </row>
    <row r="984" spans="1:7" ht="28.8">
      <c r="A984" s="68" t="s">
        <v>2111</v>
      </c>
      <c r="B984" s="69" t="s">
        <v>2112</v>
      </c>
      <c r="C984" s="46" t="s">
        <v>87</v>
      </c>
      <c r="D984" s="70">
        <v>92.43</v>
      </c>
      <c r="E984" s="70">
        <v>0.4</v>
      </c>
      <c r="F984" s="70">
        <v>92.83</v>
      </c>
      <c r="G984" s="44">
        <v>9</v>
      </c>
    </row>
    <row r="985" spans="1:7">
      <c r="A985" s="68" t="s">
        <v>2113</v>
      </c>
      <c r="B985" s="69" t="s">
        <v>2114</v>
      </c>
      <c r="C985" s="46" t="s">
        <v>129</v>
      </c>
      <c r="D985" s="70">
        <v>196.06</v>
      </c>
      <c r="E985" s="70">
        <v>4.05</v>
      </c>
      <c r="F985" s="70">
        <v>200.11</v>
      </c>
      <c r="G985" s="44">
        <v>9</v>
      </c>
    </row>
    <row r="986" spans="1:7">
      <c r="A986" s="68" t="s">
        <v>2115</v>
      </c>
      <c r="B986" s="69" t="s">
        <v>2116</v>
      </c>
      <c r="C986" s="46"/>
      <c r="D986" s="70"/>
      <c r="E986" s="70"/>
      <c r="F986" s="70"/>
      <c r="G986" s="44">
        <v>5</v>
      </c>
    </row>
    <row r="987" spans="1:7">
      <c r="A987" s="68" t="s">
        <v>2117</v>
      </c>
      <c r="B987" s="69" t="s">
        <v>2118</v>
      </c>
      <c r="C987" s="46" t="s">
        <v>129</v>
      </c>
      <c r="D987" s="70">
        <v>84.96</v>
      </c>
      <c r="E987" s="70">
        <v>6.75</v>
      </c>
      <c r="F987" s="70">
        <v>91.71</v>
      </c>
      <c r="G987" s="44">
        <v>9</v>
      </c>
    </row>
    <row r="988" spans="1:7">
      <c r="A988" s="68" t="s">
        <v>2119</v>
      </c>
      <c r="B988" s="69" t="s">
        <v>2120</v>
      </c>
      <c r="C988" s="46" t="s">
        <v>87</v>
      </c>
      <c r="D988" s="70">
        <v>39.049999999999997</v>
      </c>
      <c r="E988" s="70">
        <v>1.69</v>
      </c>
      <c r="F988" s="70">
        <v>40.74</v>
      </c>
      <c r="G988" s="44">
        <v>9</v>
      </c>
    </row>
    <row r="989" spans="1:7">
      <c r="A989" s="68" t="s">
        <v>2121</v>
      </c>
      <c r="B989" s="69" t="s">
        <v>2122</v>
      </c>
      <c r="C989" s="46" t="s">
        <v>87</v>
      </c>
      <c r="D989" s="70">
        <v>71.040000000000006</v>
      </c>
      <c r="E989" s="70">
        <v>2.02</v>
      </c>
      <c r="F989" s="70">
        <v>73.06</v>
      </c>
      <c r="G989" s="44">
        <v>9</v>
      </c>
    </row>
    <row r="990" spans="1:7">
      <c r="A990" s="68" t="s">
        <v>2123</v>
      </c>
      <c r="B990" s="69" t="s">
        <v>2124</v>
      </c>
      <c r="C990" s="46" t="s">
        <v>87</v>
      </c>
      <c r="D990" s="70">
        <v>81.99</v>
      </c>
      <c r="E990" s="70">
        <v>2.02</v>
      </c>
      <c r="F990" s="70">
        <v>84.01</v>
      </c>
      <c r="G990" s="44">
        <v>9</v>
      </c>
    </row>
    <row r="991" spans="1:7">
      <c r="A991" s="68" t="s">
        <v>2125</v>
      </c>
      <c r="B991" s="69" t="s">
        <v>2126</v>
      </c>
      <c r="C991" s="46" t="s">
        <v>87</v>
      </c>
      <c r="D991" s="70">
        <v>41.54</v>
      </c>
      <c r="E991" s="70">
        <v>3.37</v>
      </c>
      <c r="F991" s="70">
        <v>44.91</v>
      </c>
      <c r="G991" s="44">
        <v>9</v>
      </c>
    </row>
    <row r="992" spans="1:7">
      <c r="A992" s="68" t="s">
        <v>2127</v>
      </c>
      <c r="B992" s="69" t="s">
        <v>2128</v>
      </c>
      <c r="C992" s="46" t="s">
        <v>87</v>
      </c>
      <c r="D992" s="70">
        <v>79.099999999999994</v>
      </c>
      <c r="E992" s="70"/>
      <c r="F992" s="70">
        <v>79.099999999999994</v>
      </c>
      <c r="G992" s="44">
        <v>9</v>
      </c>
    </row>
    <row r="993" spans="1:7">
      <c r="A993" s="68" t="s">
        <v>2129</v>
      </c>
      <c r="B993" s="69" t="s">
        <v>2130</v>
      </c>
      <c r="C993" s="46" t="s">
        <v>129</v>
      </c>
      <c r="D993" s="70">
        <v>146.47999999999999</v>
      </c>
      <c r="E993" s="70"/>
      <c r="F993" s="70">
        <v>146.47999999999999</v>
      </c>
      <c r="G993" s="44">
        <v>9</v>
      </c>
    </row>
    <row r="994" spans="1:7" ht="28.8">
      <c r="A994" s="68" t="s">
        <v>2131</v>
      </c>
      <c r="B994" s="69" t="s">
        <v>150</v>
      </c>
      <c r="C994" s="46" t="s">
        <v>72</v>
      </c>
      <c r="D994" s="70">
        <v>2586.4899999999998</v>
      </c>
      <c r="E994" s="70"/>
      <c r="F994" s="70">
        <v>2586.4899999999998</v>
      </c>
      <c r="G994" s="44">
        <v>9</v>
      </c>
    </row>
    <row r="995" spans="1:7">
      <c r="A995" s="68" t="s">
        <v>2132</v>
      </c>
      <c r="B995" s="69" t="s">
        <v>2133</v>
      </c>
      <c r="C995" s="46"/>
      <c r="D995" s="70"/>
      <c r="E995" s="70"/>
      <c r="F995" s="70"/>
      <c r="G995" s="44">
        <v>5</v>
      </c>
    </row>
    <row r="996" spans="1:7">
      <c r="A996" s="68" t="s">
        <v>2134</v>
      </c>
      <c r="B996" s="69" t="s">
        <v>2135</v>
      </c>
      <c r="C996" s="46" t="s">
        <v>129</v>
      </c>
      <c r="D996" s="70">
        <v>29.82</v>
      </c>
      <c r="E996" s="70">
        <v>47.41</v>
      </c>
      <c r="F996" s="70">
        <v>77.23</v>
      </c>
      <c r="G996" s="44">
        <v>9</v>
      </c>
    </row>
    <row r="997" spans="1:7" ht="28.8">
      <c r="A997" s="68" t="s">
        <v>2136</v>
      </c>
      <c r="B997" s="69" t="s">
        <v>2137</v>
      </c>
      <c r="C997" s="46" t="s">
        <v>87</v>
      </c>
      <c r="D997" s="70">
        <v>75.7</v>
      </c>
      <c r="E997" s="70">
        <v>16.87</v>
      </c>
      <c r="F997" s="70">
        <v>92.57</v>
      </c>
      <c r="G997" s="44">
        <v>9</v>
      </c>
    </row>
    <row r="998" spans="1:7" ht="28.8">
      <c r="A998" s="68" t="s">
        <v>2138</v>
      </c>
      <c r="B998" s="69" t="s">
        <v>2139</v>
      </c>
      <c r="C998" s="46" t="s">
        <v>87</v>
      </c>
      <c r="D998" s="70">
        <v>10.47</v>
      </c>
      <c r="E998" s="70"/>
      <c r="F998" s="70">
        <v>10.47</v>
      </c>
      <c r="G998" s="44">
        <v>9</v>
      </c>
    </row>
    <row r="999" spans="1:7">
      <c r="A999" s="68" t="s">
        <v>2140</v>
      </c>
      <c r="B999" s="69" t="s">
        <v>2141</v>
      </c>
      <c r="C999" s="46" t="s">
        <v>129</v>
      </c>
      <c r="D999" s="70">
        <v>144.07</v>
      </c>
      <c r="E999" s="70">
        <v>16.87</v>
      </c>
      <c r="F999" s="70">
        <v>160.94</v>
      </c>
      <c r="G999" s="44">
        <v>9</v>
      </c>
    </row>
    <row r="1000" spans="1:7">
      <c r="A1000" s="68" t="s">
        <v>2142</v>
      </c>
      <c r="B1000" s="69" t="s">
        <v>2143</v>
      </c>
      <c r="C1000" s="46" t="s">
        <v>129</v>
      </c>
      <c r="D1000" s="70">
        <v>10.98</v>
      </c>
      <c r="E1000" s="70">
        <v>18.59</v>
      </c>
      <c r="F1000" s="70">
        <v>29.57</v>
      </c>
      <c r="G1000" s="44">
        <v>9</v>
      </c>
    </row>
    <row r="1001" spans="1:7">
      <c r="A1001" s="68" t="s">
        <v>2144</v>
      </c>
      <c r="B1001" s="69" t="s">
        <v>2145</v>
      </c>
      <c r="C1001" s="46"/>
      <c r="D1001" s="70"/>
      <c r="E1001" s="70"/>
      <c r="F1001" s="70"/>
      <c r="G1001" s="44">
        <v>5</v>
      </c>
    </row>
    <row r="1002" spans="1:7">
      <c r="A1002" s="68" t="s">
        <v>2146</v>
      </c>
      <c r="B1002" s="69" t="s">
        <v>2147</v>
      </c>
      <c r="C1002" s="46" t="s">
        <v>129</v>
      </c>
      <c r="D1002" s="70">
        <v>44.01</v>
      </c>
      <c r="E1002" s="70"/>
      <c r="F1002" s="70">
        <v>44.01</v>
      </c>
      <c r="G1002" s="44">
        <v>9</v>
      </c>
    </row>
    <row r="1003" spans="1:7" ht="28.8">
      <c r="A1003" s="68" t="s">
        <v>2148</v>
      </c>
      <c r="B1003" s="69" t="s">
        <v>2149</v>
      </c>
      <c r="C1003" s="46" t="s">
        <v>129</v>
      </c>
      <c r="D1003" s="70">
        <v>38.94</v>
      </c>
      <c r="E1003" s="70"/>
      <c r="F1003" s="70">
        <v>38.94</v>
      </c>
      <c r="G1003" s="44">
        <v>9</v>
      </c>
    </row>
    <row r="1004" spans="1:7">
      <c r="A1004" s="68" t="s">
        <v>2150</v>
      </c>
      <c r="B1004" s="69" t="s">
        <v>2151</v>
      </c>
      <c r="C1004" s="46" t="s">
        <v>87</v>
      </c>
      <c r="D1004" s="70">
        <v>40.700000000000003</v>
      </c>
      <c r="E1004" s="70"/>
      <c r="F1004" s="70">
        <v>40.700000000000003</v>
      </c>
      <c r="G1004" s="44">
        <v>9</v>
      </c>
    </row>
    <row r="1005" spans="1:7">
      <c r="A1005" s="68" t="s">
        <v>2152</v>
      </c>
      <c r="B1005" s="69" t="s">
        <v>2153</v>
      </c>
      <c r="C1005" s="46" t="s">
        <v>87</v>
      </c>
      <c r="D1005" s="70">
        <v>33.24</v>
      </c>
      <c r="E1005" s="70"/>
      <c r="F1005" s="70">
        <v>33.24</v>
      </c>
      <c r="G1005" s="44">
        <v>9</v>
      </c>
    </row>
    <row r="1006" spans="1:7">
      <c r="A1006" s="68" t="s">
        <v>2154</v>
      </c>
      <c r="B1006" s="69" t="s">
        <v>2155</v>
      </c>
      <c r="C1006" s="46" t="s">
        <v>87</v>
      </c>
      <c r="D1006" s="70"/>
      <c r="E1006" s="70">
        <v>37.4</v>
      </c>
      <c r="F1006" s="70">
        <v>37.4</v>
      </c>
      <c r="G1006" s="44">
        <v>9</v>
      </c>
    </row>
    <row r="1007" spans="1:7">
      <c r="A1007" s="68" t="s">
        <v>2156</v>
      </c>
      <c r="B1007" s="69" t="s">
        <v>2157</v>
      </c>
      <c r="C1007" s="46" t="s">
        <v>129</v>
      </c>
      <c r="D1007" s="70">
        <v>9.4</v>
      </c>
      <c r="E1007" s="70">
        <v>19.05</v>
      </c>
      <c r="F1007" s="70">
        <v>28.45</v>
      </c>
      <c r="G1007" s="44">
        <v>9</v>
      </c>
    </row>
    <row r="1008" spans="1:7">
      <c r="A1008" s="68" t="s">
        <v>2158</v>
      </c>
      <c r="B1008" s="69" t="s">
        <v>2159</v>
      </c>
      <c r="C1008" s="46" t="s">
        <v>129</v>
      </c>
      <c r="D1008" s="70">
        <v>21.77</v>
      </c>
      <c r="E1008" s="70">
        <v>19.05</v>
      </c>
      <c r="F1008" s="70">
        <v>40.82</v>
      </c>
      <c r="G1008" s="44">
        <v>9</v>
      </c>
    </row>
    <row r="1009" spans="1:7">
      <c r="A1009" s="68" t="s">
        <v>2160</v>
      </c>
      <c r="B1009" s="69" t="s">
        <v>2161</v>
      </c>
      <c r="C1009" s="46" t="s">
        <v>87</v>
      </c>
      <c r="D1009" s="70">
        <v>5.01</v>
      </c>
      <c r="E1009" s="70">
        <v>9.94</v>
      </c>
      <c r="F1009" s="70">
        <v>14.95</v>
      </c>
      <c r="G1009" s="44">
        <v>9</v>
      </c>
    </row>
    <row r="1010" spans="1:7">
      <c r="A1010" s="68" t="s">
        <v>2162</v>
      </c>
      <c r="B1010" s="69" t="s">
        <v>2163</v>
      </c>
      <c r="C1010" s="46" t="s">
        <v>87</v>
      </c>
      <c r="D1010" s="70">
        <v>11.61</v>
      </c>
      <c r="E1010" s="70">
        <v>9.94</v>
      </c>
      <c r="F1010" s="70">
        <v>21.55</v>
      </c>
      <c r="G1010" s="44">
        <v>9</v>
      </c>
    </row>
    <row r="1011" spans="1:7">
      <c r="A1011" s="68" t="s">
        <v>2164</v>
      </c>
      <c r="B1011" s="69" t="s">
        <v>2165</v>
      </c>
      <c r="C1011" s="46"/>
      <c r="D1011" s="70"/>
      <c r="E1011" s="70"/>
      <c r="F1011" s="70"/>
      <c r="G1011" s="44">
        <v>2</v>
      </c>
    </row>
    <row r="1012" spans="1:7">
      <c r="A1012" s="68" t="s">
        <v>2166</v>
      </c>
      <c r="B1012" s="69" t="s">
        <v>2167</v>
      </c>
      <c r="C1012" s="46"/>
      <c r="D1012" s="70"/>
      <c r="E1012" s="70"/>
      <c r="F1012" s="70"/>
      <c r="G1012" s="44">
        <v>5</v>
      </c>
    </row>
    <row r="1013" spans="1:7" ht="28.8">
      <c r="A1013" s="68" t="s">
        <v>2168</v>
      </c>
      <c r="B1013" s="69" t="s">
        <v>2169</v>
      </c>
      <c r="C1013" s="46" t="s">
        <v>129</v>
      </c>
      <c r="D1013" s="70">
        <v>46.55</v>
      </c>
      <c r="E1013" s="70">
        <v>10.76</v>
      </c>
      <c r="F1013" s="70">
        <v>57.31</v>
      </c>
      <c r="G1013" s="44">
        <v>9</v>
      </c>
    </row>
    <row r="1014" spans="1:7">
      <c r="A1014" s="68" t="s">
        <v>2170</v>
      </c>
      <c r="B1014" s="69" t="s">
        <v>2171</v>
      </c>
      <c r="C1014" s="46"/>
      <c r="D1014" s="70"/>
      <c r="E1014" s="70"/>
      <c r="F1014" s="70"/>
      <c r="G1014" s="44">
        <v>5</v>
      </c>
    </row>
    <row r="1015" spans="1:7" ht="28.8">
      <c r="A1015" s="68" t="s">
        <v>2172</v>
      </c>
      <c r="B1015" s="69" t="s">
        <v>2173</v>
      </c>
      <c r="C1015" s="46" t="s">
        <v>129</v>
      </c>
      <c r="D1015" s="70">
        <v>29.47</v>
      </c>
      <c r="E1015" s="70">
        <v>12.74</v>
      </c>
      <c r="F1015" s="70">
        <v>42.21</v>
      </c>
      <c r="G1015" s="44">
        <v>9</v>
      </c>
    </row>
    <row r="1016" spans="1:7" ht="43.2">
      <c r="A1016" s="68" t="s">
        <v>2174</v>
      </c>
      <c r="B1016" s="69" t="s">
        <v>2175</v>
      </c>
      <c r="C1016" s="46" t="s">
        <v>87</v>
      </c>
      <c r="D1016" s="70">
        <v>4.8499999999999996</v>
      </c>
      <c r="E1016" s="70">
        <v>1.02</v>
      </c>
      <c r="F1016" s="70">
        <v>5.87</v>
      </c>
      <c r="G1016" s="44">
        <v>9</v>
      </c>
    </row>
    <row r="1017" spans="1:7" ht="43.2">
      <c r="A1017" s="68" t="s">
        <v>2176</v>
      </c>
      <c r="B1017" s="69" t="s">
        <v>2177</v>
      </c>
      <c r="C1017" s="46" t="s">
        <v>129</v>
      </c>
      <c r="D1017" s="70">
        <v>138.25</v>
      </c>
      <c r="E1017" s="70">
        <v>12.74</v>
      </c>
      <c r="F1017" s="70">
        <v>150.99</v>
      </c>
      <c r="G1017" s="44">
        <v>9</v>
      </c>
    </row>
    <row r="1018" spans="1:7" ht="43.2">
      <c r="A1018" s="68" t="s">
        <v>2178</v>
      </c>
      <c r="B1018" s="69" t="s">
        <v>2179</v>
      </c>
      <c r="C1018" s="46" t="s">
        <v>87</v>
      </c>
      <c r="D1018" s="70">
        <v>23.24</v>
      </c>
      <c r="E1018" s="70">
        <v>1.02</v>
      </c>
      <c r="F1018" s="70">
        <v>24.26</v>
      </c>
      <c r="G1018" s="44">
        <v>9</v>
      </c>
    </row>
    <row r="1019" spans="1:7" ht="43.2">
      <c r="A1019" s="68" t="s">
        <v>2180</v>
      </c>
      <c r="B1019" s="69" t="s">
        <v>2181</v>
      </c>
      <c r="C1019" s="46" t="s">
        <v>129</v>
      </c>
      <c r="D1019" s="70">
        <v>45.7</v>
      </c>
      <c r="E1019" s="70">
        <v>12.74</v>
      </c>
      <c r="F1019" s="70">
        <v>58.44</v>
      </c>
      <c r="G1019" s="44">
        <v>9</v>
      </c>
    </row>
    <row r="1020" spans="1:7" ht="43.2">
      <c r="A1020" s="68" t="s">
        <v>2182</v>
      </c>
      <c r="B1020" s="69" t="s">
        <v>2183</v>
      </c>
      <c r="C1020" s="46" t="s">
        <v>87</v>
      </c>
      <c r="D1020" s="70">
        <v>7.42</v>
      </c>
      <c r="E1020" s="70">
        <v>1.02</v>
      </c>
      <c r="F1020" s="70">
        <v>8.44</v>
      </c>
      <c r="G1020" s="44">
        <v>9</v>
      </c>
    </row>
    <row r="1021" spans="1:7" ht="43.2">
      <c r="A1021" s="68" t="s">
        <v>2184</v>
      </c>
      <c r="B1021" s="69" t="s">
        <v>2185</v>
      </c>
      <c r="C1021" s="46" t="s">
        <v>129</v>
      </c>
      <c r="D1021" s="70">
        <v>31.09</v>
      </c>
      <c r="E1021" s="70">
        <v>12.74</v>
      </c>
      <c r="F1021" s="70">
        <v>43.83</v>
      </c>
      <c r="G1021" s="44">
        <v>9</v>
      </c>
    </row>
    <row r="1022" spans="1:7" ht="43.2">
      <c r="A1022" s="68" t="s">
        <v>2186</v>
      </c>
      <c r="B1022" s="69" t="s">
        <v>2187</v>
      </c>
      <c r="C1022" s="46" t="s">
        <v>87</v>
      </c>
      <c r="D1022" s="70">
        <v>4.92</v>
      </c>
      <c r="E1022" s="70">
        <v>1.02</v>
      </c>
      <c r="F1022" s="70">
        <v>5.94</v>
      </c>
      <c r="G1022" s="44">
        <v>9</v>
      </c>
    </row>
    <row r="1023" spans="1:7">
      <c r="A1023" s="68" t="s">
        <v>2188</v>
      </c>
      <c r="B1023" s="69" t="s">
        <v>2189</v>
      </c>
      <c r="C1023" s="46" t="s">
        <v>129</v>
      </c>
      <c r="D1023" s="70">
        <v>11.63</v>
      </c>
      <c r="E1023" s="70">
        <v>53.57</v>
      </c>
      <c r="F1023" s="70">
        <v>65.2</v>
      </c>
      <c r="G1023" s="44">
        <v>9</v>
      </c>
    </row>
    <row r="1024" spans="1:7" ht="28.8">
      <c r="A1024" s="68" t="s">
        <v>2190</v>
      </c>
      <c r="B1024" s="69" t="s">
        <v>2191</v>
      </c>
      <c r="C1024" s="46" t="s">
        <v>129</v>
      </c>
      <c r="D1024" s="70">
        <v>1.27</v>
      </c>
      <c r="E1024" s="70">
        <v>8.5</v>
      </c>
      <c r="F1024" s="70">
        <v>9.77</v>
      </c>
      <c r="G1024" s="44">
        <v>9</v>
      </c>
    </row>
    <row r="1025" spans="1:7" ht="28.8">
      <c r="A1025" s="68" t="s">
        <v>2192</v>
      </c>
      <c r="B1025" s="69" t="s">
        <v>2193</v>
      </c>
      <c r="C1025" s="46" t="s">
        <v>129</v>
      </c>
      <c r="D1025" s="70">
        <v>2.48</v>
      </c>
      <c r="E1025" s="70">
        <v>8.5</v>
      </c>
      <c r="F1025" s="70">
        <v>10.98</v>
      </c>
      <c r="G1025" s="44">
        <v>9</v>
      </c>
    </row>
    <row r="1026" spans="1:7" ht="28.8">
      <c r="A1026" s="68" t="s">
        <v>2194</v>
      </c>
      <c r="B1026" s="69" t="s">
        <v>2195</v>
      </c>
      <c r="C1026" s="46" t="s">
        <v>129</v>
      </c>
      <c r="D1026" s="70">
        <v>2.54</v>
      </c>
      <c r="E1026" s="70">
        <v>8.5</v>
      </c>
      <c r="F1026" s="70">
        <v>11.04</v>
      </c>
      <c r="G1026" s="44">
        <v>9</v>
      </c>
    </row>
    <row r="1027" spans="1:7" ht="28.8">
      <c r="A1027" s="68" t="s">
        <v>2196</v>
      </c>
      <c r="B1027" s="69" t="s">
        <v>2197</v>
      </c>
      <c r="C1027" s="46" t="s">
        <v>129</v>
      </c>
      <c r="D1027" s="70">
        <v>6.2</v>
      </c>
      <c r="E1027" s="70">
        <v>8.5</v>
      </c>
      <c r="F1027" s="70">
        <v>14.7</v>
      </c>
      <c r="G1027" s="44">
        <v>9</v>
      </c>
    </row>
    <row r="1028" spans="1:7" ht="28.8">
      <c r="A1028" s="68" t="s">
        <v>2198</v>
      </c>
      <c r="B1028" s="69" t="s">
        <v>2199</v>
      </c>
      <c r="C1028" s="46" t="s">
        <v>87</v>
      </c>
      <c r="D1028" s="70">
        <v>0.13</v>
      </c>
      <c r="E1028" s="70">
        <v>0.96</v>
      </c>
      <c r="F1028" s="70">
        <v>1.0900000000000001</v>
      </c>
      <c r="G1028" s="44">
        <v>9</v>
      </c>
    </row>
    <row r="1029" spans="1:7" ht="28.8">
      <c r="A1029" s="68" t="s">
        <v>2200</v>
      </c>
      <c r="B1029" s="69" t="s">
        <v>2201</v>
      </c>
      <c r="C1029" s="46" t="s">
        <v>87</v>
      </c>
      <c r="D1029" s="70">
        <v>0.25</v>
      </c>
      <c r="E1029" s="70">
        <v>0.96</v>
      </c>
      <c r="F1029" s="70">
        <v>1.21</v>
      </c>
      <c r="G1029" s="44">
        <v>9</v>
      </c>
    </row>
    <row r="1030" spans="1:7" ht="28.8">
      <c r="A1030" s="68" t="s">
        <v>2202</v>
      </c>
      <c r="B1030" s="69" t="s">
        <v>2203</v>
      </c>
      <c r="C1030" s="46" t="s">
        <v>87</v>
      </c>
      <c r="D1030" s="70">
        <v>0.25</v>
      </c>
      <c r="E1030" s="70">
        <v>0.96</v>
      </c>
      <c r="F1030" s="70">
        <v>1.21</v>
      </c>
      <c r="G1030" s="44">
        <v>9</v>
      </c>
    </row>
    <row r="1031" spans="1:7" ht="28.8">
      <c r="A1031" s="68" t="s">
        <v>2204</v>
      </c>
      <c r="B1031" s="69" t="s">
        <v>2205</v>
      </c>
      <c r="C1031" s="46" t="s">
        <v>87</v>
      </c>
      <c r="D1031" s="70">
        <v>0.62</v>
      </c>
      <c r="E1031" s="70">
        <v>0.96</v>
      </c>
      <c r="F1031" s="70">
        <v>1.58</v>
      </c>
      <c r="G1031" s="44">
        <v>9</v>
      </c>
    </row>
    <row r="1032" spans="1:7">
      <c r="A1032" s="68" t="s">
        <v>2206</v>
      </c>
      <c r="B1032" s="69" t="s">
        <v>2207</v>
      </c>
      <c r="C1032" s="46"/>
      <c r="D1032" s="70"/>
      <c r="E1032" s="70"/>
      <c r="F1032" s="70"/>
      <c r="G1032" s="44">
        <v>5</v>
      </c>
    </row>
    <row r="1033" spans="1:7" ht="43.2">
      <c r="A1033" s="68" t="s">
        <v>2208</v>
      </c>
      <c r="B1033" s="69" t="s">
        <v>2209</v>
      </c>
      <c r="C1033" s="46" t="s">
        <v>129</v>
      </c>
      <c r="D1033" s="70">
        <v>124.68</v>
      </c>
      <c r="E1033" s="70">
        <v>12.74</v>
      </c>
      <c r="F1033" s="70">
        <v>137.41999999999999</v>
      </c>
      <c r="G1033" s="44">
        <v>9</v>
      </c>
    </row>
    <row r="1034" spans="1:7" ht="43.2">
      <c r="A1034" s="68" t="s">
        <v>2210</v>
      </c>
      <c r="B1034" s="69" t="s">
        <v>2211</v>
      </c>
      <c r="C1034" s="46" t="s">
        <v>129</v>
      </c>
      <c r="D1034" s="70">
        <v>171</v>
      </c>
      <c r="E1034" s="70">
        <v>12.74</v>
      </c>
      <c r="F1034" s="70">
        <v>183.74</v>
      </c>
      <c r="G1034" s="44">
        <v>9</v>
      </c>
    </row>
    <row r="1035" spans="1:7" ht="43.2">
      <c r="A1035" s="68" t="s">
        <v>2212</v>
      </c>
      <c r="B1035" s="69" t="s">
        <v>2213</v>
      </c>
      <c r="C1035" s="46" t="s">
        <v>129</v>
      </c>
      <c r="D1035" s="70">
        <v>137.9</v>
      </c>
      <c r="E1035" s="70">
        <v>12.74</v>
      </c>
      <c r="F1035" s="70">
        <v>150.63999999999999</v>
      </c>
      <c r="G1035" s="44">
        <v>9</v>
      </c>
    </row>
    <row r="1036" spans="1:7" ht="43.2">
      <c r="A1036" s="68" t="s">
        <v>2214</v>
      </c>
      <c r="B1036" s="69" t="s">
        <v>2215</v>
      </c>
      <c r="C1036" s="46" t="s">
        <v>87</v>
      </c>
      <c r="D1036" s="70">
        <v>40.64</v>
      </c>
      <c r="E1036" s="70">
        <v>1.27</v>
      </c>
      <c r="F1036" s="70">
        <v>41.91</v>
      </c>
      <c r="G1036" s="44">
        <v>9</v>
      </c>
    </row>
    <row r="1037" spans="1:7" ht="57.6">
      <c r="A1037" s="68" t="s">
        <v>2216</v>
      </c>
      <c r="B1037" s="69" t="s">
        <v>2217</v>
      </c>
      <c r="C1037" s="46" t="s">
        <v>129</v>
      </c>
      <c r="D1037" s="70">
        <v>211.39</v>
      </c>
      <c r="E1037" s="70">
        <v>12.74</v>
      </c>
      <c r="F1037" s="70">
        <v>224.13</v>
      </c>
      <c r="G1037" s="44">
        <v>9</v>
      </c>
    </row>
    <row r="1038" spans="1:7" ht="57.6">
      <c r="A1038" s="68" t="s">
        <v>2218</v>
      </c>
      <c r="B1038" s="69" t="s">
        <v>2219</v>
      </c>
      <c r="C1038" s="46" t="s">
        <v>87</v>
      </c>
      <c r="D1038" s="70">
        <v>50.21</v>
      </c>
      <c r="E1038" s="70">
        <v>1.27</v>
      </c>
      <c r="F1038" s="70">
        <v>51.48</v>
      </c>
      <c r="G1038" s="44">
        <v>9</v>
      </c>
    </row>
    <row r="1039" spans="1:7" ht="43.2">
      <c r="A1039" s="68" t="s">
        <v>2220</v>
      </c>
      <c r="B1039" s="69" t="s">
        <v>2221</v>
      </c>
      <c r="C1039" s="46" t="s">
        <v>129</v>
      </c>
      <c r="D1039" s="70">
        <v>35.81</v>
      </c>
      <c r="E1039" s="70">
        <v>8.5</v>
      </c>
      <c r="F1039" s="70">
        <v>44.31</v>
      </c>
      <c r="G1039" s="44">
        <v>9</v>
      </c>
    </row>
    <row r="1040" spans="1:7" ht="43.2">
      <c r="A1040" s="68" t="s">
        <v>2222</v>
      </c>
      <c r="B1040" s="69" t="s">
        <v>2223</v>
      </c>
      <c r="C1040" s="46" t="s">
        <v>129</v>
      </c>
      <c r="D1040" s="70">
        <v>29.36</v>
      </c>
      <c r="E1040" s="70">
        <v>8.5</v>
      </c>
      <c r="F1040" s="70">
        <v>37.86</v>
      </c>
      <c r="G1040" s="44">
        <v>9</v>
      </c>
    </row>
    <row r="1041" spans="1:7" ht="43.2">
      <c r="A1041" s="68" t="s">
        <v>2224</v>
      </c>
      <c r="B1041" s="69" t="s">
        <v>2225</v>
      </c>
      <c r="C1041" s="46" t="s">
        <v>129</v>
      </c>
      <c r="D1041" s="70">
        <v>59.68</v>
      </c>
      <c r="E1041" s="70">
        <v>8.5</v>
      </c>
      <c r="F1041" s="70">
        <v>68.180000000000007</v>
      </c>
      <c r="G1041" s="44">
        <v>9</v>
      </c>
    </row>
    <row r="1042" spans="1:7" ht="43.2">
      <c r="A1042" s="68" t="s">
        <v>2226</v>
      </c>
      <c r="B1042" s="69" t="s">
        <v>2227</v>
      </c>
      <c r="C1042" s="46" t="s">
        <v>129</v>
      </c>
      <c r="D1042" s="70">
        <v>48.94</v>
      </c>
      <c r="E1042" s="70">
        <v>8.5</v>
      </c>
      <c r="F1042" s="70">
        <v>57.44</v>
      </c>
      <c r="G1042" s="44">
        <v>9</v>
      </c>
    </row>
    <row r="1043" spans="1:7" ht="43.2">
      <c r="A1043" s="68" t="s">
        <v>2228</v>
      </c>
      <c r="B1043" s="69" t="s">
        <v>2229</v>
      </c>
      <c r="C1043" s="46" t="s">
        <v>129</v>
      </c>
      <c r="D1043" s="70">
        <v>49.68</v>
      </c>
      <c r="E1043" s="70">
        <v>8.5</v>
      </c>
      <c r="F1043" s="70">
        <v>58.18</v>
      </c>
      <c r="G1043" s="44">
        <v>9</v>
      </c>
    </row>
    <row r="1044" spans="1:7" ht="43.2">
      <c r="A1044" s="68" t="s">
        <v>2230</v>
      </c>
      <c r="B1044" s="69" t="s">
        <v>2231</v>
      </c>
      <c r="C1044" s="46" t="s">
        <v>87</v>
      </c>
      <c r="D1044" s="70">
        <v>3.58</v>
      </c>
      <c r="E1044" s="70">
        <v>0.85</v>
      </c>
      <c r="F1044" s="70">
        <v>4.43</v>
      </c>
      <c r="G1044" s="44">
        <v>9</v>
      </c>
    </row>
    <row r="1045" spans="1:7" ht="43.2">
      <c r="A1045" s="68" t="s">
        <v>2232</v>
      </c>
      <c r="B1045" s="69" t="s">
        <v>2233</v>
      </c>
      <c r="C1045" s="46" t="s">
        <v>87</v>
      </c>
      <c r="D1045" s="70">
        <v>2.94</v>
      </c>
      <c r="E1045" s="70">
        <v>0.85</v>
      </c>
      <c r="F1045" s="70">
        <v>3.79</v>
      </c>
      <c r="G1045" s="44">
        <v>9</v>
      </c>
    </row>
    <row r="1046" spans="1:7">
      <c r="A1046" s="68" t="s">
        <v>2234</v>
      </c>
      <c r="B1046" s="69" t="s">
        <v>2235</v>
      </c>
      <c r="C1046" s="46"/>
      <c r="D1046" s="70"/>
      <c r="E1046" s="70"/>
      <c r="F1046" s="70"/>
      <c r="G1046" s="44">
        <v>5</v>
      </c>
    </row>
    <row r="1047" spans="1:7" ht="43.2">
      <c r="A1047" s="68" t="s">
        <v>2236</v>
      </c>
      <c r="B1047" s="69" t="s">
        <v>2237</v>
      </c>
      <c r="C1047" s="46" t="s">
        <v>129</v>
      </c>
      <c r="D1047" s="70">
        <v>102.82</v>
      </c>
      <c r="E1047" s="70">
        <v>33.659999999999997</v>
      </c>
      <c r="F1047" s="70">
        <v>136.47999999999999</v>
      </c>
      <c r="G1047" s="44">
        <v>9</v>
      </c>
    </row>
    <row r="1048" spans="1:7" ht="43.2">
      <c r="A1048" s="68" t="s">
        <v>2238</v>
      </c>
      <c r="B1048" s="69" t="s">
        <v>2239</v>
      </c>
      <c r="C1048" s="46" t="s">
        <v>87</v>
      </c>
      <c r="D1048" s="70">
        <v>18.309999999999999</v>
      </c>
      <c r="E1048" s="70">
        <v>9.35</v>
      </c>
      <c r="F1048" s="70">
        <v>27.66</v>
      </c>
      <c r="G1048" s="44">
        <v>9</v>
      </c>
    </row>
    <row r="1049" spans="1:7" ht="43.2">
      <c r="A1049" s="68" t="s">
        <v>2240</v>
      </c>
      <c r="B1049" s="69" t="s">
        <v>2241</v>
      </c>
      <c r="C1049" s="46" t="s">
        <v>129</v>
      </c>
      <c r="D1049" s="70">
        <v>195.5</v>
      </c>
      <c r="E1049" s="70">
        <v>33.659999999999997</v>
      </c>
      <c r="F1049" s="70">
        <v>229.16</v>
      </c>
      <c r="G1049" s="44">
        <v>9</v>
      </c>
    </row>
    <row r="1050" spans="1:7" ht="43.2">
      <c r="A1050" s="68" t="s">
        <v>2242</v>
      </c>
      <c r="B1050" s="69" t="s">
        <v>2243</v>
      </c>
      <c r="C1050" s="46" t="s">
        <v>87</v>
      </c>
      <c r="D1050" s="70">
        <v>34.44</v>
      </c>
      <c r="E1050" s="70">
        <v>9.35</v>
      </c>
      <c r="F1050" s="70">
        <v>43.79</v>
      </c>
      <c r="G1050" s="44">
        <v>9</v>
      </c>
    </row>
    <row r="1051" spans="1:7" ht="43.2">
      <c r="A1051" s="68" t="s">
        <v>2244</v>
      </c>
      <c r="B1051" s="69" t="s">
        <v>2245</v>
      </c>
      <c r="C1051" s="46" t="s">
        <v>129</v>
      </c>
      <c r="D1051" s="70">
        <v>89.91</v>
      </c>
      <c r="E1051" s="70">
        <v>33.659999999999997</v>
      </c>
      <c r="F1051" s="70">
        <v>123.57</v>
      </c>
      <c r="G1051" s="44">
        <v>9</v>
      </c>
    </row>
    <row r="1052" spans="1:7" ht="43.2">
      <c r="A1052" s="68" t="s">
        <v>2246</v>
      </c>
      <c r="B1052" s="69" t="s">
        <v>2247</v>
      </c>
      <c r="C1052" s="46" t="s">
        <v>87</v>
      </c>
      <c r="D1052" s="70">
        <v>16.059999999999999</v>
      </c>
      <c r="E1052" s="70">
        <v>9.35</v>
      </c>
      <c r="F1052" s="70">
        <v>25.41</v>
      </c>
      <c r="G1052" s="44">
        <v>9</v>
      </c>
    </row>
    <row r="1053" spans="1:7" ht="43.2">
      <c r="A1053" s="68" t="s">
        <v>2248</v>
      </c>
      <c r="B1053" s="69" t="s">
        <v>2249</v>
      </c>
      <c r="C1053" s="46" t="s">
        <v>129</v>
      </c>
      <c r="D1053" s="70">
        <v>177.27</v>
      </c>
      <c r="E1053" s="70">
        <v>33.659999999999997</v>
      </c>
      <c r="F1053" s="70">
        <v>210.93</v>
      </c>
      <c r="G1053" s="44">
        <v>9</v>
      </c>
    </row>
    <row r="1054" spans="1:7" ht="43.2">
      <c r="A1054" s="68" t="s">
        <v>2250</v>
      </c>
      <c r="B1054" s="69" t="s">
        <v>2251</v>
      </c>
      <c r="C1054" s="46" t="s">
        <v>87</v>
      </c>
      <c r="D1054" s="70">
        <v>31.48</v>
      </c>
      <c r="E1054" s="70">
        <v>9.35</v>
      </c>
      <c r="F1054" s="70">
        <v>40.83</v>
      </c>
      <c r="G1054" s="44">
        <v>9</v>
      </c>
    </row>
    <row r="1055" spans="1:7" ht="43.2">
      <c r="A1055" s="68" t="s">
        <v>2252</v>
      </c>
      <c r="B1055" s="69" t="s">
        <v>2253</v>
      </c>
      <c r="C1055" s="46" t="s">
        <v>129</v>
      </c>
      <c r="D1055" s="70">
        <v>146.30000000000001</v>
      </c>
      <c r="E1055" s="70">
        <v>33.659999999999997</v>
      </c>
      <c r="F1055" s="70">
        <v>179.96</v>
      </c>
      <c r="G1055" s="44">
        <v>9</v>
      </c>
    </row>
    <row r="1056" spans="1:7" ht="43.2">
      <c r="A1056" s="68" t="s">
        <v>2254</v>
      </c>
      <c r="B1056" s="69" t="s">
        <v>2255</v>
      </c>
      <c r="C1056" s="46" t="s">
        <v>87</v>
      </c>
      <c r="D1056" s="70">
        <v>26.08</v>
      </c>
      <c r="E1056" s="70">
        <v>9.35</v>
      </c>
      <c r="F1056" s="70">
        <v>35.43</v>
      </c>
      <c r="G1056" s="44">
        <v>9</v>
      </c>
    </row>
    <row r="1057" spans="1:7" ht="43.2">
      <c r="A1057" s="68" t="s">
        <v>2256</v>
      </c>
      <c r="B1057" s="69" t="s">
        <v>2257</v>
      </c>
      <c r="C1057" s="46" t="s">
        <v>129</v>
      </c>
      <c r="D1057" s="70">
        <v>176.59</v>
      </c>
      <c r="E1057" s="70">
        <v>33.659999999999997</v>
      </c>
      <c r="F1057" s="70">
        <v>210.25</v>
      </c>
      <c r="G1057" s="44">
        <v>9</v>
      </c>
    </row>
    <row r="1058" spans="1:7" ht="43.2">
      <c r="A1058" s="68" t="s">
        <v>2258</v>
      </c>
      <c r="B1058" s="69" t="s">
        <v>2259</v>
      </c>
      <c r="C1058" s="46" t="s">
        <v>87</v>
      </c>
      <c r="D1058" s="70">
        <v>31.36</v>
      </c>
      <c r="E1058" s="70">
        <v>9.35</v>
      </c>
      <c r="F1058" s="70">
        <v>40.71</v>
      </c>
      <c r="G1058" s="44">
        <v>9</v>
      </c>
    </row>
    <row r="1059" spans="1:7">
      <c r="A1059" s="68" t="s">
        <v>2260</v>
      </c>
      <c r="B1059" s="69" t="s">
        <v>2261</v>
      </c>
      <c r="C1059" s="46"/>
      <c r="D1059" s="70"/>
      <c r="E1059" s="70"/>
      <c r="F1059" s="70"/>
      <c r="G1059" s="44">
        <v>5</v>
      </c>
    </row>
    <row r="1060" spans="1:7" ht="28.8">
      <c r="A1060" s="68" t="s">
        <v>2262</v>
      </c>
      <c r="B1060" s="69" t="s">
        <v>2263</v>
      </c>
      <c r="C1060" s="46" t="s">
        <v>129</v>
      </c>
      <c r="D1060" s="70">
        <v>120.02</v>
      </c>
      <c r="E1060" s="70">
        <v>19.07</v>
      </c>
      <c r="F1060" s="70">
        <v>139.09</v>
      </c>
      <c r="G1060" s="44">
        <v>9</v>
      </c>
    </row>
    <row r="1061" spans="1:7" ht="28.8">
      <c r="A1061" s="68" t="s">
        <v>2264</v>
      </c>
      <c r="B1061" s="69" t="s">
        <v>2265</v>
      </c>
      <c r="C1061" s="46" t="s">
        <v>129</v>
      </c>
      <c r="D1061" s="70">
        <v>66.94</v>
      </c>
      <c r="E1061" s="70">
        <v>19.07</v>
      </c>
      <c r="F1061" s="70">
        <v>86.01</v>
      </c>
      <c r="G1061" s="44">
        <v>9</v>
      </c>
    </row>
    <row r="1062" spans="1:7" ht="28.8">
      <c r="A1062" s="68" t="s">
        <v>2266</v>
      </c>
      <c r="B1062" s="69" t="s">
        <v>2267</v>
      </c>
      <c r="C1062" s="46" t="s">
        <v>129</v>
      </c>
      <c r="D1062" s="70">
        <v>66.92</v>
      </c>
      <c r="E1062" s="70">
        <v>19.07</v>
      </c>
      <c r="F1062" s="70">
        <v>85.99</v>
      </c>
      <c r="G1062" s="44">
        <v>9</v>
      </c>
    </row>
    <row r="1063" spans="1:7" ht="28.8">
      <c r="A1063" s="68" t="s">
        <v>2268</v>
      </c>
      <c r="B1063" s="69" t="s">
        <v>2269</v>
      </c>
      <c r="C1063" s="46" t="s">
        <v>129</v>
      </c>
      <c r="D1063" s="70">
        <v>51.53</v>
      </c>
      <c r="E1063" s="70">
        <v>19.07</v>
      </c>
      <c r="F1063" s="70">
        <v>70.599999999999994</v>
      </c>
      <c r="G1063" s="44">
        <v>9</v>
      </c>
    </row>
    <row r="1064" spans="1:7" ht="28.8">
      <c r="A1064" s="68" t="s">
        <v>2270</v>
      </c>
      <c r="B1064" s="69" t="s">
        <v>2271</v>
      </c>
      <c r="C1064" s="46" t="s">
        <v>129</v>
      </c>
      <c r="D1064" s="70">
        <v>54.89</v>
      </c>
      <c r="E1064" s="70">
        <v>19.07</v>
      </c>
      <c r="F1064" s="70">
        <v>73.959999999999994</v>
      </c>
      <c r="G1064" s="44">
        <v>9</v>
      </c>
    </row>
    <row r="1065" spans="1:7">
      <c r="A1065" s="68" t="s">
        <v>2272</v>
      </c>
      <c r="B1065" s="69" t="s">
        <v>2273</v>
      </c>
      <c r="C1065" s="46"/>
      <c r="D1065" s="70"/>
      <c r="E1065" s="70"/>
      <c r="F1065" s="70"/>
      <c r="G1065" s="44">
        <v>5</v>
      </c>
    </row>
    <row r="1066" spans="1:7" ht="28.8">
      <c r="A1066" s="68" t="s">
        <v>2274</v>
      </c>
      <c r="B1066" s="69" t="s">
        <v>2275</v>
      </c>
      <c r="C1066" s="46" t="s">
        <v>129</v>
      </c>
      <c r="D1066" s="70">
        <v>165.11</v>
      </c>
      <c r="E1066" s="70">
        <v>24.13</v>
      </c>
      <c r="F1066" s="70">
        <v>189.24</v>
      </c>
      <c r="G1066" s="44">
        <v>9</v>
      </c>
    </row>
    <row r="1067" spans="1:7" ht="28.8">
      <c r="A1067" s="68" t="s">
        <v>2276</v>
      </c>
      <c r="B1067" s="69" t="s">
        <v>2277</v>
      </c>
      <c r="C1067" s="46" t="s">
        <v>129</v>
      </c>
      <c r="D1067" s="70">
        <v>334.73</v>
      </c>
      <c r="E1067" s="70">
        <v>24.13</v>
      </c>
      <c r="F1067" s="70">
        <v>358.86</v>
      </c>
      <c r="G1067" s="44">
        <v>9</v>
      </c>
    </row>
    <row r="1068" spans="1:7" ht="28.8">
      <c r="A1068" s="68" t="s">
        <v>2278</v>
      </c>
      <c r="B1068" s="69" t="s">
        <v>2279</v>
      </c>
      <c r="C1068" s="46" t="s">
        <v>129</v>
      </c>
      <c r="D1068" s="70">
        <v>354.34</v>
      </c>
      <c r="E1068" s="70">
        <v>24.13</v>
      </c>
      <c r="F1068" s="70">
        <v>378.47</v>
      </c>
      <c r="G1068" s="44">
        <v>9</v>
      </c>
    </row>
    <row r="1069" spans="1:7">
      <c r="A1069" s="68" t="s">
        <v>2280</v>
      </c>
      <c r="B1069" s="69" t="s">
        <v>2281</v>
      </c>
      <c r="C1069" s="46"/>
      <c r="D1069" s="70"/>
      <c r="E1069" s="70"/>
      <c r="F1069" s="70"/>
      <c r="G1069" s="44">
        <v>5</v>
      </c>
    </row>
    <row r="1070" spans="1:7" ht="43.2">
      <c r="A1070" s="68" t="s">
        <v>2282</v>
      </c>
      <c r="B1070" s="69" t="s">
        <v>2283</v>
      </c>
      <c r="C1070" s="46" t="s">
        <v>129</v>
      </c>
      <c r="D1070" s="70">
        <v>114.9</v>
      </c>
      <c r="E1070" s="70">
        <v>15.43</v>
      </c>
      <c r="F1070" s="70">
        <v>130.33000000000001</v>
      </c>
      <c r="G1070" s="44">
        <v>9</v>
      </c>
    </row>
    <row r="1071" spans="1:7" ht="43.2">
      <c r="A1071" s="68" t="s">
        <v>2284</v>
      </c>
      <c r="B1071" s="69" t="s">
        <v>2285</v>
      </c>
      <c r="C1071" s="46" t="s">
        <v>129</v>
      </c>
      <c r="D1071" s="70">
        <v>118.57</v>
      </c>
      <c r="E1071" s="70">
        <v>15.43</v>
      </c>
      <c r="F1071" s="70">
        <v>134</v>
      </c>
      <c r="G1071" s="44">
        <v>9</v>
      </c>
    </row>
    <row r="1072" spans="1:7" ht="43.2">
      <c r="A1072" s="68" t="s">
        <v>2286</v>
      </c>
      <c r="B1072" s="69" t="s">
        <v>2287</v>
      </c>
      <c r="C1072" s="46" t="s">
        <v>129</v>
      </c>
      <c r="D1072" s="70">
        <v>42.82</v>
      </c>
      <c r="E1072" s="70">
        <v>8.5</v>
      </c>
      <c r="F1072" s="70">
        <v>51.32</v>
      </c>
      <c r="G1072" s="44">
        <v>9</v>
      </c>
    </row>
    <row r="1073" spans="1:7">
      <c r="A1073" s="68" t="s">
        <v>2288</v>
      </c>
      <c r="B1073" s="69" t="s">
        <v>2289</v>
      </c>
      <c r="C1073" s="46"/>
      <c r="D1073" s="70"/>
      <c r="E1073" s="70"/>
      <c r="F1073" s="70"/>
      <c r="G1073" s="44">
        <v>2</v>
      </c>
    </row>
    <row r="1074" spans="1:7">
      <c r="A1074" s="68" t="s">
        <v>2290</v>
      </c>
      <c r="B1074" s="69" t="s">
        <v>2291</v>
      </c>
      <c r="C1074" s="46"/>
      <c r="D1074" s="70"/>
      <c r="E1074" s="70"/>
      <c r="F1074" s="70"/>
      <c r="G1074" s="44">
        <v>5</v>
      </c>
    </row>
    <row r="1075" spans="1:7">
      <c r="A1075" s="68" t="s">
        <v>2292</v>
      </c>
      <c r="B1075" s="69" t="s">
        <v>2293</v>
      </c>
      <c r="C1075" s="46" t="s">
        <v>129</v>
      </c>
      <c r="D1075" s="70">
        <v>396.94</v>
      </c>
      <c r="E1075" s="70">
        <v>39.24</v>
      </c>
      <c r="F1075" s="70">
        <v>436.18</v>
      </c>
      <c r="G1075" s="44">
        <v>9</v>
      </c>
    </row>
    <row r="1076" spans="1:7" ht="28.8">
      <c r="A1076" s="68" t="s">
        <v>2294</v>
      </c>
      <c r="B1076" s="69" t="s">
        <v>2295</v>
      </c>
      <c r="C1076" s="46" t="s">
        <v>87</v>
      </c>
      <c r="D1076" s="70">
        <v>133.37</v>
      </c>
      <c r="E1076" s="70">
        <v>18.07</v>
      </c>
      <c r="F1076" s="70">
        <v>151.44</v>
      </c>
      <c r="G1076" s="44">
        <v>9</v>
      </c>
    </row>
    <row r="1077" spans="1:7" ht="28.8">
      <c r="A1077" s="68" t="s">
        <v>2296</v>
      </c>
      <c r="B1077" s="69" t="s">
        <v>2297</v>
      </c>
      <c r="C1077" s="46" t="s">
        <v>87</v>
      </c>
      <c r="D1077" s="70">
        <v>158.84</v>
      </c>
      <c r="E1077" s="70">
        <v>22.58</v>
      </c>
      <c r="F1077" s="70">
        <v>181.42</v>
      </c>
      <c r="G1077" s="44">
        <v>9</v>
      </c>
    </row>
    <row r="1078" spans="1:7">
      <c r="A1078" s="68" t="s">
        <v>2298</v>
      </c>
      <c r="B1078" s="69" t="s">
        <v>2299</v>
      </c>
      <c r="C1078" s="46" t="s">
        <v>87</v>
      </c>
      <c r="D1078" s="70">
        <v>342.22</v>
      </c>
      <c r="E1078" s="70">
        <v>45.15</v>
      </c>
      <c r="F1078" s="70">
        <v>387.37</v>
      </c>
      <c r="G1078" s="44">
        <v>9</v>
      </c>
    </row>
    <row r="1079" spans="1:7" ht="28.8">
      <c r="A1079" s="68" t="s">
        <v>2300</v>
      </c>
      <c r="B1079" s="69" t="s">
        <v>2301</v>
      </c>
      <c r="C1079" s="46" t="s">
        <v>87</v>
      </c>
      <c r="D1079" s="70">
        <v>79.39</v>
      </c>
      <c r="E1079" s="70">
        <v>9.89</v>
      </c>
      <c r="F1079" s="70">
        <v>89.28</v>
      </c>
      <c r="G1079" s="44">
        <v>9</v>
      </c>
    </row>
    <row r="1080" spans="1:7" ht="28.8">
      <c r="A1080" s="68" t="s">
        <v>2302</v>
      </c>
      <c r="B1080" s="69" t="s">
        <v>2303</v>
      </c>
      <c r="C1080" s="46" t="s">
        <v>87</v>
      </c>
      <c r="D1080" s="70">
        <v>86.54</v>
      </c>
      <c r="E1080" s="70">
        <v>9.89</v>
      </c>
      <c r="F1080" s="70">
        <v>96.43</v>
      </c>
      <c r="G1080" s="44">
        <v>9</v>
      </c>
    </row>
    <row r="1081" spans="1:7">
      <c r="A1081" s="68" t="s">
        <v>2304</v>
      </c>
      <c r="B1081" s="69" t="s">
        <v>2305</v>
      </c>
      <c r="C1081" s="46"/>
      <c r="D1081" s="70"/>
      <c r="E1081" s="70"/>
      <c r="F1081" s="70"/>
      <c r="G1081" s="44">
        <v>5</v>
      </c>
    </row>
    <row r="1082" spans="1:7" ht="28.8">
      <c r="A1082" s="68" t="s">
        <v>2306</v>
      </c>
      <c r="B1082" s="69" t="s">
        <v>2307</v>
      </c>
      <c r="C1082" s="46" t="s">
        <v>129</v>
      </c>
      <c r="D1082" s="70">
        <v>585.32000000000005</v>
      </c>
      <c r="E1082" s="70">
        <v>10.119999999999999</v>
      </c>
      <c r="F1082" s="70">
        <v>595.44000000000005</v>
      </c>
      <c r="G1082" s="44">
        <v>9</v>
      </c>
    </row>
    <row r="1083" spans="1:7" ht="28.8">
      <c r="A1083" s="68" t="s">
        <v>2308</v>
      </c>
      <c r="B1083" s="69" t="s">
        <v>2309</v>
      </c>
      <c r="C1083" s="46" t="s">
        <v>129</v>
      </c>
      <c r="D1083" s="70">
        <v>662.53</v>
      </c>
      <c r="E1083" s="70">
        <v>10.119999999999999</v>
      </c>
      <c r="F1083" s="70">
        <v>672.65</v>
      </c>
      <c r="G1083" s="44">
        <v>9</v>
      </c>
    </row>
    <row r="1084" spans="1:7" ht="28.8">
      <c r="A1084" s="68" t="s">
        <v>2310</v>
      </c>
      <c r="B1084" s="69" t="s">
        <v>2311</v>
      </c>
      <c r="C1084" s="46" t="s">
        <v>129</v>
      </c>
      <c r="D1084" s="70">
        <v>777.43</v>
      </c>
      <c r="E1084" s="70">
        <v>11.81</v>
      </c>
      <c r="F1084" s="70">
        <v>789.24</v>
      </c>
      <c r="G1084" s="44">
        <v>9</v>
      </c>
    </row>
    <row r="1085" spans="1:7" ht="28.8">
      <c r="A1085" s="68" t="s">
        <v>2312</v>
      </c>
      <c r="B1085" s="69" t="s">
        <v>2313</v>
      </c>
      <c r="C1085" s="46" t="s">
        <v>129</v>
      </c>
      <c r="D1085" s="70">
        <v>837.44</v>
      </c>
      <c r="E1085" s="70">
        <v>11.81</v>
      </c>
      <c r="F1085" s="70">
        <v>849.25</v>
      </c>
      <c r="G1085" s="44">
        <v>9</v>
      </c>
    </row>
    <row r="1086" spans="1:7">
      <c r="A1086" s="68" t="s">
        <v>2314</v>
      </c>
      <c r="B1086" s="69" t="s">
        <v>2315</v>
      </c>
      <c r="C1086" s="46" t="s">
        <v>87</v>
      </c>
      <c r="D1086" s="70">
        <v>331.55</v>
      </c>
      <c r="E1086" s="70">
        <v>5.9</v>
      </c>
      <c r="F1086" s="70">
        <v>337.45</v>
      </c>
      <c r="G1086" s="44">
        <v>9</v>
      </c>
    </row>
    <row r="1087" spans="1:7">
      <c r="A1087" s="68" t="s">
        <v>2316</v>
      </c>
      <c r="B1087" s="69" t="s">
        <v>2317</v>
      </c>
      <c r="C1087" s="46" t="s">
        <v>87</v>
      </c>
      <c r="D1087" s="70">
        <v>327.85</v>
      </c>
      <c r="E1087" s="70">
        <v>5.9</v>
      </c>
      <c r="F1087" s="70">
        <v>333.75</v>
      </c>
      <c r="G1087" s="44">
        <v>9</v>
      </c>
    </row>
    <row r="1088" spans="1:7">
      <c r="A1088" s="68" t="s">
        <v>2318</v>
      </c>
      <c r="B1088" s="69" t="s">
        <v>2319</v>
      </c>
      <c r="C1088" s="46" t="s">
        <v>87</v>
      </c>
      <c r="D1088" s="70">
        <v>47.87</v>
      </c>
      <c r="E1088" s="70">
        <v>1.69</v>
      </c>
      <c r="F1088" s="70">
        <v>49.56</v>
      </c>
      <c r="G1088" s="44">
        <v>9</v>
      </c>
    </row>
    <row r="1089" spans="1:7">
      <c r="A1089" s="68" t="s">
        <v>2320</v>
      </c>
      <c r="B1089" s="69" t="s">
        <v>2321</v>
      </c>
      <c r="C1089" s="46"/>
      <c r="D1089" s="70"/>
      <c r="E1089" s="70"/>
      <c r="F1089" s="70"/>
      <c r="G1089" s="44">
        <v>5</v>
      </c>
    </row>
    <row r="1090" spans="1:7">
      <c r="A1090" s="68" t="s">
        <v>2322</v>
      </c>
      <c r="B1090" s="69" t="s">
        <v>2323</v>
      </c>
      <c r="C1090" s="46" t="s">
        <v>129</v>
      </c>
      <c r="D1090" s="70">
        <v>252.4</v>
      </c>
      <c r="E1090" s="70">
        <v>26.99</v>
      </c>
      <c r="F1090" s="70">
        <v>279.39</v>
      </c>
      <c r="G1090" s="44">
        <v>9</v>
      </c>
    </row>
    <row r="1091" spans="1:7">
      <c r="A1091" s="68" t="s">
        <v>2324</v>
      </c>
      <c r="B1091" s="69" t="s">
        <v>2325</v>
      </c>
      <c r="C1091" s="46" t="s">
        <v>129</v>
      </c>
      <c r="D1091" s="70">
        <v>345.79</v>
      </c>
      <c r="E1091" s="70">
        <v>26.99</v>
      </c>
      <c r="F1091" s="70">
        <v>372.78</v>
      </c>
      <c r="G1091" s="44">
        <v>9</v>
      </c>
    </row>
    <row r="1092" spans="1:7">
      <c r="A1092" s="68" t="s">
        <v>2326</v>
      </c>
      <c r="B1092" s="69" t="s">
        <v>2327</v>
      </c>
      <c r="C1092" s="46" t="s">
        <v>129</v>
      </c>
      <c r="D1092" s="70">
        <v>94.6</v>
      </c>
      <c r="E1092" s="70">
        <v>21.18</v>
      </c>
      <c r="F1092" s="70">
        <v>115.78</v>
      </c>
      <c r="G1092" s="44">
        <v>9</v>
      </c>
    </row>
    <row r="1093" spans="1:7">
      <c r="A1093" s="68" t="s">
        <v>2328</v>
      </c>
      <c r="B1093" s="69" t="s">
        <v>2329</v>
      </c>
      <c r="C1093" s="46" t="s">
        <v>87</v>
      </c>
      <c r="D1093" s="70">
        <v>2.98</v>
      </c>
      <c r="E1093" s="70">
        <v>22.81</v>
      </c>
      <c r="F1093" s="70">
        <v>25.79</v>
      </c>
      <c r="G1093" s="44">
        <v>9</v>
      </c>
    </row>
    <row r="1094" spans="1:7">
      <c r="A1094" s="68" t="s">
        <v>2330</v>
      </c>
      <c r="B1094" s="69" t="s">
        <v>2331</v>
      </c>
      <c r="C1094" s="46" t="s">
        <v>87</v>
      </c>
      <c r="D1094" s="70">
        <v>6.05</v>
      </c>
      <c r="E1094" s="70">
        <v>34.03</v>
      </c>
      <c r="F1094" s="70">
        <v>40.08</v>
      </c>
      <c r="G1094" s="44">
        <v>9</v>
      </c>
    </row>
    <row r="1095" spans="1:7">
      <c r="A1095" s="68" t="s">
        <v>2332</v>
      </c>
      <c r="B1095" s="69" t="s">
        <v>2333</v>
      </c>
      <c r="C1095" s="46" t="s">
        <v>87</v>
      </c>
      <c r="D1095" s="70">
        <v>81.87</v>
      </c>
      <c r="E1095" s="70">
        <v>1.69</v>
      </c>
      <c r="F1095" s="70">
        <v>83.56</v>
      </c>
      <c r="G1095" s="44">
        <v>9</v>
      </c>
    </row>
    <row r="1096" spans="1:7">
      <c r="A1096" s="68" t="s">
        <v>2334</v>
      </c>
      <c r="B1096" s="69" t="s">
        <v>2335</v>
      </c>
      <c r="C1096" s="46" t="s">
        <v>129</v>
      </c>
      <c r="D1096" s="70">
        <v>130.69</v>
      </c>
      <c r="E1096" s="70">
        <v>21.71</v>
      </c>
      <c r="F1096" s="70">
        <v>152.4</v>
      </c>
      <c r="G1096" s="44">
        <v>9</v>
      </c>
    </row>
    <row r="1097" spans="1:7">
      <c r="A1097" s="68" t="s">
        <v>2336</v>
      </c>
      <c r="B1097" s="69" t="s">
        <v>2337</v>
      </c>
      <c r="C1097" s="46" t="s">
        <v>87</v>
      </c>
      <c r="D1097" s="70">
        <v>27.72</v>
      </c>
      <c r="E1097" s="70">
        <v>5.8</v>
      </c>
      <c r="F1097" s="70">
        <v>33.520000000000003</v>
      </c>
      <c r="G1097" s="44">
        <v>9</v>
      </c>
    </row>
    <row r="1098" spans="1:7">
      <c r="A1098" s="68" t="s">
        <v>2338</v>
      </c>
      <c r="B1098" s="69" t="s">
        <v>2339</v>
      </c>
      <c r="C1098" s="46" t="s">
        <v>87</v>
      </c>
      <c r="D1098" s="70">
        <v>125.71</v>
      </c>
      <c r="E1098" s="70">
        <v>3.37</v>
      </c>
      <c r="F1098" s="70">
        <v>129.08000000000001</v>
      </c>
      <c r="G1098" s="44">
        <v>9</v>
      </c>
    </row>
    <row r="1099" spans="1:7">
      <c r="A1099" s="68" t="s">
        <v>2340</v>
      </c>
      <c r="B1099" s="69" t="s">
        <v>2341</v>
      </c>
      <c r="C1099" s="46"/>
      <c r="D1099" s="70"/>
      <c r="E1099" s="70"/>
      <c r="F1099" s="70"/>
      <c r="G1099" s="44">
        <v>5</v>
      </c>
    </row>
    <row r="1100" spans="1:7">
      <c r="A1100" s="68" t="s">
        <v>2342</v>
      </c>
      <c r="B1100" s="69" t="s">
        <v>2343</v>
      </c>
      <c r="C1100" s="46" t="s">
        <v>129</v>
      </c>
      <c r="D1100" s="70">
        <v>11.51</v>
      </c>
      <c r="E1100" s="70">
        <v>43.41</v>
      </c>
      <c r="F1100" s="70">
        <v>54.92</v>
      </c>
      <c r="G1100" s="44">
        <v>9</v>
      </c>
    </row>
    <row r="1101" spans="1:7">
      <c r="A1101" s="68" t="s">
        <v>2344</v>
      </c>
      <c r="B1101" s="69" t="s">
        <v>2345</v>
      </c>
      <c r="C1101" s="46"/>
      <c r="D1101" s="70"/>
      <c r="E1101" s="70"/>
      <c r="F1101" s="70"/>
      <c r="G1101" s="44">
        <v>2</v>
      </c>
    </row>
    <row r="1102" spans="1:7">
      <c r="A1102" s="68" t="s">
        <v>2346</v>
      </c>
      <c r="B1102" s="69" t="s">
        <v>2347</v>
      </c>
      <c r="C1102" s="46"/>
      <c r="D1102" s="70"/>
      <c r="E1102" s="70"/>
      <c r="F1102" s="70"/>
      <c r="G1102" s="44">
        <v>5</v>
      </c>
    </row>
    <row r="1103" spans="1:7">
      <c r="A1103" s="68" t="s">
        <v>2348</v>
      </c>
      <c r="B1103" s="69" t="s">
        <v>2349</v>
      </c>
      <c r="C1103" s="46" t="s">
        <v>129</v>
      </c>
      <c r="D1103" s="70">
        <v>107.36</v>
      </c>
      <c r="E1103" s="70">
        <v>57.79</v>
      </c>
      <c r="F1103" s="70">
        <v>165.15</v>
      </c>
      <c r="G1103" s="44">
        <v>9</v>
      </c>
    </row>
    <row r="1104" spans="1:7">
      <c r="A1104" s="68" t="s">
        <v>2350</v>
      </c>
      <c r="B1104" s="69" t="s">
        <v>2351</v>
      </c>
      <c r="C1104" s="46"/>
      <c r="D1104" s="70"/>
      <c r="E1104" s="70"/>
      <c r="F1104" s="70"/>
      <c r="G1104" s="44">
        <v>5</v>
      </c>
    </row>
    <row r="1105" spans="1:7">
      <c r="A1105" s="68" t="s">
        <v>2352</v>
      </c>
      <c r="B1105" s="69" t="s">
        <v>2353</v>
      </c>
      <c r="C1105" s="46" t="s">
        <v>129</v>
      </c>
      <c r="D1105" s="70">
        <v>612.30999999999995</v>
      </c>
      <c r="E1105" s="70"/>
      <c r="F1105" s="70">
        <v>612.30999999999995</v>
      </c>
      <c r="G1105" s="44">
        <v>9</v>
      </c>
    </row>
    <row r="1106" spans="1:7">
      <c r="A1106" s="68" t="s">
        <v>2354</v>
      </c>
      <c r="B1106" s="69" t="s">
        <v>2355</v>
      </c>
      <c r="C1106" s="46"/>
      <c r="D1106" s="70"/>
      <c r="E1106" s="70"/>
      <c r="F1106" s="70"/>
      <c r="G1106" s="44">
        <v>5</v>
      </c>
    </row>
    <row r="1107" spans="1:7">
      <c r="A1107" s="68" t="s">
        <v>2356</v>
      </c>
      <c r="B1107" s="69" t="s">
        <v>2357</v>
      </c>
      <c r="C1107" s="46" t="s">
        <v>129</v>
      </c>
      <c r="D1107" s="70">
        <v>275.32</v>
      </c>
      <c r="E1107" s="70">
        <v>19</v>
      </c>
      <c r="F1107" s="70">
        <v>294.32</v>
      </c>
      <c r="G1107" s="44">
        <v>9</v>
      </c>
    </row>
    <row r="1108" spans="1:7">
      <c r="A1108" s="68" t="s">
        <v>2358</v>
      </c>
      <c r="B1108" s="69" t="s">
        <v>2359</v>
      </c>
      <c r="C1108" s="46"/>
      <c r="D1108" s="70"/>
      <c r="E1108" s="70"/>
      <c r="F1108" s="70"/>
      <c r="G1108" s="44">
        <v>5</v>
      </c>
    </row>
    <row r="1109" spans="1:7">
      <c r="A1109" s="68" t="s">
        <v>2360</v>
      </c>
      <c r="B1109" s="69" t="s">
        <v>2361</v>
      </c>
      <c r="C1109" s="46" t="s">
        <v>87</v>
      </c>
      <c r="D1109" s="70">
        <v>21.79</v>
      </c>
      <c r="E1109" s="70">
        <v>12.61</v>
      </c>
      <c r="F1109" s="70">
        <v>34.4</v>
      </c>
      <c r="G1109" s="44">
        <v>9</v>
      </c>
    </row>
    <row r="1110" spans="1:7">
      <c r="A1110" s="68" t="s">
        <v>2362</v>
      </c>
      <c r="B1110" s="69" t="s">
        <v>2363</v>
      </c>
      <c r="C1110" s="46" t="s">
        <v>87</v>
      </c>
      <c r="D1110" s="70">
        <v>5.93</v>
      </c>
      <c r="E1110" s="70">
        <v>3.08</v>
      </c>
      <c r="F1110" s="70">
        <v>9.01</v>
      </c>
      <c r="G1110" s="44">
        <v>9</v>
      </c>
    </row>
    <row r="1111" spans="1:7">
      <c r="A1111" s="68" t="s">
        <v>2364</v>
      </c>
      <c r="B1111" s="69" t="s">
        <v>2365</v>
      </c>
      <c r="C1111" s="46"/>
      <c r="D1111" s="70"/>
      <c r="E1111" s="70"/>
      <c r="F1111" s="70"/>
      <c r="G1111" s="44">
        <v>5</v>
      </c>
    </row>
    <row r="1112" spans="1:7">
      <c r="A1112" s="68" t="s">
        <v>2366</v>
      </c>
      <c r="B1112" s="69" t="s">
        <v>2367</v>
      </c>
      <c r="C1112" s="46" t="s">
        <v>129</v>
      </c>
      <c r="D1112" s="70">
        <v>0.72</v>
      </c>
      <c r="E1112" s="70">
        <v>7.48</v>
      </c>
      <c r="F1112" s="70">
        <v>8.1999999999999993</v>
      </c>
      <c r="G1112" s="44">
        <v>9</v>
      </c>
    </row>
    <row r="1113" spans="1:7">
      <c r="A1113" s="68" t="s">
        <v>2368</v>
      </c>
      <c r="B1113" s="69" t="s">
        <v>2369</v>
      </c>
      <c r="C1113" s="46" t="s">
        <v>129</v>
      </c>
      <c r="D1113" s="70">
        <v>23.94</v>
      </c>
      <c r="E1113" s="70">
        <v>19</v>
      </c>
      <c r="F1113" s="70">
        <v>42.94</v>
      </c>
      <c r="G1113" s="44">
        <v>9</v>
      </c>
    </row>
    <row r="1114" spans="1:7">
      <c r="A1114" s="68" t="s">
        <v>2370</v>
      </c>
      <c r="B1114" s="69" t="s">
        <v>2371</v>
      </c>
      <c r="C1114" s="46" t="s">
        <v>87</v>
      </c>
      <c r="D1114" s="70">
        <v>0.72</v>
      </c>
      <c r="E1114" s="70">
        <v>9.5299999999999994</v>
      </c>
      <c r="F1114" s="70">
        <v>10.25</v>
      </c>
      <c r="G1114" s="44">
        <v>9</v>
      </c>
    </row>
    <row r="1115" spans="1:7">
      <c r="A1115" s="68" t="s">
        <v>2372</v>
      </c>
      <c r="B1115" s="69" t="s">
        <v>2373</v>
      </c>
      <c r="C1115" s="46" t="s">
        <v>129</v>
      </c>
      <c r="D1115" s="70">
        <v>110.83</v>
      </c>
      <c r="E1115" s="70"/>
      <c r="F1115" s="70">
        <v>110.83</v>
      </c>
      <c r="G1115" s="44">
        <v>9</v>
      </c>
    </row>
    <row r="1116" spans="1:7">
      <c r="A1116" s="68" t="s">
        <v>2374</v>
      </c>
      <c r="B1116" s="69" t="s">
        <v>2375</v>
      </c>
      <c r="C1116" s="46" t="s">
        <v>129</v>
      </c>
      <c r="D1116" s="70">
        <v>52.34</v>
      </c>
      <c r="E1116" s="70"/>
      <c r="F1116" s="70">
        <v>52.34</v>
      </c>
      <c r="G1116" s="44">
        <v>9</v>
      </c>
    </row>
    <row r="1117" spans="1:7">
      <c r="A1117" s="68" t="s">
        <v>2376</v>
      </c>
      <c r="B1117" s="69" t="s">
        <v>2377</v>
      </c>
      <c r="C1117" s="46"/>
      <c r="D1117" s="70"/>
      <c r="E1117" s="70"/>
      <c r="F1117" s="70"/>
      <c r="G1117" s="44">
        <v>2</v>
      </c>
    </row>
    <row r="1118" spans="1:7">
      <c r="A1118" s="68" t="s">
        <v>2378</v>
      </c>
      <c r="B1118" s="69" t="s">
        <v>2379</v>
      </c>
      <c r="C1118" s="46"/>
      <c r="D1118" s="70"/>
      <c r="E1118" s="70"/>
      <c r="F1118" s="70"/>
      <c r="G1118" s="44">
        <v>5</v>
      </c>
    </row>
    <row r="1119" spans="1:7">
      <c r="A1119" s="68" t="s">
        <v>2380</v>
      </c>
      <c r="B1119" s="69" t="s">
        <v>2381</v>
      </c>
      <c r="C1119" s="46" t="s">
        <v>129</v>
      </c>
      <c r="D1119" s="70">
        <v>85.73</v>
      </c>
      <c r="E1119" s="70">
        <v>8.6</v>
      </c>
      <c r="F1119" s="70">
        <v>94.33</v>
      </c>
      <c r="G1119" s="44">
        <v>9</v>
      </c>
    </row>
    <row r="1120" spans="1:7">
      <c r="A1120" s="68" t="s">
        <v>2382</v>
      </c>
      <c r="B1120" s="69" t="s">
        <v>2383</v>
      </c>
      <c r="C1120" s="46" t="s">
        <v>129</v>
      </c>
      <c r="D1120" s="70">
        <v>65.36</v>
      </c>
      <c r="E1120" s="70"/>
      <c r="F1120" s="70">
        <v>65.36</v>
      </c>
      <c r="G1120" s="44">
        <v>9</v>
      </c>
    </row>
    <row r="1121" spans="1:7">
      <c r="A1121" s="68" t="s">
        <v>2384</v>
      </c>
      <c r="B1121" s="69" t="s">
        <v>2385</v>
      </c>
      <c r="C1121" s="46"/>
      <c r="D1121" s="70"/>
      <c r="E1121" s="70"/>
      <c r="F1121" s="70"/>
      <c r="G1121" s="44">
        <v>5</v>
      </c>
    </row>
    <row r="1122" spans="1:7" ht="28.8">
      <c r="A1122" s="68" t="s">
        <v>2386</v>
      </c>
      <c r="B1122" s="69" t="s">
        <v>2387</v>
      </c>
      <c r="C1122" s="46" t="s">
        <v>129</v>
      </c>
      <c r="D1122" s="70">
        <v>135.66999999999999</v>
      </c>
      <c r="E1122" s="70">
        <v>19.09</v>
      </c>
      <c r="F1122" s="70">
        <v>154.76</v>
      </c>
      <c r="G1122" s="44">
        <v>9</v>
      </c>
    </row>
    <row r="1123" spans="1:7" ht="28.8">
      <c r="A1123" s="68" t="s">
        <v>2388</v>
      </c>
      <c r="B1123" s="69" t="s">
        <v>2389</v>
      </c>
      <c r="C1123" s="46" t="s">
        <v>129</v>
      </c>
      <c r="D1123" s="70">
        <v>209.91</v>
      </c>
      <c r="E1123" s="70">
        <v>19.09</v>
      </c>
      <c r="F1123" s="70">
        <v>229</v>
      </c>
      <c r="G1123" s="44">
        <v>9</v>
      </c>
    </row>
    <row r="1124" spans="1:7" ht="28.8">
      <c r="A1124" s="68" t="s">
        <v>2390</v>
      </c>
      <c r="B1124" s="69" t="s">
        <v>2391</v>
      </c>
      <c r="C1124" s="46" t="s">
        <v>129</v>
      </c>
      <c r="D1124" s="70">
        <v>244.77</v>
      </c>
      <c r="E1124" s="70"/>
      <c r="F1124" s="70">
        <v>244.77</v>
      </c>
      <c r="G1124" s="44">
        <v>9</v>
      </c>
    </row>
    <row r="1125" spans="1:7" ht="28.8">
      <c r="A1125" s="68" t="s">
        <v>2392</v>
      </c>
      <c r="B1125" s="69" t="s">
        <v>2393</v>
      </c>
      <c r="C1125" s="46" t="s">
        <v>129</v>
      </c>
      <c r="D1125" s="70">
        <v>192.71</v>
      </c>
      <c r="E1125" s="70">
        <v>19.09</v>
      </c>
      <c r="F1125" s="70">
        <v>211.8</v>
      </c>
      <c r="G1125" s="44">
        <v>9</v>
      </c>
    </row>
    <row r="1126" spans="1:7" ht="28.8">
      <c r="A1126" s="68" t="s">
        <v>2394</v>
      </c>
      <c r="B1126" s="69" t="s">
        <v>2395</v>
      </c>
      <c r="C1126" s="46" t="s">
        <v>129</v>
      </c>
      <c r="D1126" s="70">
        <v>370.34</v>
      </c>
      <c r="E1126" s="70">
        <v>19.09</v>
      </c>
      <c r="F1126" s="70">
        <v>389.43</v>
      </c>
      <c r="G1126" s="44">
        <v>9</v>
      </c>
    </row>
    <row r="1127" spans="1:7" ht="28.8">
      <c r="A1127" s="68" t="s">
        <v>2396</v>
      </c>
      <c r="B1127" s="69" t="s">
        <v>2397</v>
      </c>
      <c r="C1127" s="46" t="s">
        <v>129</v>
      </c>
      <c r="D1127" s="70">
        <v>231.93</v>
      </c>
      <c r="E1127" s="70">
        <v>19.09</v>
      </c>
      <c r="F1127" s="70">
        <v>251.02</v>
      </c>
      <c r="G1127" s="44">
        <v>9</v>
      </c>
    </row>
    <row r="1128" spans="1:7" ht="28.8">
      <c r="A1128" s="68" t="s">
        <v>2398</v>
      </c>
      <c r="B1128" s="69" t="s">
        <v>2399</v>
      </c>
      <c r="C1128" s="46" t="s">
        <v>129</v>
      </c>
      <c r="D1128" s="70">
        <v>568.75</v>
      </c>
      <c r="E1128" s="70">
        <v>19.09</v>
      </c>
      <c r="F1128" s="70">
        <v>587.84</v>
      </c>
      <c r="G1128" s="44">
        <v>9</v>
      </c>
    </row>
    <row r="1129" spans="1:7" ht="28.8">
      <c r="A1129" s="68" t="s">
        <v>2400</v>
      </c>
      <c r="B1129" s="69" t="s">
        <v>2401</v>
      </c>
      <c r="C1129" s="46" t="s">
        <v>129</v>
      </c>
      <c r="D1129" s="70">
        <v>430.34</v>
      </c>
      <c r="E1129" s="70">
        <v>19.09</v>
      </c>
      <c r="F1129" s="70">
        <v>449.43</v>
      </c>
      <c r="G1129" s="44">
        <v>9</v>
      </c>
    </row>
    <row r="1130" spans="1:7" ht="28.8">
      <c r="A1130" s="68" t="s">
        <v>2402</v>
      </c>
      <c r="B1130" s="69" t="s">
        <v>2403</v>
      </c>
      <c r="C1130" s="46" t="s">
        <v>129</v>
      </c>
      <c r="D1130" s="70">
        <v>347.96</v>
      </c>
      <c r="E1130" s="70">
        <v>38.770000000000003</v>
      </c>
      <c r="F1130" s="70">
        <v>386.73</v>
      </c>
      <c r="G1130" s="44">
        <v>9</v>
      </c>
    </row>
    <row r="1131" spans="1:7">
      <c r="A1131" s="68" t="s">
        <v>2404</v>
      </c>
      <c r="B1131" s="69" t="s">
        <v>2405</v>
      </c>
      <c r="C1131" s="46"/>
      <c r="D1131" s="70"/>
      <c r="E1131" s="70"/>
      <c r="F1131" s="70"/>
      <c r="G1131" s="44">
        <v>5</v>
      </c>
    </row>
    <row r="1132" spans="1:7" ht="28.8">
      <c r="A1132" s="68" t="s">
        <v>2406</v>
      </c>
      <c r="B1132" s="69" t="s">
        <v>2407</v>
      </c>
      <c r="C1132" s="46" t="s">
        <v>129</v>
      </c>
      <c r="D1132" s="70">
        <v>1248.33</v>
      </c>
      <c r="E1132" s="70"/>
      <c r="F1132" s="70">
        <v>1248.33</v>
      </c>
      <c r="G1132" s="44">
        <v>9</v>
      </c>
    </row>
    <row r="1133" spans="1:7">
      <c r="A1133" s="68" t="s">
        <v>2408</v>
      </c>
      <c r="B1133" s="69" t="s">
        <v>2409</v>
      </c>
      <c r="C1133" s="46" t="s">
        <v>129</v>
      </c>
      <c r="D1133" s="70">
        <v>301.95999999999998</v>
      </c>
      <c r="E1133" s="70"/>
      <c r="F1133" s="70">
        <v>301.95999999999998</v>
      </c>
      <c r="G1133" s="44">
        <v>9</v>
      </c>
    </row>
    <row r="1134" spans="1:7" ht="28.8">
      <c r="A1134" s="68" t="s">
        <v>2410</v>
      </c>
      <c r="B1134" s="69" t="s">
        <v>2411</v>
      </c>
      <c r="C1134" s="46" t="s">
        <v>129</v>
      </c>
      <c r="D1134" s="70">
        <v>730.72</v>
      </c>
      <c r="E1134" s="70"/>
      <c r="F1134" s="70">
        <v>730.72</v>
      </c>
      <c r="G1134" s="44">
        <v>9</v>
      </c>
    </row>
    <row r="1135" spans="1:7" ht="28.8">
      <c r="A1135" s="68" t="s">
        <v>2412</v>
      </c>
      <c r="B1135" s="69" t="s">
        <v>2413</v>
      </c>
      <c r="C1135" s="46" t="s">
        <v>129</v>
      </c>
      <c r="D1135" s="70">
        <v>458.98</v>
      </c>
      <c r="E1135" s="70"/>
      <c r="F1135" s="70">
        <v>458.98</v>
      </c>
      <c r="G1135" s="44">
        <v>9</v>
      </c>
    </row>
    <row r="1136" spans="1:7">
      <c r="A1136" s="68" t="s">
        <v>2414</v>
      </c>
      <c r="B1136" s="69" t="s">
        <v>2415</v>
      </c>
      <c r="C1136" s="46"/>
      <c r="D1136" s="70"/>
      <c r="E1136" s="70"/>
      <c r="F1136" s="70"/>
      <c r="G1136" s="44">
        <v>5</v>
      </c>
    </row>
    <row r="1137" spans="1:7" ht="28.8">
      <c r="A1137" s="68" t="s">
        <v>2416</v>
      </c>
      <c r="B1137" s="69" t="s">
        <v>2417</v>
      </c>
      <c r="C1137" s="46" t="s">
        <v>129</v>
      </c>
      <c r="D1137" s="70">
        <v>135.72999999999999</v>
      </c>
      <c r="E1137" s="70"/>
      <c r="F1137" s="70">
        <v>135.72999999999999</v>
      </c>
      <c r="G1137" s="44">
        <v>9</v>
      </c>
    </row>
    <row r="1138" spans="1:7" ht="28.8">
      <c r="A1138" s="68" t="s">
        <v>2418</v>
      </c>
      <c r="B1138" s="69" t="s">
        <v>2419</v>
      </c>
      <c r="C1138" s="46" t="s">
        <v>129</v>
      </c>
      <c r="D1138" s="70">
        <v>158.21</v>
      </c>
      <c r="E1138" s="70"/>
      <c r="F1138" s="70">
        <v>158.21</v>
      </c>
      <c r="G1138" s="44">
        <v>9</v>
      </c>
    </row>
    <row r="1139" spans="1:7">
      <c r="A1139" s="68" t="s">
        <v>2420</v>
      </c>
      <c r="B1139" s="69" t="s">
        <v>2421</v>
      </c>
      <c r="C1139" s="46"/>
      <c r="D1139" s="70"/>
      <c r="E1139" s="70"/>
      <c r="F1139" s="70"/>
      <c r="G1139" s="44">
        <v>5</v>
      </c>
    </row>
    <row r="1140" spans="1:7" ht="28.8">
      <c r="A1140" s="68" t="s">
        <v>2422</v>
      </c>
      <c r="B1140" s="69" t="s">
        <v>2423</v>
      </c>
      <c r="C1140" s="46" t="s">
        <v>129</v>
      </c>
      <c r="D1140" s="70">
        <v>179.37</v>
      </c>
      <c r="E1140" s="70">
        <v>81.41</v>
      </c>
      <c r="F1140" s="70">
        <v>260.77999999999997</v>
      </c>
      <c r="G1140" s="44">
        <v>9</v>
      </c>
    </row>
    <row r="1141" spans="1:7" ht="28.8">
      <c r="A1141" s="68" t="s">
        <v>2424</v>
      </c>
      <c r="B1141" s="69" t="s">
        <v>2425</v>
      </c>
      <c r="C1141" s="46" t="s">
        <v>129</v>
      </c>
      <c r="D1141" s="70">
        <v>317.64999999999998</v>
      </c>
      <c r="E1141" s="70"/>
      <c r="F1141" s="70">
        <v>317.64999999999998</v>
      </c>
      <c r="G1141" s="44">
        <v>9</v>
      </c>
    </row>
    <row r="1142" spans="1:7">
      <c r="A1142" s="68" t="s">
        <v>2426</v>
      </c>
      <c r="B1142" s="69" t="s">
        <v>2427</v>
      </c>
      <c r="C1142" s="46"/>
      <c r="D1142" s="70"/>
      <c r="E1142" s="70"/>
      <c r="F1142" s="70"/>
      <c r="G1142" s="44">
        <v>5</v>
      </c>
    </row>
    <row r="1143" spans="1:7">
      <c r="A1143" s="68" t="s">
        <v>2428</v>
      </c>
      <c r="B1143" s="69" t="s">
        <v>2429</v>
      </c>
      <c r="C1143" s="46" t="s">
        <v>129</v>
      </c>
      <c r="D1143" s="70">
        <v>506.23</v>
      </c>
      <c r="E1143" s="70"/>
      <c r="F1143" s="70">
        <v>506.23</v>
      </c>
      <c r="G1143" s="44">
        <v>9</v>
      </c>
    </row>
    <row r="1144" spans="1:7">
      <c r="A1144" s="68" t="s">
        <v>2430</v>
      </c>
      <c r="B1144" s="69" t="s">
        <v>2431</v>
      </c>
      <c r="C1144" s="46"/>
      <c r="D1144" s="70"/>
      <c r="E1144" s="70"/>
      <c r="F1144" s="70"/>
      <c r="G1144" s="44">
        <v>5</v>
      </c>
    </row>
    <row r="1145" spans="1:7">
      <c r="A1145" s="68" t="s">
        <v>2432</v>
      </c>
      <c r="B1145" s="69" t="s">
        <v>2433</v>
      </c>
      <c r="C1145" s="46" t="s">
        <v>87</v>
      </c>
      <c r="D1145" s="70">
        <v>41.04</v>
      </c>
      <c r="E1145" s="70">
        <v>6.6</v>
      </c>
      <c r="F1145" s="70">
        <v>47.64</v>
      </c>
      <c r="G1145" s="44">
        <v>9</v>
      </c>
    </row>
    <row r="1146" spans="1:7">
      <c r="A1146" s="68" t="s">
        <v>2434</v>
      </c>
      <c r="B1146" s="69" t="s">
        <v>2435</v>
      </c>
      <c r="C1146" s="46" t="s">
        <v>87</v>
      </c>
      <c r="D1146" s="70">
        <v>52.72</v>
      </c>
      <c r="E1146" s="70">
        <v>6.6</v>
      </c>
      <c r="F1146" s="70">
        <v>59.32</v>
      </c>
      <c r="G1146" s="44">
        <v>9</v>
      </c>
    </row>
    <row r="1147" spans="1:7" ht="28.8">
      <c r="A1147" s="68" t="s">
        <v>2436</v>
      </c>
      <c r="B1147" s="69" t="s">
        <v>2437</v>
      </c>
      <c r="C1147" s="46" t="s">
        <v>87</v>
      </c>
      <c r="D1147" s="70">
        <v>26.73</v>
      </c>
      <c r="E1147" s="70">
        <v>8.6300000000000008</v>
      </c>
      <c r="F1147" s="70">
        <v>35.36</v>
      </c>
      <c r="G1147" s="44">
        <v>9</v>
      </c>
    </row>
    <row r="1148" spans="1:7" ht="28.8">
      <c r="A1148" s="68" t="s">
        <v>2438</v>
      </c>
      <c r="B1148" s="69" t="s">
        <v>2439</v>
      </c>
      <c r="C1148" s="46" t="s">
        <v>87</v>
      </c>
      <c r="D1148" s="70">
        <v>32.950000000000003</v>
      </c>
      <c r="E1148" s="70">
        <v>8.6300000000000008</v>
      </c>
      <c r="F1148" s="70">
        <v>41.58</v>
      </c>
      <c r="G1148" s="44">
        <v>9</v>
      </c>
    </row>
    <row r="1149" spans="1:7" ht="28.8">
      <c r="A1149" s="68" t="s">
        <v>2440</v>
      </c>
      <c r="B1149" s="69" t="s">
        <v>2441</v>
      </c>
      <c r="C1149" s="46" t="s">
        <v>87</v>
      </c>
      <c r="D1149" s="70">
        <v>44.78</v>
      </c>
      <c r="E1149" s="70">
        <v>6.6</v>
      </c>
      <c r="F1149" s="70">
        <v>51.38</v>
      </c>
      <c r="G1149" s="44">
        <v>9</v>
      </c>
    </row>
    <row r="1150" spans="1:7">
      <c r="A1150" s="68" t="s">
        <v>2442</v>
      </c>
      <c r="B1150" s="69" t="s">
        <v>2443</v>
      </c>
      <c r="C1150" s="46" t="s">
        <v>87</v>
      </c>
      <c r="D1150" s="70">
        <v>16.95</v>
      </c>
      <c r="E1150" s="70">
        <v>2.62</v>
      </c>
      <c r="F1150" s="70">
        <v>19.57</v>
      </c>
      <c r="G1150" s="44">
        <v>9</v>
      </c>
    </row>
    <row r="1151" spans="1:7">
      <c r="A1151" s="68" t="s">
        <v>2444</v>
      </c>
      <c r="B1151" s="69" t="s">
        <v>2445</v>
      </c>
      <c r="C1151" s="46" t="s">
        <v>87</v>
      </c>
      <c r="D1151" s="70">
        <v>8.06</v>
      </c>
      <c r="E1151" s="70"/>
      <c r="F1151" s="70">
        <v>8.06</v>
      </c>
      <c r="G1151" s="44">
        <v>9</v>
      </c>
    </row>
    <row r="1152" spans="1:7" ht="28.8">
      <c r="A1152" s="68" t="s">
        <v>2446</v>
      </c>
      <c r="B1152" s="69" t="s">
        <v>2447</v>
      </c>
      <c r="C1152" s="46" t="s">
        <v>87</v>
      </c>
      <c r="D1152" s="70">
        <v>53.03</v>
      </c>
      <c r="E1152" s="70"/>
      <c r="F1152" s="70">
        <v>53.03</v>
      </c>
      <c r="G1152" s="44">
        <v>9</v>
      </c>
    </row>
    <row r="1153" spans="1:7">
      <c r="A1153" s="68" t="s">
        <v>2448</v>
      </c>
      <c r="B1153" s="69" t="s">
        <v>2449</v>
      </c>
      <c r="C1153" s="46"/>
      <c r="D1153" s="70"/>
      <c r="E1153" s="70"/>
      <c r="F1153" s="70"/>
      <c r="G1153" s="44">
        <v>5</v>
      </c>
    </row>
    <row r="1154" spans="1:7">
      <c r="A1154" s="68" t="s">
        <v>2450</v>
      </c>
      <c r="B1154" s="69" t="s">
        <v>2451</v>
      </c>
      <c r="C1154" s="46" t="s">
        <v>87</v>
      </c>
      <c r="D1154" s="70">
        <v>113.2</v>
      </c>
      <c r="E1154" s="70">
        <v>7.11</v>
      </c>
      <c r="F1154" s="70">
        <v>120.31</v>
      </c>
      <c r="G1154" s="44">
        <v>9</v>
      </c>
    </row>
    <row r="1155" spans="1:7" ht="28.8">
      <c r="A1155" s="68" t="s">
        <v>2452</v>
      </c>
      <c r="B1155" s="69" t="s">
        <v>2453</v>
      </c>
      <c r="C1155" s="46" t="s">
        <v>87</v>
      </c>
      <c r="D1155" s="70">
        <v>42.44</v>
      </c>
      <c r="E1155" s="70">
        <v>6.6</v>
      </c>
      <c r="F1155" s="70">
        <v>49.04</v>
      </c>
      <c r="G1155" s="44">
        <v>9</v>
      </c>
    </row>
    <row r="1156" spans="1:7">
      <c r="A1156" s="68" t="s">
        <v>2454</v>
      </c>
      <c r="B1156" s="69" t="s">
        <v>2455</v>
      </c>
      <c r="C1156" s="46"/>
      <c r="D1156" s="70"/>
      <c r="E1156" s="70"/>
      <c r="F1156" s="70"/>
      <c r="G1156" s="44">
        <v>5</v>
      </c>
    </row>
    <row r="1157" spans="1:7">
      <c r="A1157" s="68" t="s">
        <v>2456</v>
      </c>
      <c r="B1157" s="69" t="s">
        <v>2457</v>
      </c>
      <c r="C1157" s="46" t="s">
        <v>129</v>
      </c>
      <c r="D1157" s="70">
        <v>10.6</v>
      </c>
      <c r="E1157" s="70">
        <v>7.48</v>
      </c>
      <c r="F1157" s="70">
        <v>18.079999999999998</v>
      </c>
      <c r="G1157" s="44">
        <v>9</v>
      </c>
    </row>
    <row r="1158" spans="1:7">
      <c r="A1158" s="68" t="s">
        <v>2458</v>
      </c>
      <c r="B1158" s="69" t="s">
        <v>2459</v>
      </c>
      <c r="C1158" s="46" t="s">
        <v>129</v>
      </c>
      <c r="D1158" s="70">
        <v>4.3099999999999996</v>
      </c>
      <c r="E1158" s="70">
        <v>26.18</v>
      </c>
      <c r="F1158" s="70">
        <v>30.49</v>
      </c>
      <c r="G1158" s="44">
        <v>9</v>
      </c>
    </row>
    <row r="1159" spans="1:7" ht="28.8">
      <c r="A1159" s="68" t="s">
        <v>2460</v>
      </c>
      <c r="B1159" s="69" t="s">
        <v>2461</v>
      </c>
      <c r="C1159" s="46" t="s">
        <v>129</v>
      </c>
      <c r="D1159" s="70"/>
      <c r="E1159" s="70">
        <v>57.34</v>
      </c>
      <c r="F1159" s="70">
        <v>57.34</v>
      </c>
      <c r="G1159" s="44">
        <v>9</v>
      </c>
    </row>
    <row r="1160" spans="1:7">
      <c r="A1160" s="68" t="s">
        <v>2462</v>
      </c>
      <c r="B1160" s="69" t="s">
        <v>149</v>
      </c>
      <c r="C1160" s="46" t="s">
        <v>70</v>
      </c>
      <c r="D1160" s="70">
        <v>68.64</v>
      </c>
      <c r="E1160" s="70"/>
      <c r="F1160" s="70">
        <v>68.64</v>
      </c>
      <c r="G1160" s="44">
        <v>9</v>
      </c>
    </row>
    <row r="1161" spans="1:7">
      <c r="A1161" s="68" t="s">
        <v>2463</v>
      </c>
      <c r="B1161" s="69" t="s">
        <v>2464</v>
      </c>
      <c r="C1161" s="46" t="s">
        <v>87</v>
      </c>
      <c r="D1161" s="70"/>
      <c r="E1161" s="70">
        <v>9.5299999999999994</v>
      </c>
      <c r="F1161" s="70">
        <v>9.5299999999999994</v>
      </c>
      <c r="G1161" s="44">
        <v>9</v>
      </c>
    </row>
    <row r="1162" spans="1:7">
      <c r="A1162" s="68" t="s">
        <v>2465</v>
      </c>
      <c r="B1162" s="69" t="s">
        <v>2466</v>
      </c>
      <c r="C1162" s="46" t="s">
        <v>87</v>
      </c>
      <c r="D1162" s="70">
        <v>13.78</v>
      </c>
      <c r="E1162" s="70">
        <v>10.27</v>
      </c>
      <c r="F1162" s="70">
        <v>24.05</v>
      </c>
      <c r="G1162" s="44">
        <v>9</v>
      </c>
    </row>
    <row r="1163" spans="1:7">
      <c r="A1163" s="68" t="s">
        <v>2467</v>
      </c>
      <c r="B1163" s="69" t="s">
        <v>2468</v>
      </c>
      <c r="C1163" s="46" t="s">
        <v>87</v>
      </c>
      <c r="D1163" s="70">
        <v>14.29</v>
      </c>
      <c r="E1163" s="70">
        <v>10.27</v>
      </c>
      <c r="F1163" s="70">
        <v>24.56</v>
      </c>
      <c r="G1163" s="44">
        <v>9</v>
      </c>
    </row>
    <row r="1164" spans="1:7">
      <c r="A1164" s="68" t="s">
        <v>2469</v>
      </c>
      <c r="B1164" s="69" t="s">
        <v>2470</v>
      </c>
      <c r="C1164" s="46" t="s">
        <v>70</v>
      </c>
      <c r="D1164" s="70">
        <v>55.64</v>
      </c>
      <c r="E1164" s="70">
        <v>2.62</v>
      </c>
      <c r="F1164" s="70">
        <v>58.26</v>
      </c>
      <c r="G1164" s="44">
        <v>9</v>
      </c>
    </row>
    <row r="1165" spans="1:7">
      <c r="A1165" s="68" t="s">
        <v>2471</v>
      </c>
      <c r="B1165" s="69" t="s">
        <v>2472</v>
      </c>
      <c r="C1165" s="46" t="s">
        <v>87</v>
      </c>
      <c r="D1165" s="70">
        <v>12.81</v>
      </c>
      <c r="E1165" s="70">
        <v>1.31</v>
      </c>
      <c r="F1165" s="70">
        <v>14.12</v>
      </c>
      <c r="G1165" s="44">
        <v>9</v>
      </c>
    </row>
    <row r="1166" spans="1:7">
      <c r="A1166" s="68" t="s">
        <v>2473</v>
      </c>
      <c r="B1166" s="69" t="s">
        <v>2474</v>
      </c>
      <c r="C1166" s="46" t="s">
        <v>87</v>
      </c>
      <c r="D1166" s="70">
        <v>39.1</v>
      </c>
      <c r="E1166" s="70">
        <v>5.61</v>
      </c>
      <c r="F1166" s="70">
        <v>44.71</v>
      </c>
      <c r="G1166" s="44">
        <v>9</v>
      </c>
    </row>
    <row r="1167" spans="1:7">
      <c r="A1167" s="68" t="s">
        <v>2475</v>
      </c>
      <c r="B1167" s="69" t="s">
        <v>2476</v>
      </c>
      <c r="C1167" s="46"/>
      <c r="D1167" s="70"/>
      <c r="E1167" s="70"/>
      <c r="F1167" s="70"/>
      <c r="G1167" s="44">
        <v>2</v>
      </c>
    </row>
    <row r="1168" spans="1:7">
      <c r="A1168" s="68" t="s">
        <v>2477</v>
      </c>
      <c r="B1168" s="69" t="s">
        <v>2478</v>
      </c>
      <c r="C1168" s="46"/>
      <c r="D1168" s="70"/>
      <c r="E1168" s="70"/>
      <c r="F1168" s="70"/>
      <c r="G1168" s="44">
        <v>5</v>
      </c>
    </row>
    <row r="1169" spans="1:7">
      <c r="A1169" s="68" t="s">
        <v>2479</v>
      </c>
      <c r="B1169" s="69" t="s">
        <v>2480</v>
      </c>
      <c r="C1169" s="46" t="s">
        <v>129</v>
      </c>
      <c r="D1169" s="70">
        <v>63.03</v>
      </c>
      <c r="E1169" s="70">
        <v>22.44</v>
      </c>
      <c r="F1169" s="70">
        <v>85.47</v>
      </c>
      <c r="G1169" s="44">
        <v>9</v>
      </c>
    </row>
    <row r="1170" spans="1:7">
      <c r="A1170" s="68" t="s">
        <v>2481</v>
      </c>
      <c r="B1170" s="69" t="s">
        <v>2482</v>
      </c>
      <c r="C1170" s="46" t="s">
        <v>129</v>
      </c>
      <c r="D1170" s="70">
        <v>86.62</v>
      </c>
      <c r="E1170" s="70">
        <v>44.88</v>
      </c>
      <c r="F1170" s="70">
        <v>131.5</v>
      </c>
      <c r="G1170" s="44">
        <v>9</v>
      </c>
    </row>
    <row r="1171" spans="1:7" ht="28.8">
      <c r="A1171" s="68" t="s">
        <v>2483</v>
      </c>
      <c r="B1171" s="69" t="s">
        <v>2484</v>
      </c>
      <c r="C1171" s="46" t="s">
        <v>129</v>
      </c>
      <c r="D1171" s="70">
        <v>117.36</v>
      </c>
      <c r="E1171" s="70">
        <v>48.62</v>
      </c>
      <c r="F1171" s="70">
        <v>165.98</v>
      </c>
      <c r="G1171" s="44">
        <v>9</v>
      </c>
    </row>
    <row r="1172" spans="1:7">
      <c r="A1172" s="68" t="s">
        <v>2485</v>
      </c>
      <c r="B1172" s="69" t="s">
        <v>2486</v>
      </c>
      <c r="C1172" s="46" t="s">
        <v>87</v>
      </c>
      <c r="D1172" s="70">
        <v>18.190000000000001</v>
      </c>
      <c r="E1172" s="70">
        <v>14.96</v>
      </c>
      <c r="F1172" s="70">
        <v>33.15</v>
      </c>
      <c r="G1172" s="44">
        <v>9</v>
      </c>
    </row>
    <row r="1173" spans="1:7" ht="28.8">
      <c r="A1173" s="68" t="s">
        <v>2487</v>
      </c>
      <c r="B1173" s="69" t="s">
        <v>2488</v>
      </c>
      <c r="C1173" s="46" t="s">
        <v>129</v>
      </c>
      <c r="D1173" s="70">
        <v>150.59</v>
      </c>
      <c r="E1173" s="70">
        <v>44.88</v>
      </c>
      <c r="F1173" s="70">
        <v>195.47</v>
      </c>
      <c r="G1173" s="44">
        <v>9</v>
      </c>
    </row>
    <row r="1174" spans="1:7" ht="28.8">
      <c r="A1174" s="68" t="s">
        <v>2489</v>
      </c>
      <c r="B1174" s="69" t="s">
        <v>2490</v>
      </c>
      <c r="C1174" s="46" t="s">
        <v>129</v>
      </c>
      <c r="D1174" s="70">
        <v>116.3</v>
      </c>
      <c r="E1174" s="70">
        <v>22.44</v>
      </c>
      <c r="F1174" s="70">
        <v>138.74</v>
      </c>
      <c r="G1174" s="44">
        <v>9</v>
      </c>
    </row>
    <row r="1175" spans="1:7">
      <c r="A1175" s="68" t="s">
        <v>2491</v>
      </c>
      <c r="B1175" s="69" t="s">
        <v>2492</v>
      </c>
      <c r="C1175" s="46"/>
      <c r="D1175" s="70"/>
      <c r="E1175" s="70"/>
      <c r="F1175" s="70"/>
      <c r="G1175" s="44">
        <v>5</v>
      </c>
    </row>
    <row r="1176" spans="1:7">
      <c r="A1176" s="68" t="s">
        <v>2493</v>
      </c>
      <c r="B1176" s="69" t="s">
        <v>2494</v>
      </c>
      <c r="C1176" s="46" t="s">
        <v>129</v>
      </c>
      <c r="D1176" s="70">
        <v>82.34</v>
      </c>
      <c r="E1176" s="70"/>
      <c r="F1176" s="70">
        <v>82.34</v>
      </c>
      <c r="G1176" s="44">
        <v>9</v>
      </c>
    </row>
    <row r="1177" spans="1:7">
      <c r="A1177" s="68" t="s">
        <v>2495</v>
      </c>
      <c r="B1177" s="69" t="s">
        <v>2496</v>
      </c>
      <c r="C1177" s="46" t="s">
        <v>129</v>
      </c>
      <c r="D1177" s="70">
        <v>88.39</v>
      </c>
      <c r="E1177" s="70"/>
      <c r="F1177" s="70">
        <v>88.39</v>
      </c>
      <c r="G1177" s="44">
        <v>9</v>
      </c>
    </row>
    <row r="1178" spans="1:7" ht="28.8">
      <c r="A1178" s="68" t="s">
        <v>2497</v>
      </c>
      <c r="B1178" s="69" t="s">
        <v>2498</v>
      </c>
      <c r="C1178" s="46" t="s">
        <v>129</v>
      </c>
      <c r="D1178" s="70">
        <v>104.23</v>
      </c>
      <c r="E1178" s="70"/>
      <c r="F1178" s="70">
        <v>104.23</v>
      </c>
      <c r="G1178" s="44">
        <v>9</v>
      </c>
    </row>
    <row r="1179" spans="1:7" ht="28.8">
      <c r="A1179" s="68" t="s">
        <v>2499</v>
      </c>
      <c r="B1179" s="69" t="s">
        <v>2500</v>
      </c>
      <c r="C1179" s="46" t="s">
        <v>129</v>
      </c>
      <c r="D1179" s="70">
        <v>89.72</v>
      </c>
      <c r="E1179" s="70"/>
      <c r="F1179" s="70">
        <v>89.72</v>
      </c>
      <c r="G1179" s="44">
        <v>9</v>
      </c>
    </row>
    <row r="1180" spans="1:7">
      <c r="A1180" s="68" t="s">
        <v>2501</v>
      </c>
      <c r="B1180" s="69" t="s">
        <v>2502</v>
      </c>
      <c r="C1180" s="46"/>
      <c r="D1180" s="70"/>
      <c r="E1180" s="70"/>
      <c r="F1180" s="70"/>
      <c r="G1180" s="44">
        <v>5</v>
      </c>
    </row>
    <row r="1181" spans="1:7">
      <c r="A1181" s="68" t="s">
        <v>2503</v>
      </c>
      <c r="B1181" s="69" t="s">
        <v>2504</v>
      </c>
      <c r="C1181" s="46" t="s">
        <v>129</v>
      </c>
      <c r="D1181" s="70">
        <v>95.44</v>
      </c>
      <c r="E1181" s="70"/>
      <c r="F1181" s="70">
        <v>95.44</v>
      </c>
      <c r="G1181" s="44">
        <v>9</v>
      </c>
    </row>
    <row r="1182" spans="1:7">
      <c r="A1182" s="68" t="s">
        <v>2505</v>
      </c>
      <c r="B1182" s="69" t="s">
        <v>2506</v>
      </c>
      <c r="C1182" s="46" t="s">
        <v>129</v>
      </c>
      <c r="D1182" s="70">
        <v>134.47999999999999</v>
      </c>
      <c r="E1182" s="70"/>
      <c r="F1182" s="70">
        <v>134.47999999999999</v>
      </c>
      <c r="G1182" s="44">
        <v>9</v>
      </c>
    </row>
    <row r="1183" spans="1:7">
      <c r="A1183" s="68" t="s">
        <v>2507</v>
      </c>
      <c r="B1183" s="69" t="s">
        <v>2508</v>
      </c>
      <c r="C1183" s="46" t="s">
        <v>129</v>
      </c>
      <c r="D1183" s="70">
        <v>103.88</v>
      </c>
      <c r="E1183" s="70"/>
      <c r="F1183" s="70">
        <v>103.88</v>
      </c>
      <c r="G1183" s="44">
        <v>9</v>
      </c>
    </row>
    <row r="1184" spans="1:7">
      <c r="A1184" s="68" t="s">
        <v>2509</v>
      </c>
      <c r="B1184" s="69" t="s">
        <v>2510</v>
      </c>
      <c r="C1184" s="46" t="s">
        <v>129</v>
      </c>
      <c r="D1184" s="70">
        <v>110.47</v>
      </c>
      <c r="E1184" s="70"/>
      <c r="F1184" s="70">
        <v>110.47</v>
      </c>
      <c r="G1184" s="44">
        <v>9</v>
      </c>
    </row>
    <row r="1185" spans="1:7">
      <c r="A1185" s="68" t="s">
        <v>2511</v>
      </c>
      <c r="B1185" s="69" t="s">
        <v>2512</v>
      </c>
      <c r="C1185" s="46" t="s">
        <v>129</v>
      </c>
      <c r="D1185" s="70">
        <v>80.89</v>
      </c>
      <c r="E1185" s="70"/>
      <c r="F1185" s="70">
        <v>80.89</v>
      </c>
      <c r="G1185" s="44">
        <v>9</v>
      </c>
    </row>
    <row r="1186" spans="1:7" ht="28.8">
      <c r="A1186" s="68" t="s">
        <v>2513</v>
      </c>
      <c r="B1186" s="69" t="s">
        <v>2514</v>
      </c>
      <c r="C1186" s="46" t="s">
        <v>129</v>
      </c>
      <c r="D1186" s="70">
        <v>226.11</v>
      </c>
      <c r="E1186" s="70"/>
      <c r="F1186" s="70">
        <v>226.11</v>
      </c>
      <c r="G1186" s="44">
        <v>9</v>
      </c>
    </row>
    <row r="1187" spans="1:7" ht="28.8">
      <c r="A1187" s="68" t="s">
        <v>2515</v>
      </c>
      <c r="B1187" s="69" t="s">
        <v>2516</v>
      </c>
      <c r="C1187" s="46" t="s">
        <v>129</v>
      </c>
      <c r="D1187" s="70">
        <v>141.79</v>
      </c>
      <c r="E1187" s="70"/>
      <c r="F1187" s="70">
        <v>141.79</v>
      </c>
      <c r="G1187" s="44">
        <v>9</v>
      </c>
    </row>
    <row r="1188" spans="1:7">
      <c r="A1188" s="68" t="s">
        <v>2517</v>
      </c>
      <c r="B1188" s="69" t="s">
        <v>2518</v>
      </c>
      <c r="C1188" s="46" t="s">
        <v>129</v>
      </c>
      <c r="D1188" s="70">
        <v>167.1</v>
      </c>
      <c r="E1188" s="70"/>
      <c r="F1188" s="70">
        <v>167.1</v>
      </c>
      <c r="G1188" s="44">
        <v>9</v>
      </c>
    </row>
    <row r="1189" spans="1:7">
      <c r="A1189" s="68" t="s">
        <v>2519</v>
      </c>
      <c r="B1189" s="69" t="s">
        <v>2520</v>
      </c>
      <c r="C1189" s="46"/>
      <c r="D1189" s="70"/>
      <c r="E1189" s="70"/>
      <c r="F1189" s="70"/>
      <c r="G1189" s="44">
        <v>5</v>
      </c>
    </row>
    <row r="1190" spans="1:7">
      <c r="A1190" s="68" t="s">
        <v>2521</v>
      </c>
      <c r="B1190" s="69" t="s">
        <v>2522</v>
      </c>
      <c r="C1190" s="46" t="s">
        <v>129</v>
      </c>
      <c r="D1190" s="70">
        <v>883.21</v>
      </c>
      <c r="E1190" s="70"/>
      <c r="F1190" s="70">
        <v>883.21</v>
      </c>
      <c r="G1190" s="44">
        <v>9</v>
      </c>
    </row>
    <row r="1191" spans="1:7" ht="28.8">
      <c r="A1191" s="68" t="s">
        <v>2523</v>
      </c>
      <c r="B1191" s="69" t="s">
        <v>2524</v>
      </c>
      <c r="C1191" s="46" t="s">
        <v>129</v>
      </c>
      <c r="D1191" s="70">
        <v>348.38</v>
      </c>
      <c r="E1191" s="70"/>
      <c r="F1191" s="70">
        <v>348.38</v>
      </c>
      <c r="G1191" s="44">
        <v>9</v>
      </c>
    </row>
    <row r="1192" spans="1:7">
      <c r="A1192" s="68" t="s">
        <v>2525</v>
      </c>
      <c r="B1192" s="69" t="s">
        <v>2526</v>
      </c>
      <c r="C1192" s="46"/>
      <c r="D1192" s="70"/>
      <c r="E1192" s="70"/>
      <c r="F1192" s="70"/>
      <c r="G1192" s="44">
        <v>5</v>
      </c>
    </row>
    <row r="1193" spans="1:7">
      <c r="A1193" s="68" t="s">
        <v>2527</v>
      </c>
      <c r="B1193" s="69" t="s">
        <v>2528</v>
      </c>
      <c r="C1193" s="46" t="s">
        <v>129</v>
      </c>
      <c r="D1193" s="70">
        <v>336.9</v>
      </c>
      <c r="E1193" s="70">
        <v>108.23</v>
      </c>
      <c r="F1193" s="70">
        <v>445.13</v>
      </c>
      <c r="G1193" s="44">
        <v>9</v>
      </c>
    </row>
    <row r="1194" spans="1:7" ht="28.8">
      <c r="A1194" s="68" t="s">
        <v>2529</v>
      </c>
      <c r="B1194" s="69" t="s">
        <v>2530</v>
      </c>
      <c r="C1194" s="46" t="s">
        <v>129</v>
      </c>
      <c r="D1194" s="70">
        <v>868.76</v>
      </c>
      <c r="E1194" s="70"/>
      <c r="F1194" s="70">
        <v>868.76</v>
      </c>
      <c r="G1194" s="44">
        <v>9</v>
      </c>
    </row>
    <row r="1195" spans="1:7" ht="28.8">
      <c r="A1195" s="68" t="s">
        <v>2531</v>
      </c>
      <c r="B1195" s="69" t="s">
        <v>2532</v>
      </c>
      <c r="C1195" s="46" t="s">
        <v>129</v>
      </c>
      <c r="D1195" s="70">
        <v>1452.47</v>
      </c>
      <c r="E1195" s="70"/>
      <c r="F1195" s="70">
        <v>1452.47</v>
      </c>
      <c r="G1195" s="44">
        <v>9</v>
      </c>
    </row>
    <row r="1196" spans="1:7" ht="28.8">
      <c r="A1196" s="68" t="s">
        <v>2533</v>
      </c>
      <c r="B1196" s="69" t="s">
        <v>2534</v>
      </c>
      <c r="C1196" s="46" t="s">
        <v>129</v>
      </c>
      <c r="D1196" s="70">
        <v>635.19000000000005</v>
      </c>
      <c r="E1196" s="70"/>
      <c r="F1196" s="70">
        <v>635.19000000000005</v>
      </c>
      <c r="G1196" s="44">
        <v>9</v>
      </c>
    </row>
    <row r="1197" spans="1:7" ht="28.8">
      <c r="A1197" s="68" t="s">
        <v>2535</v>
      </c>
      <c r="B1197" s="69" t="s">
        <v>2536</v>
      </c>
      <c r="C1197" s="46" t="s">
        <v>129</v>
      </c>
      <c r="D1197" s="70">
        <v>909.4</v>
      </c>
      <c r="E1197" s="70"/>
      <c r="F1197" s="70">
        <v>909.4</v>
      </c>
      <c r="G1197" s="44">
        <v>9</v>
      </c>
    </row>
    <row r="1198" spans="1:7" ht="28.8">
      <c r="A1198" s="68" t="s">
        <v>2537</v>
      </c>
      <c r="B1198" s="69" t="s">
        <v>2538</v>
      </c>
      <c r="C1198" s="46" t="s">
        <v>129</v>
      </c>
      <c r="D1198" s="70">
        <v>845.68</v>
      </c>
      <c r="E1198" s="70"/>
      <c r="F1198" s="70">
        <v>845.68</v>
      </c>
      <c r="G1198" s="44">
        <v>9</v>
      </c>
    </row>
    <row r="1199" spans="1:7">
      <c r="A1199" s="68" t="s">
        <v>2539</v>
      </c>
      <c r="B1199" s="69" t="s">
        <v>2540</v>
      </c>
      <c r="C1199" s="46"/>
      <c r="D1199" s="70"/>
      <c r="E1199" s="70"/>
      <c r="F1199" s="70"/>
      <c r="G1199" s="44">
        <v>5</v>
      </c>
    </row>
    <row r="1200" spans="1:7">
      <c r="A1200" s="68" t="s">
        <v>2541</v>
      </c>
      <c r="B1200" s="69" t="s">
        <v>2542</v>
      </c>
      <c r="C1200" s="46" t="s">
        <v>129</v>
      </c>
      <c r="D1200" s="70">
        <v>56.8</v>
      </c>
      <c r="E1200" s="70"/>
      <c r="F1200" s="70">
        <v>56.8</v>
      </c>
      <c r="G1200" s="44">
        <v>9</v>
      </c>
    </row>
    <row r="1201" spans="1:7">
      <c r="A1201" s="68" t="s">
        <v>2543</v>
      </c>
      <c r="B1201" s="69" t="s">
        <v>2544</v>
      </c>
      <c r="C1201" s="46" t="s">
        <v>129</v>
      </c>
      <c r="D1201" s="70">
        <v>1.45</v>
      </c>
      <c r="E1201" s="70">
        <v>11.22</v>
      </c>
      <c r="F1201" s="70">
        <v>12.67</v>
      </c>
      <c r="G1201" s="44">
        <v>9</v>
      </c>
    </row>
    <row r="1202" spans="1:7">
      <c r="A1202" s="68" t="s">
        <v>2545</v>
      </c>
      <c r="B1202" s="69" t="s">
        <v>2546</v>
      </c>
      <c r="C1202" s="46" t="s">
        <v>129</v>
      </c>
      <c r="D1202" s="70"/>
      <c r="E1202" s="70">
        <v>5.61</v>
      </c>
      <c r="F1202" s="70">
        <v>5.61</v>
      </c>
      <c r="G1202" s="44">
        <v>9</v>
      </c>
    </row>
    <row r="1203" spans="1:7">
      <c r="A1203" s="68" t="s">
        <v>2547</v>
      </c>
      <c r="B1203" s="69" t="s">
        <v>2548</v>
      </c>
      <c r="C1203" s="46" t="s">
        <v>87</v>
      </c>
      <c r="D1203" s="70">
        <v>16.07</v>
      </c>
      <c r="E1203" s="70"/>
      <c r="F1203" s="70">
        <v>16.07</v>
      </c>
      <c r="G1203" s="44">
        <v>9</v>
      </c>
    </row>
    <row r="1204" spans="1:7">
      <c r="A1204" s="68" t="s">
        <v>2549</v>
      </c>
      <c r="B1204" s="69" t="s">
        <v>172</v>
      </c>
      <c r="C1204" s="46" t="s">
        <v>70</v>
      </c>
      <c r="D1204" s="70">
        <v>20.54</v>
      </c>
      <c r="E1204" s="70"/>
      <c r="F1204" s="70">
        <v>20.54</v>
      </c>
      <c r="G1204" s="44">
        <v>9</v>
      </c>
    </row>
    <row r="1205" spans="1:7">
      <c r="A1205" s="68" t="s">
        <v>2550</v>
      </c>
      <c r="B1205" s="69" t="s">
        <v>2551</v>
      </c>
      <c r="C1205" s="46"/>
      <c r="D1205" s="70"/>
      <c r="E1205" s="70"/>
      <c r="F1205" s="70"/>
      <c r="G1205" s="44">
        <v>2</v>
      </c>
    </row>
    <row r="1206" spans="1:7">
      <c r="A1206" s="68" t="s">
        <v>2552</v>
      </c>
      <c r="B1206" s="69" t="s">
        <v>2553</v>
      </c>
      <c r="C1206" s="46"/>
      <c r="D1206" s="70"/>
      <c r="E1206" s="70"/>
      <c r="F1206" s="70"/>
      <c r="G1206" s="44">
        <v>5</v>
      </c>
    </row>
    <row r="1207" spans="1:7">
      <c r="A1207" s="68" t="s">
        <v>2554</v>
      </c>
      <c r="B1207" s="69" t="s">
        <v>2555</v>
      </c>
      <c r="C1207" s="46" t="s">
        <v>129</v>
      </c>
      <c r="D1207" s="70">
        <v>1034.22</v>
      </c>
      <c r="E1207" s="70">
        <v>48.99</v>
      </c>
      <c r="F1207" s="70">
        <v>1083.21</v>
      </c>
      <c r="G1207" s="44">
        <v>9</v>
      </c>
    </row>
    <row r="1208" spans="1:7">
      <c r="A1208" s="68" t="s">
        <v>2556</v>
      </c>
      <c r="B1208" s="69" t="s">
        <v>2557</v>
      </c>
      <c r="C1208" s="46" t="s">
        <v>129</v>
      </c>
      <c r="D1208" s="70">
        <v>867.81</v>
      </c>
      <c r="E1208" s="70">
        <v>48.99</v>
      </c>
      <c r="F1208" s="70">
        <v>916.8</v>
      </c>
      <c r="G1208" s="44">
        <v>9</v>
      </c>
    </row>
    <row r="1209" spans="1:7">
      <c r="A1209" s="68" t="s">
        <v>2558</v>
      </c>
      <c r="B1209" s="69" t="s">
        <v>2559</v>
      </c>
      <c r="C1209" s="46"/>
      <c r="D1209" s="70"/>
      <c r="E1209" s="70"/>
      <c r="F1209" s="70"/>
      <c r="G1209" s="44">
        <v>5</v>
      </c>
    </row>
    <row r="1210" spans="1:7">
      <c r="A1210" s="68" t="s">
        <v>2560</v>
      </c>
      <c r="B1210" s="69" t="s">
        <v>2561</v>
      </c>
      <c r="C1210" s="46" t="s">
        <v>129</v>
      </c>
      <c r="D1210" s="70">
        <v>676.44</v>
      </c>
      <c r="E1210" s="70">
        <v>51.61</v>
      </c>
      <c r="F1210" s="70">
        <v>728.05</v>
      </c>
      <c r="G1210" s="44">
        <v>9</v>
      </c>
    </row>
    <row r="1211" spans="1:7">
      <c r="A1211" s="68" t="s">
        <v>2562</v>
      </c>
      <c r="B1211" s="69" t="s">
        <v>2563</v>
      </c>
      <c r="C1211" s="46" t="s">
        <v>70</v>
      </c>
      <c r="D1211" s="70">
        <v>1155.79</v>
      </c>
      <c r="E1211" s="70">
        <v>104.73</v>
      </c>
      <c r="F1211" s="70">
        <v>1260.52</v>
      </c>
      <c r="G1211" s="44">
        <v>9</v>
      </c>
    </row>
    <row r="1212" spans="1:7">
      <c r="A1212" s="68" t="s">
        <v>2564</v>
      </c>
      <c r="B1212" s="69" t="s">
        <v>2565</v>
      </c>
      <c r="C1212" s="46" t="s">
        <v>70</v>
      </c>
      <c r="D1212" s="70">
        <v>1264.27</v>
      </c>
      <c r="E1212" s="70">
        <v>104.73</v>
      </c>
      <c r="F1212" s="70">
        <v>1369</v>
      </c>
      <c r="G1212" s="44">
        <v>9</v>
      </c>
    </row>
    <row r="1213" spans="1:7">
      <c r="A1213" s="68" t="s">
        <v>2566</v>
      </c>
      <c r="B1213" s="69" t="s">
        <v>2567</v>
      </c>
      <c r="C1213" s="46" t="s">
        <v>70</v>
      </c>
      <c r="D1213" s="70">
        <v>1388.86</v>
      </c>
      <c r="E1213" s="70">
        <v>104.73</v>
      </c>
      <c r="F1213" s="70">
        <v>1493.59</v>
      </c>
      <c r="G1213" s="44">
        <v>9</v>
      </c>
    </row>
    <row r="1214" spans="1:7">
      <c r="A1214" s="68" t="s">
        <v>2568</v>
      </c>
      <c r="B1214" s="69" t="s">
        <v>2569</v>
      </c>
      <c r="C1214" s="46" t="s">
        <v>70</v>
      </c>
      <c r="D1214" s="70">
        <v>1942.07</v>
      </c>
      <c r="E1214" s="70">
        <v>130.91</v>
      </c>
      <c r="F1214" s="70">
        <v>2072.98</v>
      </c>
      <c r="G1214" s="44">
        <v>9</v>
      </c>
    </row>
    <row r="1215" spans="1:7">
      <c r="A1215" s="68" t="s">
        <v>2570</v>
      </c>
      <c r="B1215" s="69" t="s">
        <v>2571</v>
      </c>
      <c r="C1215" s="46"/>
      <c r="D1215" s="70"/>
      <c r="E1215" s="70"/>
      <c r="F1215" s="70"/>
      <c r="G1215" s="44">
        <v>5</v>
      </c>
    </row>
    <row r="1216" spans="1:7" ht="28.8">
      <c r="A1216" s="68" t="s">
        <v>2572</v>
      </c>
      <c r="B1216" s="69" t="s">
        <v>2573</v>
      </c>
      <c r="C1216" s="46" t="s">
        <v>70</v>
      </c>
      <c r="D1216" s="70">
        <v>1230.8699999999999</v>
      </c>
      <c r="E1216" s="70">
        <v>52.36</v>
      </c>
      <c r="F1216" s="70">
        <v>1283.23</v>
      </c>
      <c r="G1216" s="44">
        <v>9</v>
      </c>
    </row>
    <row r="1217" spans="1:7" ht="28.8">
      <c r="A1217" s="68" t="s">
        <v>2574</v>
      </c>
      <c r="B1217" s="69" t="s">
        <v>2575</v>
      </c>
      <c r="C1217" s="46" t="s">
        <v>70</v>
      </c>
      <c r="D1217" s="70">
        <v>1057.45</v>
      </c>
      <c r="E1217" s="70">
        <v>52.36</v>
      </c>
      <c r="F1217" s="70">
        <v>1109.81</v>
      </c>
      <c r="G1217" s="44">
        <v>9</v>
      </c>
    </row>
    <row r="1218" spans="1:7" ht="28.8">
      <c r="A1218" s="68" t="s">
        <v>2576</v>
      </c>
      <c r="B1218" s="69" t="s">
        <v>2577</v>
      </c>
      <c r="C1218" s="46" t="s">
        <v>70</v>
      </c>
      <c r="D1218" s="70">
        <v>1214.7</v>
      </c>
      <c r="E1218" s="70">
        <v>104.73</v>
      </c>
      <c r="F1218" s="70">
        <v>1319.43</v>
      </c>
      <c r="G1218" s="44">
        <v>9</v>
      </c>
    </row>
    <row r="1219" spans="1:7" ht="28.8">
      <c r="A1219" s="68" t="s">
        <v>2578</v>
      </c>
      <c r="B1219" s="69" t="s">
        <v>2579</v>
      </c>
      <c r="C1219" s="46" t="s">
        <v>70</v>
      </c>
      <c r="D1219" s="70">
        <v>1327.02</v>
      </c>
      <c r="E1219" s="70">
        <v>104.73</v>
      </c>
      <c r="F1219" s="70">
        <v>1431.75</v>
      </c>
      <c r="G1219" s="44">
        <v>9</v>
      </c>
    </row>
    <row r="1220" spans="1:7" ht="28.8">
      <c r="A1220" s="68" t="s">
        <v>2580</v>
      </c>
      <c r="B1220" s="69" t="s">
        <v>2581</v>
      </c>
      <c r="C1220" s="46" t="s">
        <v>70</v>
      </c>
      <c r="D1220" s="70">
        <v>1343.73</v>
      </c>
      <c r="E1220" s="70">
        <v>104.73</v>
      </c>
      <c r="F1220" s="70">
        <v>1448.46</v>
      </c>
      <c r="G1220" s="44">
        <v>9</v>
      </c>
    </row>
    <row r="1221" spans="1:7" ht="28.8">
      <c r="A1221" s="68" t="s">
        <v>2582</v>
      </c>
      <c r="B1221" s="69" t="s">
        <v>2583</v>
      </c>
      <c r="C1221" s="46" t="s">
        <v>70</v>
      </c>
      <c r="D1221" s="70">
        <v>2137.4899999999998</v>
      </c>
      <c r="E1221" s="70">
        <v>130.91</v>
      </c>
      <c r="F1221" s="70">
        <v>2268.4</v>
      </c>
      <c r="G1221" s="44">
        <v>9</v>
      </c>
    </row>
    <row r="1222" spans="1:7" ht="28.8">
      <c r="A1222" s="68" t="s">
        <v>2584</v>
      </c>
      <c r="B1222" s="69" t="s">
        <v>2585</v>
      </c>
      <c r="C1222" s="46" t="s">
        <v>70</v>
      </c>
      <c r="D1222" s="70">
        <v>2279.5</v>
      </c>
      <c r="E1222" s="70">
        <v>130.91</v>
      </c>
      <c r="F1222" s="70">
        <v>2410.41</v>
      </c>
      <c r="G1222" s="44">
        <v>9</v>
      </c>
    </row>
    <row r="1223" spans="1:7" ht="28.8">
      <c r="A1223" s="68" t="s">
        <v>2586</v>
      </c>
      <c r="B1223" s="69" t="s">
        <v>2587</v>
      </c>
      <c r="C1223" s="46" t="s">
        <v>70</v>
      </c>
      <c r="D1223" s="70">
        <v>4166.79</v>
      </c>
      <c r="E1223" s="70">
        <v>149.62</v>
      </c>
      <c r="F1223" s="70">
        <v>4316.41</v>
      </c>
      <c r="G1223" s="44">
        <v>9</v>
      </c>
    </row>
    <row r="1224" spans="1:7" ht="28.8">
      <c r="A1224" s="68" t="s">
        <v>2588</v>
      </c>
      <c r="B1224" s="69" t="s">
        <v>2589</v>
      </c>
      <c r="C1224" s="46" t="s">
        <v>70</v>
      </c>
      <c r="D1224" s="70">
        <v>934.87</v>
      </c>
      <c r="E1224" s="70">
        <v>13.09</v>
      </c>
      <c r="F1224" s="70">
        <v>947.96</v>
      </c>
      <c r="G1224" s="44">
        <v>9</v>
      </c>
    </row>
    <row r="1225" spans="1:7" ht="28.8">
      <c r="A1225" s="68" t="s">
        <v>2590</v>
      </c>
      <c r="B1225" s="69" t="s">
        <v>2591</v>
      </c>
      <c r="C1225" s="46" t="s">
        <v>70</v>
      </c>
      <c r="D1225" s="70">
        <v>1483.89</v>
      </c>
      <c r="E1225" s="70">
        <v>100.98</v>
      </c>
      <c r="F1225" s="70">
        <v>1584.87</v>
      </c>
      <c r="G1225" s="44">
        <v>9</v>
      </c>
    </row>
    <row r="1226" spans="1:7" ht="28.8">
      <c r="A1226" s="68" t="s">
        <v>2592</v>
      </c>
      <c r="B1226" s="69" t="s">
        <v>2593</v>
      </c>
      <c r="C1226" s="46" t="s">
        <v>70</v>
      </c>
      <c r="D1226" s="70">
        <v>1543.8</v>
      </c>
      <c r="E1226" s="70">
        <v>97.24</v>
      </c>
      <c r="F1226" s="70">
        <v>1641.04</v>
      </c>
      <c r="G1226" s="44">
        <v>9</v>
      </c>
    </row>
    <row r="1227" spans="1:7" ht="28.8">
      <c r="A1227" s="68" t="s">
        <v>2594</v>
      </c>
      <c r="B1227" s="69" t="s">
        <v>2595</v>
      </c>
      <c r="C1227" s="46" t="s">
        <v>70</v>
      </c>
      <c r="D1227" s="70">
        <v>1680.63</v>
      </c>
      <c r="E1227" s="70">
        <v>97.24</v>
      </c>
      <c r="F1227" s="70">
        <v>1777.87</v>
      </c>
      <c r="G1227" s="44">
        <v>9</v>
      </c>
    </row>
    <row r="1228" spans="1:7" ht="28.8">
      <c r="A1228" s="68" t="s">
        <v>2596</v>
      </c>
      <c r="B1228" s="69" t="s">
        <v>2597</v>
      </c>
      <c r="C1228" s="46" t="s">
        <v>70</v>
      </c>
      <c r="D1228" s="70">
        <v>1697.34</v>
      </c>
      <c r="E1228" s="70">
        <v>97.24</v>
      </c>
      <c r="F1228" s="70">
        <v>1794.58</v>
      </c>
      <c r="G1228" s="44">
        <v>9</v>
      </c>
    </row>
    <row r="1229" spans="1:7" ht="28.8">
      <c r="A1229" s="68" t="s">
        <v>2598</v>
      </c>
      <c r="B1229" s="69" t="s">
        <v>2599</v>
      </c>
      <c r="C1229" s="46" t="s">
        <v>70</v>
      </c>
      <c r="D1229" s="70">
        <v>2436.39</v>
      </c>
      <c r="E1229" s="70">
        <v>127.16</v>
      </c>
      <c r="F1229" s="70">
        <v>2563.5500000000002</v>
      </c>
      <c r="G1229" s="44">
        <v>9</v>
      </c>
    </row>
    <row r="1230" spans="1:7">
      <c r="A1230" s="68" t="s">
        <v>2600</v>
      </c>
      <c r="B1230" s="69" t="s">
        <v>2601</v>
      </c>
      <c r="C1230" s="46"/>
      <c r="D1230" s="70"/>
      <c r="E1230" s="70"/>
      <c r="F1230" s="70"/>
      <c r="G1230" s="44">
        <v>5</v>
      </c>
    </row>
    <row r="1231" spans="1:7">
      <c r="A1231" s="68" t="s">
        <v>2602</v>
      </c>
      <c r="B1231" s="69" t="s">
        <v>2603</v>
      </c>
      <c r="C1231" s="46" t="s">
        <v>129</v>
      </c>
      <c r="D1231" s="70">
        <v>112.48</v>
      </c>
      <c r="E1231" s="70">
        <v>37.4</v>
      </c>
      <c r="F1231" s="70">
        <v>149.88</v>
      </c>
      <c r="G1231" s="44">
        <v>9</v>
      </c>
    </row>
    <row r="1232" spans="1:7">
      <c r="A1232" s="68" t="s">
        <v>2604</v>
      </c>
      <c r="B1232" s="69" t="s">
        <v>2605</v>
      </c>
      <c r="C1232" s="46" t="s">
        <v>87</v>
      </c>
      <c r="D1232" s="70">
        <v>9.18</v>
      </c>
      <c r="E1232" s="70">
        <v>7.48</v>
      </c>
      <c r="F1232" s="70">
        <v>16.66</v>
      </c>
      <c r="G1232" s="44">
        <v>9</v>
      </c>
    </row>
    <row r="1233" spans="1:7" ht="28.8">
      <c r="A1233" s="68" t="s">
        <v>2606</v>
      </c>
      <c r="B1233" s="69" t="s">
        <v>2607</v>
      </c>
      <c r="C1233" s="46" t="s">
        <v>87</v>
      </c>
      <c r="D1233" s="70">
        <v>96.73</v>
      </c>
      <c r="E1233" s="70">
        <v>74.8</v>
      </c>
      <c r="F1233" s="70">
        <v>171.53</v>
      </c>
      <c r="G1233" s="44">
        <v>9</v>
      </c>
    </row>
    <row r="1234" spans="1:7" ht="28.8">
      <c r="A1234" s="68" t="s">
        <v>2608</v>
      </c>
      <c r="B1234" s="69" t="s">
        <v>2609</v>
      </c>
      <c r="C1234" s="46" t="s">
        <v>129</v>
      </c>
      <c r="D1234" s="70">
        <v>2092.8200000000002</v>
      </c>
      <c r="E1234" s="70"/>
      <c r="F1234" s="70">
        <v>2092.8200000000002</v>
      </c>
      <c r="G1234" s="44">
        <v>9</v>
      </c>
    </row>
    <row r="1235" spans="1:7" ht="28.8">
      <c r="A1235" s="68" t="s">
        <v>2610</v>
      </c>
      <c r="B1235" s="69" t="s">
        <v>2611</v>
      </c>
      <c r="C1235" s="46" t="s">
        <v>129</v>
      </c>
      <c r="D1235" s="70">
        <v>769.35</v>
      </c>
      <c r="E1235" s="70"/>
      <c r="F1235" s="70">
        <v>769.35</v>
      </c>
      <c r="G1235" s="44">
        <v>9</v>
      </c>
    </row>
    <row r="1236" spans="1:7" ht="28.8">
      <c r="A1236" s="68" t="s">
        <v>2612</v>
      </c>
      <c r="B1236" s="69" t="s">
        <v>2613</v>
      </c>
      <c r="C1236" s="46" t="s">
        <v>129</v>
      </c>
      <c r="D1236" s="70">
        <v>597.13</v>
      </c>
      <c r="E1236" s="70">
        <v>14.96</v>
      </c>
      <c r="F1236" s="70">
        <v>612.09</v>
      </c>
      <c r="G1236" s="44">
        <v>9</v>
      </c>
    </row>
    <row r="1237" spans="1:7" ht="28.8">
      <c r="A1237" s="68" t="s">
        <v>2614</v>
      </c>
      <c r="B1237" s="69" t="s">
        <v>2615</v>
      </c>
      <c r="C1237" s="46" t="s">
        <v>129</v>
      </c>
      <c r="D1237" s="70">
        <v>1612.22</v>
      </c>
      <c r="E1237" s="70"/>
      <c r="F1237" s="70">
        <v>1612.22</v>
      </c>
      <c r="G1237" s="44">
        <v>9</v>
      </c>
    </row>
    <row r="1238" spans="1:7">
      <c r="A1238" s="68" t="s">
        <v>2616</v>
      </c>
      <c r="B1238" s="69" t="s">
        <v>2617</v>
      </c>
      <c r="C1238" s="46" t="s">
        <v>129</v>
      </c>
      <c r="D1238" s="70">
        <v>196.19</v>
      </c>
      <c r="E1238" s="70">
        <v>37.4</v>
      </c>
      <c r="F1238" s="70">
        <v>233.59</v>
      </c>
      <c r="G1238" s="44">
        <v>9</v>
      </c>
    </row>
    <row r="1239" spans="1:7">
      <c r="A1239" s="68" t="s">
        <v>2618</v>
      </c>
      <c r="B1239" s="69" t="s">
        <v>2619</v>
      </c>
      <c r="C1239" s="46" t="s">
        <v>128</v>
      </c>
      <c r="D1239" s="70">
        <v>1009.94</v>
      </c>
      <c r="E1239" s="70">
        <v>160.82</v>
      </c>
      <c r="F1239" s="70">
        <v>1170.76</v>
      </c>
      <c r="G1239" s="44">
        <v>9</v>
      </c>
    </row>
    <row r="1240" spans="1:7">
      <c r="A1240" s="68" t="s">
        <v>2620</v>
      </c>
      <c r="B1240" s="69" t="s">
        <v>2621</v>
      </c>
      <c r="C1240" s="46" t="s">
        <v>129</v>
      </c>
      <c r="D1240" s="70">
        <v>235.51</v>
      </c>
      <c r="E1240" s="70">
        <v>7.33</v>
      </c>
      <c r="F1240" s="70">
        <v>242.84</v>
      </c>
      <c r="G1240" s="44">
        <v>9</v>
      </c>
    </row>
    <row r="1241" spans="1:7" ht="28.8">
      <c r="A1241" s="68" t="s">
        <v>2622</v>
      </c>
      <c r="B1241" s="69" t="s">
        <v>2623</v>
      </c>
      <c r="C1241" s="46" t="s">
        <v>129</v>
      </c>
      <c r="D1241" s="70">
        <v>2019.54</v>
      </c>
      <c r="E1241" s="70"/>
      <c r="F1241" s="70">
        <v>2019.54</v>
      </c>
      <c r="G1241" s="44">
        <v>9</v>
      </c>
    </row>
    <row r="1242" spans="1:7" ht="28.8">
      <c r="A1242" s="68" t="s">
        <v>2624</v>
      </c>
      <c r="B1242" s="69" t="s">
        <v>2625</v>
      </c>
      <c r="C1242" s="46" t="s">
        <v>129</v>
      </c>
      <c r="D1242" s="70">
        <v>1729.69</v>
      </c>
      <c r="E1242" s="70"/>
      <c r="F1242" s="70">
        <v>1729.69</v>
      </c>
      <c r="G1242" s="44">
        <v>9</v>
      </c>
    </row>
    <row r="1243" spans="1:7">
      <c r="A1243" s="68" t="s">
        <v>2626</v>
      </c>
      <c r="B1243" s="69" t="s">
        <v>2627</v>
      </c>
      <c r="C1243" s="46" t="s">
        <v>129</v>
      </c>
      <c r="D1243" s="70">
        <v>469.98</v>
      </c>
      <c r="E1243" s="70">
        <v>30.8</v>
      </c>
      <c r="F1243" s="70">
        <v>500.78</v>
      </c>
      <c r="G1243" s="44">
        <v>9</v>
      </c>
    </row>
    <row r="1244" spans="1:7" ht="28.8">
      <c r="A1244" s="68" t="s">
        <v>2628</v>
      </c>
      <c r="B1244" s="69" t="s">
        <v>2629</v>
      </c>
      <c r="C1244" s="46" t="s">
        <v>129</v>
      </c>
      <c r="D1244" s="70">
        <v>683.99</v>
      </c>
      <c r="E1244" s="70">
        <v>149.6</v>
      </c>
      <c r="F1244" s="70">
        <v>833.59</v>
      </c>
      <c r="G1244" s="44">
        <v>9</v>
      </c>
    </row>
    <row r="1245" spans="1:7">
      <c r="A1245" s="68" t="s">
        <v>2630</v>
      </c>
      <c r="B1245" s="69" t="s">
        <v>2631</v>
      </c>
      <c r="C1245" s="46" t="s">
        <v>129</v>
      </c>
      <c r="D1245" s="70">
        <v>437.9</v>
      </c>
      <c r="E1245" s="70">
        <v>74.790000000000006</v>
      </c>
      <c r="F1245" s="70">
        <v>512.69000000000005</v>
      </c>
      <c r="G1245" s="44">
        <v>9</v>
      </c>
    </row>
    <row r="1246" spans="1:7" ht="28.8">
      <c r="A1246" s="68" t="s">
        <v>2632</v>
      </c>
      <c r="B1246" s="69" t="s">
        <v>2633</v>
      </c>
      <c r="C1246" s="46" t="s">
        <v>87</v>
      </c>
      <c r="D1246" s="70">
        <v>162.66</v>
      </c>
      <c r="E1246" s="70">
        <v>7.48</v>
      </c>
      <c r="F1246" s="70">
        <v>170.14</v>
      </c>
      <c r="G1246" s="44">
        <v>9</v>
      </c>
    </row>
    <row r="1247" spans="1:7">
      <c r="A1247" s="68" t="s">
        <v>2634</v>
      </c>
      <c r="B1247" s="69" t="s">
        <v>2635</v>
      </c>
      <c r="C1247" s="46"/>
      <c r="D1247" s="70"/>
      <c r="E1247" s="70"/>
      <c r="F1247" s="70"/>
      <c r="G1247" s="44">
        <v>5</v>
      </c>
    </row>
    <row r="1248" spans="1:7">
      <c r="A1248" s="68" t="s">
        <v>2636</v>
      </c>
      <c r="B1248" s="69" t="s">
        <v>2637</v>
      </c>
      <c r="C1248" s="46" t="s">
        <v>129</v>
      </c>
      <c r="D1248" s="70">
        <v>253.41</v>
      </c>
      <c r="E1248" s="70">
        <v>51.61</v>
      </c>
      <c r="F1248" s="70">
        <v>305.02</v>
      </c>
      <c r="G1248" s="44">
        <v>9</v>
      </c>
    </row>
    <row r="1249" spans="1:7">
      <c r="A1249" s="68" t="s">
        <v>2638</v>
      </c>
      <c r="B1249" s="69" t="s">
        <v>2639</v>
      </c>
      <c r="C1249" s="46" t="s">
        <v>70</v>
      </c>
      <c r="D1249" s="70">
        <v>517.87</v>
      </c>
      <c r="E1249" s="70">
        <v>104.73</v>
      </c>
      <c r="F1249" s="70">
        <v>622.6</v>
      </c>
      <c r="G1249" s="44">
        <v>9</v>
      </c>
    </row>
    <row r="1250" spans="1:7">
      <c r="A1250" s="68" t="s">
        <v>2640</v>
      </c>
      <c r="B1250" s="69" t="s">
        <v>2641</v>
      </c>
      <c r="C1250" s="46" t="s">
        <v>70</v>
      </c>
      <c r="D1250" s="70">
        <v>504.63</v>
      </c>
      <c r="E1250" s="70">
        <v>104.73</v>
      </c>
      <c r="F1250" s="70">
        <v>609.36</v>
      </c>
      <c r="G1250" s="44">
        <v>9</v>
      </c>
    </row>
    <row r="1251" spans="1:7">
      <c r="A1251" s="68" t="s">
        <v>2642</v>
      </c>
      <c r="B1251" s="69" t="s">
        <v>2643</v>
      </c>
      <c r="C1251" s="46" t="s">
        <v>70</v>
      </c>
      <c r="D1251" s="70">
        <v>513.72</v>
      </c>
      <c r="E1251" s="70">
        <v>104.73</v>
      </c>
      <c r="F1251" s="70">
        <v>618.45000000000005</v>
      </c>
      <c r="G1251" s="44">
        <v>9</v>
      </c>
    </row>
    <row r="1252" spans="1:7">
      <c r="A1252" s="68" t="s">
        <v>2644</v>
      </c>
      <c r="B1252" s="69" t="s">
        <v>2645</v>
      </c>
      <c r="C1252" s="46" t="s">
        <v>70</v>
      </c>
      <c r="D1252" s="70">
        <v>541.26</v>
      </c>
      <c r="E1252" s="70">
        <v>104.73</v>
      </c>
      <c r="F1252" s="70">
        <v>645.99</v>
      </c>
      <c r="G1252" s="44">
        <v>9</v>
      </c>
    </row>
    <row r="1253" spans="1:7">
      <c r="A1253" s="68" t="s">
        <v>2646</v>
      </c>
      <c r="B1253" s="69" t="s">
        <v>2647</v>
      </c>
      <c r="C1253" s="46" t="s">
        <v>70</v>
      </c>
      <c r="D1253" s="70">
        <v>642.85</v>
      </c>
      <c r="E1253" s="70">
        <v>104.73</v>
      </c>
      <c r="F1253" s="70">
        <v>747.58</v>
      </c>
      <c r="G1253" s="44">
        <v>9</v>
      </c>
    </row>
    <row r="1254" spans="1:7">
      <c r="A1254" s="68" t="s">
        <v>2648</v>
      </c>
      <c r="B1254" s="69" t="s">
        <v>2649</v>
      </c>
      <c r="C1254" s="46" t="s">
        <v>70</v>
      </c>
      <c r="D1254" s="70">
        <v>840.87</v>
      </c>
      <c r="E1254" s="70">
        <v>130.91</v>
      </c>
      <c r="F1254" s="70">
        <v>971.78</v>
      </c>
      <c r="G1254" s="44">
        <v>9</v>
      </c>
    </row>
    <row r="1255" spans="1:7">
      <c r="A1255" s="68" t="s">
        <v>2650</v>
      </c>
      <c r="B1255" s="69" t="s">
        <v>2651</v>
      </c>
      <c r="C1255" s="46" t="s">
        <v>70</v>
      </c>
      <c r="D1255" s="70">
        <v>904.44</v>
      </c>
      <c r="E1255" s="70">
        <v>151.47</v>
      </c>
      <c r="F1255" s="70">
        <v>1055.9100000000001</v>
      </c>
      <c r="G1255" s="44">
        <v>9</v>
      </c>
    </row>
    <row r="1256" spans="1:7">
      <c r="A1256" s="68" t="s">
        <v>2652</v>
      </c>
      <c r="B1256" s="69" t="s">
        <v>2653</v>
      </c>
      <c r="C1256" s="46" t="s">
        <v>70</v>
      </c>
      <c r="D1256" s="70">
        <v>340.99</v>
      </c>
      <c r="E1256" s="70">
        <v>52.36</v>
      </c>
      <c r="F1256" s="70">
        <v>393.35</v>
      </c>
      <c r="G1256" s="44">
        <v>9</v>
      </c>
    </row>
    <row r="1257" spans="1:7">
      <c r="A1257" s="68" t="s">
        <v>2654</v>
      </c>
      <c r="B1257" s="69" t="s">
        <v>2655</v>
      </c>
      <c r="C1257" s="46" t="s">
        <v>70</v>
      </c>
      <c r="D1257" s="70">
        <v>336.84</v>
      </c>
      <c r="E1257" s="70">
        <v>52.36</v>
      </c>
      <c r="F1257" s="70">
        <v>389.2</v>
      </c>
      <c r="G1257" s="44">
        <v>9</v>
      </c>
    </row>
    <row r="1258" spans="1:7">
      <c r="A1258" s="68" t="s">
        <v>2656</v>
      </c>
      <c r="B1258" s="69" t="s">
        <v>2657</v>
      </c>
      <c r="C1258" s="46" t="s">
        <v>70</v>
      </c>
      <c r="D1258" s="70">
        <v>364.38</v>
      </c>
      <c r="E1258" s="70">
        <v>52.36</v>
      </c>
      <c r="F1258" s="70">
        <v>416.74</v>
      </c>
      <c r="G1258" s="44">
        <v>9</v>
      </c>
    </row>
    <row r="1259" spans="1:7">
      <c r="A1259" s="68" t="s">
        <v>2658</v>
      </c>
      <c r="B1259" s="69" t="s">
        <v>2659</v>
      </c>
      <c r="C1259" s="46" t="s">
        <v>70</v>
      </c>
      <c r="D1259" s="70">
        <v>626.36</v>
      </c>
      <c r="E1259" s="70">
        <v>52.36</v>
      </c>
      <c r="F1259" s="70">
        <v>678.72</v>
      </c>
      <c r="G1259" s="44">
        <v>9</v>
      </c>
    </row>
    <row r="1260" spans="1:7">
      <c r="A1260" s="68" t="s">
        <v>2660</v>
      </c>
      <c r="B1260" s="69" t="s">
        <v>2661</v>
      </c>
      <c r="C1260" s="46" t="s">
        <v>70</v>
      </c>
      <c r="D1260" s="70">
        <v>622.21</v>
      </c>
      <c r="E1260" s="70">
        <v>52.36</v>
      </c>
      <c r="F1260" s="70">
        <v>674.57</v>
      </c>
      <c r="G1260" s="44">
        <v>9</v>
      </c>
    </row>
    <row r="1261" spans="1:7">
      <c r="A1261" s="68" t="s">
        <v>2662</v>
      </c>
      <c r="B1261" s="69" t="s">
        <v>2663</v>
      </c>
      <c r="C1261" s="46" t="s">
        <v>70</v>
      </c>
      <c r="D1261" s="70">
        <v>833.73</v>
      </c>
      <c r="E1261" s="70">
        <v>97.24</v>
      </c>
      <c r="F1261" s="70">
        <v>930.97</v>
      </c>
      <c r="G1261" s="44">
        <v>9</v>
      </c>
    </row>
    <row r="1262" spans="1:7">
      <c r="A1262" s="68" t="s">
        <v>2664</v>
      </c>
      <c r="B1262" s="69" t="s">
        <v>2665</v>
      </c>
      <c r="C1262" s="46" t="s">
        <v>70</v>
      </c>
      <c r="D1262" s="70">
        <v>855.07</v>
      </c>
      <c r="E1262" s="70">
        <v>97.24</v>
      </c>
      <c r="F1262" s="70">
        <v>952.31</v>
      </c>
      <c r="G1262" s="44">
        <v>9</v>
      </c>
    </row>
    <row r="1263" spans="1:7">
      <c r="A1263" s="68" t="s">
        <v>2666</v>
      </c>
      <c r="B1263" s="69" t="s">
        <v>2667</v>
      </c>
      <c r="C1263" s="46" t="s">
        <v>70</v>
      </c>
      <c r="D1263" s="70">
        <v>894.87</v>
      </c>
      <c r="E1263" s="70">
        <v>97.24</v>
      </c>
      <c r="F1263" s="70">
        <v>992.11</v>
      </c>
      <c r="G1263" s="44">
        <v>9</v>
      </c>
    </row>
    <row r="1264" spans="1:7">
      <c r="A1264" s="68" t="s">
        <v>2668</v>
      </c>
      <c r="B1264" s="69" t="s">
        <v>2669</v>
      </c>
      <c r="C1264" s="46" t="s">
        <v>70</v>
      </c>
      <c r="D1264" s="70">
        <v>1139.77</v>
      </c>
      <c r="E1264" s="70">
        <v>127.16</v>
      </c>
      <c r="F1264" s="70">
        <v>1266.93</v>
      </c>
      <c r="G1264" s="44">
        <v>9</v>
      </c>
    </row>
    <row r="1265" spans="1:7">
      <c r="A1265" s="68" t="s">
        <v>2670</v>
      </c>
      <c r="B1265" s="69" t="s">
        <v>2671</v>
      </c>
      <c r="C1265" s="46" t="s">
        <v>70</v>
      </c>
      <c r="D1265" s="70">
        <v>1180.49</v>
      </c>
      <c r="E1265" s="70">
        <v>127.16</v>
      </c>
      <c r="F1265" s="70">
        <v>1307.6500000000001</v>
      </c>
      <c r="G1265" s="44">
        <v>9</v>
      </c>
    </row>
    <row r="1266" spans="1:7">
      <c r="A1266" s="68" t="s">
        <v>2672</v>
      </c>
      <c r="B1266" s="69" t="s">
        <v>2673</v>
      </c>
      <c r="C1266" s="46" t="s">
        <v>70</v>
      </c>
      <c r="D1266" s="70">
        <v>725.29</v>
      </c>
      <c r="E1266" s="70">
        <v>52.36</v>
      </c>
      <c r="F1266" s="70">
        <v>777.65</v>
      </c>
      <c r="G1266" s="44">
        <v>9</v>
      </c>
    </row>
    <row r="1267" spans="1:7">
      <c r="A1267" s="68" t="s">
        <v>2674</v>
      </c>
      <c r="B1267" s="69" t="s">
        <v>2675</v>
      </c>
      <c r="C1267" s="46" t="s">
        <v>70</v>
      </c>
      <c r="D1267" s="70">
        <v>834.72</v>
      </c>
      <c r="E1267" s="70">
        <v>52.36</v>
      </c>
      <c r="F1267" s="70">
        <v>887.08</v>
      </c>
      <c r="G1267" s="44">
        <v>9</v>
      </c>
    </row>
    <row r="1268" spans="1:7">
      <c r="A1268" s="68" t="s">
        <v>2676</v>
      </c>
      <c r="B1268" s="69" t="s">
        <v>2677</v>
      </c>
      <c r="C1268" s="46" t="s">
        <v>70</v>
      </c>
      <c r="D1268" s="70">
        <v>1060.3800000000001</v>
      </c>
      <c r="E1268" s="70">
        <v>130.91</v>
      </c>
      <c r="F1268" s="70">
        <v>1191.29</v>
      </c>
      <c r="G1268" s="44">
        <v>9</v>
      </c>
    </row>
    <row r="1269" spans="1:7">
      <c r="A1269" s="68" t="s">
        <v>2678</v>
      </c>
      <c r="B1269" s="69" t="s">
        <v>2679</v>
      </c>
      <c r="C1269" s="46"/>
      <c r="D1269" s="70"/>
      <c r="E1269" s="70"/>
      <c r="F1269" s="70"/>
      <c r="G1269" s="44">
        <v>5</v>
      </c>
    </row>
    <row r="1270" spans="1:7" ht="28.8">
      <c r="A1270" s="68" t="s">
        <v>2680</v>
      </c>
      <c r="B1270" s="69" t="s">
        <v>2681</v>
      </c>
      <c r="C1270" s="46" t="s">
        <v>129</v>
      </c>
      <c r="D1270" s="70">
        <v>267.49</v>
      </c>
      <c r="E1270" s="70">
        <v>51.61</v>
      </c>
      <c r="F1270" s="70">
        <v>319.10000000000002</v>
      </c>
      <c r="G1270" s="44">
        <v>9</v>
      </c>
    </row>
    <row r="1271" spans="1:7" ht="28.8">
      <c r="A1271" s="68" t="s">
        <v>2682</v>
      </c>
      <c r="B1271" s="69" t="s">
        <v>2683</v>
      </c>
      <c r="C1271" s="46" t="s">
        <v>70</v>
      </c>
      <c r="D1271" s="70">
        <v>530.86</v>
      </c>
      <c r="E1271" s="70">
        <v>104.73</v>
      </c>
      <c r="F1271" s="70">
        <v>635.59</v>
      </c>
      <c r="G1271" s="44">
        <v>9</v>
      </c>
    </row>
    <row r="1272" spans="1:7" ht="28.8">
      <c r="A1272" s="68" t="s">
        <v>2684</v>
      </c>
      <c r="B1272" s="69" t="s">
        <v>2685</v>
      </c>
      <c r="C1272" s="46" t="s">
        <v>70</v>
      </c>
      <c r="D1272" s="70">
        <v>532.46</v>
      </c>
      <c r="E1272" s="70">
        <v>104.73</v>
      </c>
      <c r="F1272" s="70">
        <v>637.19000000000005</v>
      </c>
      <c r="G1272" s="44">
        <v>9</v>
      </c>
    </row>
    <row r="1273" spans="1:7" ht="28.8">
      <c r="A1273" s="68" t="s">
        <v>2686</v>
      </c>
      <c r="B1273" s="69" t="s">
        <v>2687</v>
      </c>
      <c r="C1273" s="46" t="s">
        <v>70</v>
      </c>
      <c r="D1273" s="70">
        <v>564.92999999999995</v>
      </c>
      <c r="E1273" s="70">
        <v>104.73</v>
      </c>
      <c r="F1273" s="70">
        <v>669.66</v>
      </c>
      <c r="G1273" s="44">
        <v>9</v>
      </c>
    </row>
    <row r="1274" spans="1:7">
      <c r="A1274" s="68" t="s">
        <v>2688</v>
      </c>
      <c r="B1274" s="69" t="s">
        <v>2689</v>
      </c>
      <c r="C1274" s="46"/>
      <c r="D1274" s="70"/>
      <c r="E1274" s="70"/>
      <c r="F1274" s="70"/>
      <c r="G1274" s="44">
        <v>5</v>
      </c>
    </row>
    <row r="1275" spans="1:7" ht="28.8">
      <c r="A1275" s="68" t="s">
        <v>2690</v>
      </c>
      <c r="B1275" s="69" t="s">
        <v>2691</v>
      </c>
      <c r="C1275" s="46" t="s">
        <v>70</v>
      </c>
      <c r="D1275" s="70">
        <v>668.5</v>
      </c>
      <c r="E1275" s="70"/>
      <c r="F1275" s="70">
        <v>668.5</v>
      </c>
      <c r="G1275" s="44">
        <v>9</v>
      </c>
    </row>
    <row r="1276" spans="1:7">
      <c r="A1276" s="68" t="s">
        <v>2692</v>
      </c>
      <c r="B1276" s="69" t="s">
        <v>2693</v>
      </c>
      <c r="C1276" s="46"/>
      <c r="D1276" s="70"/>
      <c r="E1276" s="70"/>
      <c r="F1276" s="70"/>
      <c r="G1276" s="44">
        <v>5</v>
      </c>
    </row>
    <row r="1277" spans="1:7" ht="28.8">
      <c r="A1277" s="68" t="s">
        <v>2694</v>
      </c>
      <c r="B1277" s="69" t="s">
        <v>2695</v>
      </c>
      <c r="C1277" s="46" t="s">
        <v>70</v>
      </c>
      <c r="D1277" s="70">
        <v>668.5</v>
      </c>
      <c r="E1277" s="70"/>
      <c r="F1277" s="70">
        <v>668.5</v>
      </c>
      <c r="G1277" s="44">
        <v>9</v>
      </c>
    </row>
    <row r="1278" spans="1:7" ht="28.8">
      <c r="A1278" s="68" t="s">
        <v>2696</v>
      </c>
      <c r="B1278" s="69" t="s">
        <v>2697</v>
      </c>
      <c r="C1278" s="46" t="s">
        <v>70</v>
      </c>
      <c r="D1278" s="70">
        <v>689.89</v>
      </c>
      <c r="E1278" s="70"/>
      <c r="F1278" s="70">
        <v>689.89</v>
      </c>
      <c r="G1278" s="44">
        <v>9</v>
      </c>
    </row>
    <row r="1279" spans="1:7" ht="43.2">
      <c r="A1279" s="68" t="s">
        <v>2698</v>
      </c>
      <c r="B1279" s="69" t="s">
        <v>2699</v>
      </c>
      <c r="C1279" s="46" t="s">
        <v>70</v>
      </c>
      <c r="D1279" s="70">
        <v>634.20000000000005</v>
      </c>
      <c r="E1279" s="70"/>
      <c r="F1279" s="70">
        <v>634.20000000000005</v>
      </c>
      <c r="G1279" s="44">
        <v>9</v>
      </c>
    </row>
    <row r="1280" spans="1:7" ht="43.2">
      <c r="A1280" s="68" t="s">
        <v>2700</v>
      </c>
      <c r="B1280" s="69" t="s">
        <v>2701</v>
      </c>
      <c r="C1280" s="46" t="s">
        <v>70</v>
      </c>
      <c r="D1280" s="70">
        <v>686.33</v>
      </c>
      <c r="E1280" s="70"/>
      <c r="F1280" s="70">
        <v>686.33</v>
      </c>
      <c r="G1280" s="44">
        <v>9</v>
      </c>
    </row>
    <row r="1281" spans="1:7" ht="43.2">
      <c r="A1281" s="68" t="s">
        <v>2702</v>
      </c>
      <c r="B1281" s="69" t="s">
        <v>2703</v>
      </c>
      <c r="C1281" s="46" t="s">
        <v>70</v>
      </c>
      <c r="D1281" s="70">
        <v>831.75</v>
      </c>
      <c r="E1281" s="70"/>
      <c r="F1281" s="70">
        <v>831.75</v>
      </c>
      <c r="G1281" s="44">
        <v>9</v>
      </c>
    </row>
    <row r="1282" spans="1:7" ht="57.6">
      <c r="A1282" s="68" t="s">
        <v>2704</v>
      </c>
      <c r="B1282" s="69" t="s">
        <v>2705</v>
      </c>
      <c r="C1282" s="46" t="s">
        <v>70</v>
      </c>
      <c r="D1282" s="70">
        <v>852.33</v>
      </c>
      <c r="E1282" s="70"/>
      <c r="F1282" s="70">
        <v>852.33</v>
      </c>
      <c r="G1282" s="44">
        <v>9</v>
      </c>
    </row>
    <row r="1283" spans="1:7">
      <c r="A1283" s="68" t="s">
        <v>2706</v>
      </c>
      <c r="B1283" s="69" t="s">
        <v>2707</v>
      </c>
      <c r="C1283" s="46"/>
      <c r="D1283" s="70"/>
      <c r="E1283" s="70"/>
      <c r="F1283" s="70"/>
      <c r="G1283" s="44">
        <v>5</v>
      </c>
    </row>
    <row r="1284" spans="1:7">
      <c r="A1284" s="68" t="s">
        <v>2708</v>
      </c>
      <c r="B1284" s="69" t="s">
        <v>2709</v>
      </c>
      <c r="C1284" s="46" t="s">
        <v>70</v>
      </c>
      <c r="D1284" s="70"/>
      <c r="E1284" s="70">
        <v>48.62</v>
      </c>
      <c r="F1284" s="70">
        <v>48.62</v>
      </c>
      <c r="G1284" s="44">
        <v>9</v>
      </c>
    </row>
    <row r="1285" spans="1:7">
      <c r="A1285" s="68" t="s">
        <v>2710</v>
      </c>
      <c r="B1285" s="69" t="s">
        <v>2711</v>
      </c>
      <c r="C1285" s="46" t="s">
        <v>70</v>
      </c>
      <c r="D1285" s="70"/>
      <c r="E1285" s="70">
        <v>59.84</v>
      </c>
      <c r="F1285" s="70">
        <v>59.84</v>
      </c>
      <c r="G1285" s="44">
        <v>9</v>
      </c>
    </row>
    <row r="1286" spans="1:7">
      <c r="A1286" s="68" t="s">
        <v>2712</v>
      </c>
      <c r="B1286" s="69" t="s">
        <v>2713</v>
      </c>
      <c r="C1286" s="46" t="s">
        <v>87</v>
      </c>
      <c r="D1286" s="70"/>
      <c r="E1286" s="70">
        <v>1.87</v>
      </c>
      <c r="F1286" s="70">
        <v>1.87</v>
      </c>
      <c r="G1286" s="44">
        <v>9</v>
      </c>
    </row>
    <row r="1287" spans="1:7">
      <c r="A1287" s="68" t="s">
        <v>2714</v>
      </c>
      <c r="B1287" s="69" t="s">
        <v>2715</v>
      </c>
      <c r="C1287" s="46" t="s">
        <v>87</v>
      </c>
      <c r="D1287" s="70">
        <v>45.57</v>
      </c>
      <c r="E1287" s="70">
        <v>11.22</v>
      </c>
      <c r="F1287" s="70">
        <v>56.79</v>
      </c>
      <c r="G1287" s="44">
        <v>9</v>
      </c>
    </row>
    <row r="1288" spans="1:7">
      <c r="A1288" s="68" t="s">
        <v>2716</v>
      </c>
      <c r="B1288" s="69" t="s">
        <v>2717</v>
      </c>
      <c r="C1288" s="46" t="s">
        <v>129</v>
      </c>
      <c r="D1288" s="70">
        <v>1336.24</v>
      </c>
      <c r="E1288" s="70">
        <v>149.6</v>
      </c>
      <c r="F1288" s="70">
        <v>1485.84</v>
      </c>
      <c r="G1288" s="44">
        <v>9</v>
      </c>
    </row>
    <row r="1289" spans="1:7">
      <c r="A1289" s="68" t="s">
        <v>2718</v>
      </c>
      <c r="B1289" s="69" t="s">
        <v>2719</v>
      </c>
      <c r="C1289" s="46" t="s">
        <v>87</v>
      </c>
      <c r="D1289" s="70">
        <v>6.88</v>
      </c>
      <c r="E1289" s="70">
        <v>1.87</v>
      </c>
      <c r="F1289" s="70">
        <v>8.75</v>
      </c>
      <c r="G1289" s="44">
        <v>9</v>
      </c>
    </row>
    <row r="1290" spans="1:7">
      <c r="A1290" s="68" t="s">
        <v>2720</v>
      </c>
      <c r="B1290" s="69" t="s">
        <v>2721</v>
      </c>
      <c r="C1290" s="46" t="s">
        <v>70</v>
      </c>
      <c r="D1290" s="70">
        <v>277.67</v>
      </c>
      <c r="E1290" s="70"/>
      <c r="F1290" s="70">
        <v>277.67</v>
      </c>
      <c r="G1290" s="44">
        <v>9</v>
      </c>
    </row>
    <row r="1291" spans="1:7">
      <c r="A1291" s="68" t="s">
        <v>2722</v>
      </c>
      <c r="B1291" s="69" t="s">
        <v>2723</v>
      </c>
      <c r="C1291" s="46" t="s">
        <v>129</v>
      </c>
      <c r="D1291" s="70">
        <v>1281.94</v>
      </c>
      <c r="E1291" s="70">
        <v>18.71</v>
      </c>
      <c r="F1291" s="70">
        <v>1300.6500000000001</v>
      </c>
      <c r="G1291" s="44">
        <v>9</v>
      </c>
    </row>
    <row r="1292" spans="1:7">
      <c r="A1292" s="68" t="s">
        <v>2724</v>
      </c>
      <c r="B1292" s="69" t="s">
        <v>2725</v>
      </c>
      <c r="C1292" s="46" t="s">
        <v>129</v>
      </c>
      <c r="D1292" s="70">
        <v>216.87</v>
      </c>
      <c r="E1292" s="70">
        <v>18.71</v>
      </c>
      <c r="F1292" s="70">
        <v>235.58</v>
      </c>
      <c r="G1292" s="44">
        <v>9</v>
      </c>
    </row>
    <row r="1293" spans="1:7">
      <c r="A1293" s="68" t="s">
        <v>2726</v>
      </c>
      <c r="B1293" s="69" t="s">
        <v>2727</v>
      </c>
      <c r="C1293" s="46" t="s">
        <v>129</v>
      </c>
      <c r="D1293" s="70">
        <v>470.97</v>
      </c>
      <c r="E1293" s="70">
        <v>18.71</v>
      </c>
      <c r="F1293" s="70">
        <v>489.68</v>
      </c>
      <c r="G1293" s="44">
        <v>9</v>
      </c>
    </row>
    <row r="1294" spans="1:7">
      <c r="A1294" s="68" t="s">
        <v>2728</v>
      </c>
      <c r="B1294" s="69" t="s">
        <v>2729</v>
      </c>
      <c r="C1294" s="46" t="s">
        <v>70</v>
      </c>
      <c r="D1294" s="70">
        <v>231.53</v>
      </c>
      <c r="E1294" s="70">
        <v>56.11</v>
      </c>
      <c r="F1294" s="70">
        <v>287.64</v>
      </c>
      <c r="G1294" s="44">
        <v>9</v>
      </c>
    </row>
    <row r="1295" spans="1:7">
      <c r="A1295" s="68" t="s">
        <v>2730</v>
      </c>
      <c r="B1295" s="69" t="s">
        <v>2731</v>
      </c>
      <c r="C1295" s="46" t="s">
        <v>70</v>
      </c>
      <c r="D1295" s="70">
        <v>218.29</v>
      </c>
      <c r="E1295" s="70">
        <v>56.11</v>
      </c>
      <c r="F1295" s="70">
        <v>274.39999999999998</v>
      </c>
      <c r="G1295" s="44">
        <v>9</v>
      </c>
    </row>
    <row r="1296" spans="1:7">
      <c r="A1296" s="68" t="s">
        <v>2732</v>
      </c>
      <c r="B1296" s="69" t="s">
        <v>2733</v>
      </c>
      <c r="C1296" s="46" t="s">
        <v>70</v>
      </c>
      <c r="D1296" s="70">
        <v>227.38</v>
      </c>
      <c r="E1296" s="70">
        <v>56.11</v>
      </c>
      <c r="F1296" s="70">
        <v>283.49</v>
      </c>
      <c r="G1296" s="44">
        <v>9</v>
      </c>
    </row>
    <row r="1297" spans="1:7">
      <c r="A1297" s="68" t="s">
        <v>2734</v>
      </c>
      <c r="B1297" s="69" t="s">
        <v>2735</v>
      </c>
      <c r="C1297" s="46" t="s">
        <v>70</v>
      </c>
      <c r="D1297" s="70">
        <v>254.92</v>
      </c>
      <c r="E1297" s="70">
        <v>56.11</v>
      </c>
      <c r="F1297" s="70">
        <v>311.02999999999997</v>
      </c>
      <c r="G1297" s="44">
        <v>9</v>
      </c>
    </row>
    <row r="1298" spans="1:7" ht="28.8">
      <c r="A1298" s="68" t="s">
        <v>2736</v>
      </c>
      <c r="B1298" s="69" t="s">
        <v>2737</v>
      </c>
      <c r="C1298" s="46" t="s">
        <v>70</v>
      </c>
      <c r="D1298" s="70">
        <v>928.36</v>
      </c>
      <c r="E1298" s="70">
        <v>56.11</v>
      </c>
      <c r="F1298" s="70">
        <v>984.47</v>
      </c>
      <c r="G1298" s="44">
        <v>9</v>
      </c>
    </row>
    <row r="1299" spans="1:7" ht="28.8">
      <c r="A1299" s="68" t="s">
        <v>2738</v>
      </c>
      <c r="B1299" s="69" t="s">
        <v>2739</v>
      </c>
      <c r="C1299" s="46" t="s">
        <v>70</v>
      </c>
      <c r="D1299" s="70">
        <v>1057.3900000000001</v>
      </c>
      <c r="E1299" s="70">
        <v>56.11</v>
      </c>
      <c r="F1299" s="70">
        <v>1113.5</v>
      </c>
      <c r="G1299" s="44">
        <v>9</v>
      </c>
    </row>
    <row r="1300" spans="1:7" ht="28.8">
      <c r="A1300" s="68" t="s">
        <v>2740</v>
      </c>
      <c r="B1300" s="69" t="s">
        <v>2741</v>
      </c>
      <c r="C1300" s="46" t="s">
        <v>70</v>
      </c>
      <c r="D1300" s="70">
        <v>1040.68</v>
      </c>
      <c r="E1300" s="70">
        <v>56.11</v>
      </c>
      <c r="F1300" s="70">
        <v>1096.79</v>
      </c>
      <c r="G1300" s="44">
        <v>9</v>
      </c>
    </row>
    <row r="1301" spans="1:7">
      <c r="A1301" s="68" t="s">
        <v>2742</v>
      </c>
      <c r="B1301" s="69" t="s">
        <v>2743</v>
      </c>
      <c r="C1301" s="46" t="s">
        <v>129</v>
      </c>
      <c r="D1301" s="70">
        <v>1290.1600000000001</v>
      </c>
      <c r="E1301" s="70">
        <v>56.11</v>
      </c>
      <c r="F1301" s="70">
        <v>1346.27</v>
      </c>
      <c r="G1301" s="44">
        <v>9</v>
      </c>
    </row>
    <row r="1302" spans="1:7">
      <c r="A1302" s="68" t="s">
        <v>2744</v>
      </c>
      <c r="B1302" s="69" t="s">
        <v>2745</v>
      </c>
      <c r="C1302" s="46"/>
      <c r="D1302" s="70"/>
      <c r="E1302" s="70"/>
      <c r="F1302" s="70"/>
      <c r="G1302" s="44">
        <v>2</v>
      </c>
    </row>
    <row r="1303" spans="1:7">
      <c r="A1303" s="68" t="s">
        <v>2746</v>
      </c>
      <c r="B1303" s="69" t="s">
        <v>2747</v>
      </c>
      <c r="C1303" s="46"/>
      <c r="D1303" s="70"/>
      <c r="E1303" s="70"/>
      <c r="F1303" s="70"/>
      <c r="G1303" s="44">
        <v>5</v>
      </c>
    </row>
    <row r="1304" spans="1:7">
      <c r="A1304" s="68" t="s">
        <v>2748</v>
      </c>
      <c r="B1304" s="69" t="s">
        <v>2749</v>
      </c>
      <c r="C1304" s="46" t="s">
        <v>129</v>
      </c>
      <c r="D1304" s="70">
        <v>732.68</v>
      </c>
      <c r="E1304" s="70">
        <v>23.74</v>
      </c>
      <c r="F1304" s="70">
        <v>756.42</v>
      </c>
      <c r="G1304" s="44">
        <v>9</v>
      </c>
    </row>
    <row r="1305" spans="1:7">
      <c r="A1305" s="68" t="s">
        <v>2750</v>
      </c>
      <c r="B1305" s="69" t="s">
        <v>2751</v>
      </c>
      <c r="C1305" s="46" t="s">
        <v>129</v>
      </c>
      <c r="D1305" s="70">
        <v>1045</v>
      </c>
      <c r="E1305" s="70">
        <v>23.74</v>
      </c>
      <c r="F1305" s="70">
        <v>1068.74</v>
      </c>
      <c r="G1305" s="44">
        <v>9</v>
      </c>
    </row>
    <row r="1306" spans="1:7">
      <c r="A1306" s="68" t="s">
        <v>2752</v>
      </c>
      <c r="B1306" s="69" t="s">
        <v>2753</v>
      </c>
      <c r="C1306" s="46" t="s">
        <v>129</v>
      </c>
      <c r="D1306" s="70">
        <v>893.9</v>
      </c>
      <c r="E1306" s="70">
        <v>23.74</v>
      </c>
      <c r="F1306" s="70">
        <v>917.64</v>
      </c>
      <c r="G1306" s="44">
        <v>9</v>
      </c>
    </row>
    <row r="1307" spans="1:7">
      <c r="A1307" s="68" t="s">
        <v>2754</v>
      </c>
      <c r="B1307" s="69" t="s">
        <v>2755</v>
      </c>
      <c r="C1307" s="46" t="s">
        <v>129</v>
      </c>
      <c r="D1307" s="70">
        <v>843.41</v>
      </c>
      <c r="E1307" s="70">
        <v>23.74</v>
      </c>
      <c r="F1307" s="70">
        <v>867.15</v>
      </c>
      <c r="G1307" s="44">
        <v>9</v>
      </c>
    </row>
    <row r="1308" spans="1:7">
      <c r="A1308" s="68" t="s">
        <v>2756</v>
      </c>
      <c r="B1308" s="69" t="s">
        <v>2757</v>
      </c>
      <c r="C1308" s="46" t="s">
        <v>129</v>
      </c>
      <c r="D1308" s="70">
        <v>556.57000000000005</v>
      </c>
      <c r="E1308" s="70">
        <v>23.74</v>
      </c>
      <c r="F1308" s="70">
        <v>580.30999999999995</v>
      </c>
      <c r="G1308" s="44">
        <v>9</v>
      </c>
    </row>
    <row r="1309" spans="1:7">
      <c r="A1309" s="68" t="s">
        <v>2758</v>
      </c>
      <c r="B1309" s="69" t="s">
        <v>2759</v>
      </c>
      <c r="C1309" s="46" t="s">
        <v>129</v>
      </c>
      <c r="D1309" s="70">
        <v>884.82</v>
      </c>
      <c r="E1309" s="70">
        <v>23.74</v>
      </c>
      <c r="F1309" s="70">
        <v>908.56</v>
      </c>
      <c r="G1309" s="44">
        <v>9</v>
      </c>
    </row>
    <row r="1310" spans="1:7" ht="28.8">
      <c r="A1310" s="68" t="s">
        <v>2760</v>
      </c>
      <c r="B1310" s="69" t="s">
        <v>2761</v>
      </c>
      <c r="C1310" s="46" t="s">
        <v>129</v>
      </c>
      <c r="D1310" s="70">
        <v>272.41000000000003</v>
      </c>
      <c r="E1310" s="70"/>
      <c r="F1310" s="70">
        <v>272.41000000000003</v>
      </c>
      <c r="G1310" s="44">
        <v>9</v>
      </c>
    </row>
    <row r="1311" spans="1:7" ht="28.8">
      <c r="A1311" s="68" t="s">
        <v>2762</v>
      </c>
      <c r="B1311" s="69" t="s">
        <v>2763</v>
      </c>
      <c r="C1311" s="46" t="s">
        <v>129</v>
      </c>
      <c r="D1311" s="70">
        <v>690.2</v>
      </c>
      <c r="E1311" s="70">
        <v>22.85</v>
      </c>
      <c r="F1311" s="70">
        <v>713.05</v>
      </c>
      <c r="G1311" s="44">
        <v>9</v>
      </c>
    </row>
    <row r="1312" spans="1:7" ht="28.8">
      <c r="A1312" s="68" t="s">
        <v>2764</v>
      </c>
      <c r="B1312" s="69" t="s">
        <v>2765</v>
      </c>
      <c r="C1312" s="46" t="s">
        <v>129</v>
      </c>
      <c r="D1312" s="70">
        <v>429.35</v>
      </c>
      <c r="E1312" s="70">
        <v>22.85</v>
      </c>
      <c r="F1312" s="70">
        <v>452.2</v>
      </c>
      <c r="G1312" s="44">
        <v>9</v>
      </c>
    </row>
    <row r="1313" spans="1:7" ht="28.8">
      <c r="A1313" s="68" t="s">
        <v>2766</v>
      </c>
      <c r="B1313" s="69" t="s">
        <v>2767</v>
      </c>
      <c r="C1313" s="46" t="s">
        <v>129</v>
      </c>
      <c r="D1313" s="70">
        <v>1448.76</v>
      </c>
      <c r="E1313" s="70">
        <v>60.49</v>
      </c>
      <c r="F1313" s="70">
        <v>1509.25</v>
      </c>
      <c r="G1313" s="44">
        <v>9</v>
      </c>
    </row>
    <row r="1314" spans="1:7">
      <c r="A1314" s="68" t="s">
        <v>2768</v>
      </c>
      <c r="B1314" s="69" t="s">
        <v>2769</v>
      </c>
      <c r="C1314" s="46" t="s">
        <v>129</v>
      </c>
      <c r="D1314" s="70">
        <v>1413.84</v>
      </c>
      <c r="E1314" s="70">
        <v>78.459999999999994</v>
      </c>
      <c r="F1314" s="70">
        <v>1492.3</v>
      </c>
      <c r="G1314" s="44">
        <v>9</v>
      </c>
    </row>
    <row r="1315" spans="1:7">
      <c r="A1315" s="68" t="s">
        <v>2770</v>
      </c>
      <c r="B1315" s="69" t="s">
        <v>2771</v>
      </c>
      <c r="C1315" s="46"/>
      <c r="D1315" s="70"/>
      <c r="E1315" s="70"/>
      <c r="F1315" s="70"/>
      <c r="G1315" s="44">
        <v>5</v>
      </c>
    </row>
    <row r="1316" spans="1:7">
      <c r="A1316" s="68" t="s">
        <v>2772</v>
      </c>
      <c r="B1316" s="69" t="s">
        <v>2773</v>
      </c>
      <c r="C1316" s="46" t="s">
        <v>129</v>
      </c>
      <c r="D1316" s="70">
        <v>973.25</v>
      </c>
      <c r="E1316" s="70">
        <v>71.14</v>
      </c>
      <c r="F1316" s="70">
        <v>1044.3900000000001</v>
      </c>
      <c r="G1316" s="44">
        <v>9</v>
      </c>
    </row>
    <row r="1317" spans="1:7">
      <c r="A1317" s="68" t="s">
        <v>2774</v>
      </c>
      <c r="B1317" s="69" t="s">
        <v>2775</v>
      </c>
      <c r="C1317" s="46" t="s">
        <v>129</v>
      </c>
      <c r="D1317" s="70">
        <v>954.37</v>
      </c>
      <c r="E1317" s="70">
        <v>71.14</v>
      </c>
      <c r="F1317" s="70">
        <v>1025.51</v>
      </c>
      <c r="G1317" s="44">
        <v>9</v>
      </c>
    </row>
    <row r="1318" spans="1:7" ht="28.8">
      <c r="A1318" s="68" t="s">
        <v>2776</v>
      </c>
      <c r="B1318" s="69" t="s">
        <v>2777</v>
      </c>
      <c r="C1318" s="46" t="s">
        <v>70</v>
      </c>
      <c r="D1318" s="70">
        <v>1376.18</v>
      </c>
      <c r="E1318" s="70">
        <v>125.41</v>
      </c>
      <c r="F1318" s="70">
        <v>1501.59</v>
      </c>
      <c r="G1318" s="44">
        <v>9</v>
      </c>
    </row>
    <row r="1319" spans="1:7" ht="28.8">
      <c r="A1319" s="68" t="s">
        <v>2778</v>
      </c>
      <c r="B1319" s="69" t="s">
        <v>2779</v>
      </c>
      <c r="C1319" s="46" t="s">
        <v>70</v>
      </c>
      <c r="D1319" s="70">
        <v>1378.45</v>
      </c>
      <c r="E1319" s="70">
        <v>125.41</v>
      </c>
      <c r="F1319" s="70">
        <v>1503.86</v>
      </c>
      <c r="G1319" s="44">
        <v>9</v>
      </c>
    </row>
    <row r="1320" spans="1:7" ht="28.8">
      <c r="A1320" s="68" t="s">
        <v>2780</v>
      </c>
      <c r="B1320" s="69" t="s">
        <v>2781</v>
      </c>
      <c r="C1320" s="46" t="s">
        <v>129</v>
      </c>
      <c r="D1320" s="70">
        <v>1301.29</v>
      </c>
      <c r="E1320" s="70">
        <v>125.41</v>
      </c>
      <c r="F1320" s="70">
        <v>1426.7</v>
      </c>
      <c r="G1320" s="44">
        <v>9</v>
      </c>
    </row>
    <row r="1321" spans="1:7" ht="28.8">
      <c r="A1321" s="68" t="s">
        <v>2782</v>
      </c>
      <c r="B1321" s="69" t="s">
        <v>2783</v>
      </c>
      <c r="C1321" s="46" t="s">
        <v>70</v>
      </c>
      <c r="D1321" s="70">
        <v>1507.75</v>
      </c>
      <c r="E1321" s="70">
        <v>136.38999999999999</v>
      </c>
      <c r="F1321" s="70">
        <v>1644.14</v>
      </c>
      <c r="G1321" s="44">
        <v>9</v>
      </c>
    </row>
    <row r="1322" spans="1:7" ht="28.8">
      <c r="A1322" s="68" t="s">
        <v>2784</v>
      </c>
      <c r="B1322" s="69" t="s">
        <v>2785</v>
      </c>
      <c r="C1322" s="46" t="s">
        <v>70</v>
      </c>
      <c r="D1322" s="70">
        <v>1454.01</v>
      </c>
      <c r="E1322" s="70">
        <v>136.38999999999999</v>
      </c>
      <c r="F1322" s="70">
        <v>1590.4</v>
      </c>
      <c r="G1322" s="44">
        <v>9</v>
      </c>
    </row>
    <row r="1323" spans="1:7">
      <c r="A1323" s="68" t="s">
        <v>2786</v>
      </c>
      <c r="B1323" s="69" t="s">
        <v>2787</v>
      </c>
      <c r="C1323" s="46" t="s">
        <v>129</v>
      </c>
      <c r="D1323" s="70">
        <v>952.32</v>
      </c>
      <c r="E1323" s="70">
        <v>71.14</v>
      </c>
      <c r="F1323" s="70">
        <v>1023.46</v>
      </c>
      <c r="G1323" s="44">
        <v>9</v>
      </c>
    </row>
    <row r="1324" spans="1:7">
      <c r="A1324" s="68" t="s">
        <v>2788</v>
      </c>
      <c r="B1324" s="69" t="s">
        <v>2789</v>
      </c>
      <c r="C1324" s="46" t="s">
        <v>129</v>
      </c>
      <c r="D1324" s="70">
        <v>457.94</v>
      </c>
      <c r="E1324" s="70">
        <v>71.14</v>
      </c>
      <c r="F1324" s="70">
        <v>529.08000000000004</v>
      </c>
      <c r="G1324" s="44">
        <v>9</v>
      </c>
    </row>
    <row r="1325" spans="1:7">
      <c r="A1325" s="68" t="s">
        <v>2790</v>
      </c>
      <c r="B1325" s="69" t="s">
        <v>2791</v>
      </c>
      <c r="C1325" s="46" t="s">
        <v>129</v>
      </c>
      <c r="D1325" s="70">
        <v>1587.94</v>
      </c>
      <c r="E1325" s="70">
        <v>71.14</v>
      </c>
      <c r="F1325" s="70">
        <v>1659.08</v>
      </c>
      <c r="G1325" s="44">
        <v>9</v>
      </c>
    </row>
    <row r="1326" spans="1:7">
      <c r="A1326" s="68" t="s">
        <v>2792</v>
      </c>
      <c r="B1326" s="69" t="s">
        <v>2793</v>
      </c>
      <c r="C1326" s="46" t="s">
        <v>129</v>
      </c>
      <c r="D1326" s="70">
        <v>661.22</v>
      </c>
      <c r="E1326" s="70">
        <v>54.27</v>
      </c>
      <c r="F1326" s="70">
        <v>715.49</v>
      </c>
      <c r="G1326" s="44">
        <v>9</v>
      </c>
    </row>
    <row r="1327" spans="1:7" ht="28.8">
      <c r="A1327" s="68" t="s">
        <v>2794</v>
      </c>
      <c r="B1327" s="69" t="s">
        <v>2795</v>
      </c>
      <c r="C1327" s="46" t="s">
        <v>129</v>
      </c>
      <c r="D1327" s="70">
        <v>559.51</v>
      </c>
      <c r="E1327" s="70">
        <v>71.14</v>
      </c>
      <c r="F1327" s="70">
        <v>630.65</v>
      </c>
      <c r="G1327" s="44">
        <v>9</v>
      </c>
    </row>
    <row r="1328" spans="1:7">
      <c r="A1328" s="68" t="s">
        <v>2796</v>
      </c>
      <c r="B1328" s="69" t="s">
        <v>2797</v>
      </c>
      <c r="C1328" s="46" t="s">
        <v>129</v>
      </c>
      <c r="D1328" s="70">
        <v>537.27</v>
      </c>
      <c r="E1328" s="70">
        <v>71.14</v>
      </c>
      <c r="F1328" s="70">
        <v>608.41</v>
      </c>
      <c r="G1328" s="44">
        <v>9</v>
      </c>
    </row>
    <row r="1329" spans="1:7">
      <c r="A1329" s="68" t="s">
        <v>2798</v>
      </c>
      <c r="B1329" s="69" t="s">
        <v>2799</v>
      </c>
      <c r="C1329" s="46" t="s">
        <v>129</v>
      </c>
      <c r="D1329" s="70">
        <v>1323.55</v>
      </c>
      <c r="E1329" s="70">
        <v>71.14</v>
      </c>
      <c r="F1329" s="70">
        <v>1394.69</v>
      </c>
      <c r="G1329" s="44">
        <v>9</v>
      </c>
    </row>
    <row r="1330" spans="1:7">
      <c r="A1330" s="68" t="s">
        <v>2800</v>
      </c>
      <c r="B1330" s="71" t="s">
        <v>2801</v>
      </c>
      <c r="C1330" s="46" t="s">
        <v>129</v>
      </c>
      <c r="D1330" s="70">
        <v>1708.36</v>
      </c>
      <c r="E1330" s="70">
        <v>71.14</v>
      </c>
      <c r="F1330" s="70">
        <v>1779.5</v>
      </c>
      <c r="G1330" s="44">
        <v>9</v>
      </c>
    </row>
    <row r="1331" spans="1:7" ht="28.8">
      <c r="A1331" s="68" t="s">
        <v>2802</v>
      </c>
      <c r="B1331" s="69" t="s">
        <v>2803</v>
      </c>
      <c r="C1331" s="46" t="s">
        <v>129</v>
      </c>
      <c r="D1331" s="70">
        <v>1431.6</v>
      </c>
      <c r="E1331" s="70">
        <v>71.14</v>
      </c>
      <c r="F1331" s="70">
        <v>1502.74</v>
      </c>
      <c r="G1331" s="44">
        <v>9</v>
      </c>
    </row>
    <row r="1332" spans="1:7">
      <c r="A1332" s="68" t="s">
        <v>2804</v>
      </c>
      <c r="B1332" s="69" t="s">
        <v>145</v>
      </c>
      <c r="C1332" s="46" t="s">
        <v>129</v>
      </c>
      <c r="D1332" s="70">
        <v>994.27</v>
      </c>
      <c r="E1332" s="70">
        <v>47.28</v>
      </c>
      <c r="F1332" s="70">
        <v>1041.55</v>
      </c>
      <c r="G1332" s="44">
        <v>9</v>
      </c>
    </row>
    <row r="1333" spans="1:7">
      <c r="A1333" s="68" t="s">
        <v>2805</v>
      </c>
      <c r="B1333" s="69" t="s">
        <v>2806</v>
      </c>
      <c r="C1333" s="46" t="s">
        <v>129</v>
      </c>
      <c r="D1333" s="70">
        <v>747.41</v>
      </c>
      <c r="E1333" s="70">
        <v>57.93</v>
      </c>
      <c r="F1333" s="70">
        <v>805.34</v>
      </c>
      <c r="G1333" s="44">
        <v>9</v>
      </c>
    </row>
    <row r="1334" spans="1:7">
      <c r="A1334" s="68" t="s">
        <v>2807</v>
      </c>
      <c r="B1334" s="69" t="s">
        <v>2808</v>
      </c>
      <c r="C1334" s="46" t="s">
        <v>129</v>
      </c>
      <c r="D1334" s="70">
        <v>1704.79</v>
      </c>
      <c r="E1334" s="70">
        <v>47.28</v>
      </c>
      <c r="F1334" s="70">
        <v>1752.07</v>
      </c>
      <c r="G1334" s="44">
        <v>9</v>
      </c>
    </row>
    <row r="1335" spans="1:7">
      <c r="A1335" s="68" t="s">
        <v>2809</v>
      </c>
      <c r="B1335" s="69" t="s">
        <v>2810</v>
      </c>
      <c r="C1335" s="46" t="s">
        <v>129</v>
      </c>
      <c r="D1335" s="70">
        <v>1286.6099999999999</v>
      </c>
      <c r="E1335" s="70">
        <v>47.28</v>
      </c>
      <c r="F1335" s="70">
        <v>1333.89</v>
      </c>
      <c r="G1335" s="44">
        <v>9</v>
      </c>
    </row>
    <row r="1336" spans="1:7">
      <c r="A1336" s="68" t="s">
        <v>2811</v>
      </c>
      <c r="B1336" s="69" t="s">
        <v>2812</v>
      </c>
      <c r="C1336" s="46" t="s">
        <v>129</v>
      </c>
      <c r="D1336" s="70">
        <v>1530.61</v>
      </c>
      <c r="E1336" s="70">
        <v>23.74</v>
      </c>
      <c r="F1336" s="70">
        <v>1554.35</v>
      </c>
      <c r="G1336" s="44">
        <v>9</v>
      </c>
    </row>
    <row r="1337" spans="1:7">
      <c r="A1337" s="68" t="s">
        <v>2813</v>
      </c>
      <c r="B1337" s="69" t="s">
        <v>2814</v>
      </c>
      <c r="C1337" s="46" t="s">
        <v>129</v>
      </c>
      <c r="D1337" s="70">
        <v>299.95999999999998</v>
      </c>
      <c r="E1337" s="70">
        <v>37.4</v>
      </c>
      <c r="F1337" s="70">
        <v>337.36</v>
      </c>
      <c r="G1337" s="44">
        <v>9</v>
      </c>
    </row>
    <row r="1338" spans="1:7" ht="28.8">
      <c r="A1338" s="68" t="s">
        <v>2815</v>
      </c>
      <c r="B1338" s="69" t="s">
        <v>2816</v>
      </c>
      <c r="C1338" s="46" t="s">
        <v>129</v>
      </c>
      <c r="D1338" s="70">
        <v>669.4</v>
      </c>
      <c r="E1338" s="70">
        <v>71.14</v>
      </c>
      <c r="F1338" s="70">
        <v>740.54</v>
      </c>
      <c r="G1338" s="44">
        <v>9</v>
      </c>
    </row>
    <row r="1339" spans="1:7" ht="28.8">
      <c r="A1339" s="68" t="s">
        <v>2817</v>
      </c>
      <c r="B1339" s="69" t="s">
        <v>2818</v>
      </c>
      <c r="C1339" s="46" t="s">
        <v>129</v>
      </c>
      <c r="D1339" s="70">
        <v>1264.18</v>
      </c>
      <c r="E1339" s="70">
        <v>112.9</v>
      </c>
      <c r="F1339" s="70">
        <v>1377.08</v>
      </c>
      <c r="G1339" s="44">
        <v>9</v>
      </c>
    </row>
    <row r="1340" spans="1:7" ht="28.8">
      <c r="A1340" s="68" t="s">
        <v>2819</v>
      </c>
      <c r="B1340" s="69" t="s">
        <v>2820</v>
      </c>
      <c r="C1340" s="46" t="s">
        <v>129</v>
      </c>
      <c r="D1340" s="70">
        <v>5677.62</v>
      </c>
      <c r="E1340" s="70">
        <v>139.34</v>
      </c>
      <c r="F1340" s="70">
        <v>5816.96</v>
      </c>
      <c r="G1340" s="44">
        <v>9</v>
      </c>
    </row>
    <row r="1341" spans="1:7">
      <c r="A1341" s="68" t="s">
        <v>2821</v>
      </c>
      <c r="B1341" s="69" t="s">
        <v>2822</v>
      </c>
      <c r="C1341" s="46" t="s">
        <v>129</v>
      </c>
      <c r="D1341" s="70">
        <v>906.3</v>
      </c>
      <c r="E1341" s="70">
        <v>50.71</v>
      </c>
      <c r="F1341" s="70">
        <v>957.01</v>
      </c>
      <c r="G1341" s="44">
        <v>9</v>
      </c>
    </row>
    <row r="1342" spans="1:7">
      <c r="A1342" s="68" t="s">
        <v>2823</v>
      </c>
      <c r="B1342" s="69" t="s">
        <v>2824</v>
      </c>
      <c r="C1342" s="46" t="s">
        <v>129</v>
      </c>
      <c r="D1342" s="70">
        <v>1796.21</v>
      </c>
      <c r="E1342" s="70">
        <v>54.03</v>
      </c>
      <c r="F1342" s="70">
        <v>1850.24</v>
      </c>
      <c r="G1342" s="44">
        <v>9</v>
      </c>
    </row>
    <row r="1343" spans="1:7" ht="28.8">
      <c r="A1343" s="68" t="s">
        <v>2825</v>
      </c>
      <c r="B1343" s="69" t="s">
        <v>2826</v>
      </c>
      <c r="C1343" s="46" t="s">
        <v>129</v>
      </c>
      <c r="D1343" s="70">
        <v>785.4</v>
      </c>
      <c r="E1343" s="70">
        <v>71.14</v>
      </c>
      <c r="F1343" s="70">
        <v>856.54</v>
      </c>
      <c r="G1343" s="44">
        <v>9</v>
      </c>
    </row>
    <row r="1344" spans="1:7">
      <c r="A1344" s="68" t="s">
        <v>2827</v>
      </c>
      <c r="B1344" s="69" t="s">
        <v>2828</v>
      </c>
      <c r="C1344" s="46"/>
      <c r="D1344" s="70"/>
      <c r="E1344" s="70"/>
      <c r="F1344" s="70"/>
      <c r="G1344" s="44">
        <v>5</v>
      </c>
    </row>
    <row r="1345" spans="1:7">
      <c r="A1345" s="68" t="s">
        <v>2829</v>
      </c>
      <c r="B1345" s="69" t="s">
        <v>2830</v>
      </c>
      <c r="C1345" s="46" t="s">
        <v>87</v>
      </c>
      <c r="D1345" s="70">
        <v>869.81</v>
      </c>
      <c r="E1345" s="70">
        <v>37.4</v>
      </c>
      <c r="F1345" s="70">
        <v>907.21</v>
      </c>
      <c r="G1345" s="44">
        <v>9</v>
      </c>
    </row>
    <row r="1346" spans="1:7">
      <c r="A1346" s="68" t="s">
        <v>2831</v>
      </c>
      <c r="B1346" s="69" t="s">
        <v>2832</v>
      </c>
      <c r="C1346" s="46" t="s">
        <v>87</v>
      </c>
      <c r="D1346" s="70">
        <v>756.58</v>
      </c>
      <c r="E1346" s="70">
        <v>14.96</v>
      </c>
      <c r="F1346" s="70">
        <v>771.54</v>
      </c>
      <c r="G1346" s="44">
        <v>9</v>
      </c>
    </row>
    <row r="1347" spans="1:7">
      <c r="A1347" s="68" t="s">
        <v>2833</v>
      </c>
      <c r="B1347" s="69" t="s">
        <v>2834</v>
      </c>
      <c r="C1347" s="46" t="s">
        <v>87</v>
      </c>
      <c r="D1347" s="70">
        <v>1197.67</v>
      </c>
      <c r="E1347" s="70">
        <v>37.4</v>
      </c>
      <c r="F1347" s="70">
        <v>1235.07</v>
      </c>
      <c r="G1347" s="44">
        <v>9</v>
      </c>
    </row>
    <row r="1348" spans="1:7">
      <c r="A1348" s="68" t="s">
        <v>2835</v>
      </c>
      <c r="B1348" s="69" t="s">
        <v>2836</v>
      </c>
      <c r="C1348" s="46" t="s">
        <v>129</v>
      </c>
      <c r="D1348" s="70">
        <v>1303.6199999999999</v>
      </c>
      <c r="E1348" s="70">
        <v>74.8</v>
      </c>
      <c r="F1348" s="70">
        <v>1378.42</v>
      </c>
      <c r="G1348" s="44">
        <v>9</v>
      </c>
    </row>
    <row r="1349" spans="1:7" ht="28.8">
      <c r="A1349" s="68" t="s">
        <v>2837</v>
      </c>
      <c r="B1349" s="69" t="s">
        <v>2838</v>
      </c>
      <c r="C1349" s="46" t="s">
        <v>129</v>
      </c>
      <c r="D1349" s="70">
        <v>1052.8599999999999</v>
      </c>
      <c r="E1349" s="70">
        <v>12.34</v>
      </c>
      <c r="F1349" s="70">
        <v>1065.2</v>
      </c>
      <c r="G1349" s="44">
        <v>9</v>
      </c>
    </row>
    <row r="1350" spans="1:7">
      <c r="A1350" s="68" t="s">
        <v>2839</v>
      </c>
      <c r="B1350" s="69" t="s">
        <v>2840</v>
      </c>
      <c r="C1350" s="46" t="s">
        <v>129</v>
      </c>
      <c r="D1350" s="70">
        <v>815.62</v>
      </c>
      <c r="E1350" s="70">
        <v>37.4</v>
      </c>
      <c r="F1350" s="70">
        <v>853.02</v>
      </c>
      <c r="G1350" s="44">
        <v>9</v>
      </c>
    </row>
    <row r="1351" spans="1:7" ht="28.8">
      <c r="A1351" s="68" t="s">
        <v>2841</v>
      </c>
      <c r="B1351" s="69" t="s">
        <v>2842</v>
      </c>
      <c r="C1351" s="46" t="s">
        <v>129</v>
      </c>
      <c r="D1351" s="70">
        <v>1229.3399999999999</v>
      </c>
      <c r="E1351" s="70">
        <v>23.74</v>
      </c>
      <c r="F1351" s="70">
        <v>1253.08</v>
      </c>
      <c r="G1351" s="44">
        <v>9</v>
      </c>
    </row>
    <row r="1352" spans="1:7" ht="28.8">
      <c r="A1352" s="68" t="s">
        <v>2843</v>
      </c>
      <c r="B1352" s="69" t="s">
        <v>2844</v>
      </c>
      <c r="C1352" s="46" t="s">
        <v>129</v>
      </c>
      <c r="D1352" s="70">
        <v>620.22</v>
      </c>
      <c r="E1352" s="70">
        <v>47.28</v>
      </c>
      <c r="F1352" s="70">
        <v>667.5</v>
      </c>
      <c r="G1352" s="44">
        <v>9</v>
      </c>
    </row>
    <row r="1353" spans="1:7">
      <c r="A1353" s="68" t="s">
        <v>2845</v>
      </c>
      <c r="B1353" s="69" t="s">
        <v>2846</v>
      </c>
      <c r="C1353" s="46" t="s">
        <v>87</v>
      </c>
      <c r="D1353" s="70">
        <v>193.07</v>
      </c>
      <c r="E1353" s="70">
        <v>18.71</v>
      </c>
      <c r="F1353" s="70">
        <v>211.78</v>
      </c>
      <c r="G1353" s="44">
        <v>9</v>
      </c>
    </row>
    <row r="1354" spans="1:7">
      <c r="A1354" s="68" t="s">
        <v>2847</v>
      </c>
      <c r="B1354" s="69" t="s">
        <v>2848</v>
      </c>
      <c r="C1354" s="46" t="s">
        <v>87</v>
      </c>
      <c r="D1354" s="70">
        <v>237.4</v>
      </c>
      <c r="E1354" s="70">
        <v>18.71</v>
      </c>
      <c r="F1354" s="70">
        <v>256.11</v>
      </c>
      <c r="G1354" s="44">
        <v>9</v>
      </c>
    </row>
    <row r="1355" spans="1:7" ht="28.8">
      <c r="A1355" s="68" t="s">
        <v>2849</v>
      </c>
      <c r="B1355" s="69" t="s">
        <v>2850</v>
      </c>
      <c r="C1355" s="46" t="s">
        <v>129</v>
      </c>
      <c r="D1355" s="70">
        <v>1161.07</v>
      </c>
      <c r="E1355" s="70">
        <v>54.27</v>
      </c>
      <c r="F1355" s="70">
        <v>1215.3399999999999</v>
      </c>
      <c r="G1355" s="44">
        <v>9</v>
      </c>
    </row>
    <row r="1356" spans="1:7" ht="28.8">
      <c r="A1356" s="68" t="s">
        <v>2851</v>
      </c>
      <c r="B1356" s="69" t="s">
        <v>2852</v>
      </c>
      <c r="C1356" s="46" t="s">
        <v>129</v>
      </c>
      <c r="D1356" s="70">
        <v>1219.49</v>
      </c>
      <c r="E1356" s="70">
        <v>23.74</v>
      </c>
      <c r="F1356" s="70">
        <v>1243.23</v>
      </c>
      <c r="G1356" s="44">
        <v>9</v>
      </c>
    </row>
    <row r="1357" spans="1:7" ht="28.8">
      <c r="A1357" s="68" t="s">
        <v>2853</v>
      </c>
      <c r="B1357" s="69" t="s">
        <v>2854</v>
      </c>
      <c r="C1357" s="46" t="s">
        <v>129</v>
      </c>
      <c r="D1357" s="70">
        <v>1004.13</v>
      </c>
      <c r="E1357" s="70">
        <v>47.28</v>
      </c>
      <c r="F1357" s="70">
        <v>1051.4100000000001</v>
      </c>
      <c r="G1357" s="44">
        <v>9</v>
      </c>
    </row>
    <row r="1358" spans="1:7" ht="28.8">
      <c r="A1358" s="68" t="s">
        <v>2855</v>
      </c>
      <c r="B1358" s="69" t="s">
        <v>2856</v>
      </c>
      <c r="C1358" s="46" t="s">
        <v>129</v>
      </c>
      <c r="D1358" s="70">
        <v>781.07</v>
      </c>
      <c r="E1358" s="70">
        <v>14.96</v>
      </c>
      <c r="F1358" s="70">
        <v>796.03</v>
      </c>
      <c r="G1358" s="44">
        <v>9</v>
      </c>
    </row>
    <row r="1359" spans="1:7" ht="28.8">
      <c r="A1359" s="68" t="s">
        <v>2857</v>
      </c>
      <c r="B1359" s="69" t="s">
        <v>2858</v>
      </c>
      <c r="C1359" s="46" t="s">
        <v>129</v>
      </c>
      <c r="D1359" s="70">
        <v>595.02</v>
      </c>
      <c r="E1359" s="70"/>
      <c r="F1359" s="70">
        <v>595.02</v>
      </c>
      <c r="G1359" s="44">
        <v>9</v>
      </c>
    </row>
    <row r="1360" spans="1:7">
      <c r="A1360" s="68" t="s">
        <v>2859</v>
      </c>
      <c r="B1360" s="69" t="s">
        <v>2860</v>
      </c>
      <c r="C1360" s="46"/>
      <c r="D1360" s="70"/>
      <c r="E1360" s="70"/>
      <c r="F1360" s="70"/>
      <c r="G1360" s="44">
        <v>5</v>
      </c>
    </row>
    <row r="1361" spans="1:7" ht="28.8">
      <c r="A1361" s="68" t="s">
        <v>2861</v>
      </c>
      <c r="B1361" s="69" t="s">
        <v>2862</v>
      </c>
      <c r="C1361" s="46" t="s">
        <v>129</v>
      </c>
      <c r="D1361" s="70">
        <v>3045.66</v>
      </c>
      <c r="E1361" s="70">
        <v>52.69</v>
      </c>
      <c r="F1361" s="70">
        <v>3098.35</v>
      </c>
      <c r="G1361" s="44">
        <v>9</v>
      </c>
    </row>
    <row r="1362" spans="1:7" ht="28.8">
      <c r="A1362" s="68" t="s">
        <v>2863</v>
      </c>
      <c r="B1362" s="69" t="s">
        <v>2864</v>
      </c>
      <c r="C1362" s="46" t="s">
        <v>129</v>
      </c>
      <c r="D1362" s="70">
        <v>1793.07</v>
      </c>
      <c r="E1362" s="70">
        <v>52.69</v>
      </c>
      <c r="F1362" s="70">
        <v>1845.76</v>
      </c>
      <c r="G1362" s="44">
        <v>9</v>
      </c>
    </row>
    <row r="1363" spans="1:7" ht="28.8">
      <c r="A1363" s="68" t="s">
        <v>2865</v>
      </c>
      <c r="B1363" s="69" t="s">
        <v>2866</v>
      </c>
      <c r="C1363" s="46" t="s">
        <v>129</v>
      </c>
      <c r="D1363" s="70">
        <v>1923.17</v>
      </c>
      <c r="E1363" s="70">
        <v>52.69</v>
      </c>
      <c r="F1363" s="70">
        <v>1975.86</v>
      </c>
      <c r="G1363" s="44">
        <v>9</v>
      </c>
    </row>
    <row r="1364" spans="1:7" ht="28.8">
      <c r="A1364" s="68" t="s">
        <v>2867</v>
      </c>
      <c r="B1364" s="69" t="s">
        <v>2868</v>
      </c>
      <c r="C1364" s="46" t="s">
        <v>129</v>
      </c>
      <c r="D1364" s="70">
        <v>2913.21</v>
      </c>
      <c r="E1364" s="70">
        <v>52.69</v>
      </c>
      <c r="F1364" s="70">
        <v>2965.9</v>
      </c>
      <c r="G1364" s="44">
        <v>9</v>
      </c>
    </row>
    <row r="1365" spans="1:7" ht="28.8">
      <c r="A1365" s="68" t="s">
        <v>2869</v>
      </c>
      <c r="B1365" s="69" t="s">
        <v>2870</v>
      </c>
      <c r="C1365" s="46" t="s">
        <v>129</v>
      </c>
      <c r="D1365" s="70">
        <v>2348.4699999999998</v>
      </c>
      <c r="E1365" s="70">
        <v>96.54</v>
      </c>
      <c r="F1365" s="70">
        <v>2445.0100000000002</v>
      </c>
      <c r="G1365" s="44">
        <v>9</v>
      </c>
    </row>
    <row r="1366" spans="1:7" ht="28.8">
      <c r="A1366" s="68" t="s">
        <v>2871</v>
      </c>
      <c r="B1366" s="69" t="s">
        <v>2872</v>
      </c>
      <c r="C1366" s="46" t="s">
        <v>129</v>
      </c>
      <c r="D1366" s="70">
        <v>3538.35</v>
      </c>
      <c r="E1366" s="70">
        <v>96.54</v>
      </c>
      <c r="F1366" s="70">
        <v>3634.89</v>
      </c>
      <c r="G1366" s="44">
        <v>9</v>
      </c>
    </row>
    <row r="1367" spans="1:7" ht="28.8">
      <c r="A1367" s="68" t="s">
        <v>2873</v>
      </c>
      <c r="B1367" s="69" t="s">
        <v>2874</v>
      </c>
      <c r="C1367" s="46" t="s">
        <v>129</v>
      </c>
      <c r="D1367" s="70">
        <v>2830.03</v>
      </c>
      <c r="E1367" s="70">
        <v>96.54</v>
      </c>
      <c r="F1367" s="70">
        <v>2926.57</v>
      </c>
      <c r="G1367" s="44">
        <v>9</v>
      </c>
    </row>
    <row r="1368" spans="1:7" ht="28.8">
      <c r="A1368" s="68" t="s">
        <v>2875</v>
      </c>
      <c r="B1368" s="69" t="s">
        <v>2876</v>
      </c>
      <c r="C1368" s="46" t="s">
        <v>129</v>
      </c>
      <c r="D1368" s="70">
        <v>3581.85</v>
      </c>
      <c r="E1368" s="70">
        <v>96.54</v>
      </c>
      <c r="F1368" s="70">
        <v>3678.39</v>
      </c>
      <c r="G1368" s="44">
        <v>9</v>
      </c>
    </row>
    <row r="1369" spans="1:7" ht="28.8">
      <c r="A1369" s="68" t="s">
        <v>2877</v>
      </c>
      <c r="B1369" s="69" t="s">
        <v>2878</v>
      </c>
      <c r="C1369" s="46" t="s">
        <v>129</v>
      </c>
      <c r="D1369" s="70">
        <v>2292.7600000000002</v>
      </c>
      <c r="E1369" s="70">
        <v>52.69</v>
      </c>
      <c r="F1369" s="70">
        <v>2345.4499999999998</v>
      </c>
      <c r="G1369" s="44">
        <v>9</v>
      </c>
    </row>
    <row r="1370" spans="1:7" ht="28.8">
      <c r="A1370" s="68" t="s">
        <v>2879</v>
      </c>
      <c r="B1370" s="69" t="s">
        <v>2880</v>
      </c>
      <c r="C1370" s="46" t="s">
        <v>129</v>
      </c>
      <c r="D1370" s="70">
        <v>2314.19</v>
      </c>
      <c r="E1370" s="70">
        <v>52.69</v>
      </c>
      <c r="F1370" s="70">
        <v>2366.88</v>
      </c>
      <c r="G1370" s="44">
        <v>9</v>
      </c>
    </row>
    <row r="1371" spans="1:7" ht="28.8">
      <c r="A1371" s="68" t="s">
        <v>2881</v>
      </c>
      <c r="B1371" s="69" t="s">
        <v>2882</v>
      </c>
      <c r="C1371" s="46" t="s">
        <v>129</v>
      </c>
      <c r="D1371" s="70">
        <v>3450.14</v>
      </c>
      <c r="E1371" s="70">
        <v>52.69</v>
      </c>
      <c r="F1371" s="70">
        <v>3502.83</v>
      </c>
      <c r="G1371" s="44">
        <v>9</v>
      </c>
    </row>
    <row r="1372" spans="1:7" ht="28.8">
      <c r="A1372" s="68" t="s">
        <v>2883</v>
      </c>
      <c r="B1372" s="69" t="s">
        <v>2884</v>
      </c>
      <c r="C1372" s="46" t="s">
        <v>129</v>
      </c>
      <c r="D1372" s="70">
        <v>2864.13</v>
      </c>
      <c r="E1372" s="70">
        <v>96.54</v>
      </c>
      <c r="F1372" s="70">
        <v>2960.67</v>
      </c>
      <c r="G1372" s="44">
        <v>9</v>
      </c>
    </row>
    <row r="1373" spans="1:7" ht="28.8">
      <c r="A1373" s="68" t="s">
        <v>2885</v>
      </c>
      <c r="B1373" s="69" t="s">
        <v>2886</v>
      </c>
      <c r="C1373" s="46" t="s">
        <v>129</v>
      </c>
      <c r="D1373" s="70">
        <v>4067.63</v>
      </c>
      <c r="E1373" s="70">
        <v>96.54</v>
      </c>
      <c r="F1373" s="70">
        <v>4164.17</v>
      </c>
      <c r="G1373" s="44">
        <v>9</v>
      </c>
    </row>
    <row r="1374" spans="1:7" ht="28.8">
      <c r="A1374" s="68" t="s">
        <v>2887</v>
      </c>
      <c r="B1374" s="69" t="s">
        <v>2888</v>
      </c>
      <c r="C1374" s="46" t="s">
        <v>129</v>
      </c>
      <c r="D1374" s="70">
        <v>3105.61</v>
      </c>
      <c r="E1374" s="70">
        <v>96.54</v>
      </c>
      <c r="F1374" s="70">
        <v>3202.15</v>
      </c>
      <c r="G1374" s="44">
        <v>9</v>
      </c>
    </row>
    <row r="1375" spans="1:7" ht="28.8">
      <c r="A1375" s="68" t="s">
        <v>2889</v>
      </c>
      <c r="B1375" s="69" t="s">
        <v>2890</v>
      </c>
      <c r="C1375" s="46" t="s">
        <v>129</v>
      </c>
      <c r="D1375" s="70">
        <v>4109.57</v>
      </c>
      <c r="E1375" s="70">
        <v>96.54</v>
      </c>
      <c r="F1375" s="70">
        <v>4206.1099999999997</v>
      </c>
      <c r="G1375" s="44">
        <v>9</v>
      </c>
    </row>
    <row r="1376" spans="1:7" ht="28.8">
      <c r="A1376" s="68" t="s">
        <v>2891</v>
      </c>
      <c r="B1376" s="69" t="s">
        <v>2892</v>
      </c>
      <c r="C1376" s="46" t="s">
        <v>129</v>
      </c>
      <c r="D1376" s="70">
        <v>4163.55</v>
      </c>
      <c r="E1376" s="70">
        <v>96.54</v>
      </c>
      <c r="F1376" s="70">
        <v>4260.09</v>
      </c>
      <c r="G1376" s="44">
        <v>9</v>
      </c>
    </row>
    <row r="1377" spans="1:7" ht="28.8">
      <c r="A1377" s="68" t="s">
        <v>2893</v>
      </c>
      <c r="B1377" s="69" t="s">
        <v>2894</v>
      </c>
      <c r="C1377" s="46" t="s">
        <v>129</v>
      </c>
      <c r="D1377" s="70">
        <v>4027.68</v>
      </c>
      <c r="E1377" s="70">
        <v>52.69</v>
      </c>
      <c r="F1377" s="70">
        <v>4080.37</v>
      </c>
      <c r="G1377" s="44">
        <v>9</v>
      </c>
    </row>
    <row r="1378" spans="1:7" ht="28.8">
      <c r="A1378" s="68" t="s">
        <v>2895</v>
      </c>
      <c r="B1378" s="69" t="s">
        <v>2896</v>
      </c>
      <c r="C1378" s="46" t="s">
        <v>129</v>
      </c>
      <c r="D1378" s="70">
        <v>3130.37</v>
      </c>
      <c r="E1378" s="70">
        <v>52.69</v>
      </c>
      <c r="F1378" s="70">
        <v>3183.06</v>
      </c>
      <c r="G1378" s="44">
        <v>9</v>
      </c>
    </row>
    <row r="1379" spans="1:7" ht="28.8">
      <c r="A1379" s="68" t="s">
        <v>2897</v>
      </c>
      <c r="B1379" s="69" t="s">
        <v>2898</v>
      </c>
      <c r="C1379" s="46" t="s">
        <v>129</v>
      </c>
      <c r="D1379" s="70">
        <v>4292.2</v>
      </c>
      <c r="E1379" s="70">
        <v>52.69</v>
      </c>
      <c r="F1379" s="70">
        <v>4344.8900000000003</v>
      </c>
      <c r="G1379" s="44">
        <v>9</v>
      </c>
    </row>
    <row r="1380" spans="1:7" ht="28.8">
      <c r="A1380" s="68" t="s">
        <v>2899</v>
      </c>
      <c r="B1380" s="69" t="s">
        <v>2900</v>
      </c>
      <c r="C1380" s="46" t="s">
        <v>129</v>
      </c>
      <c r="D1380" s="70">
        <v>3262.98</v>
      </c>
      <c r="E1380" s="70">
        <v>211.46</v>
      </c>
      <c r="F1380" s="70">
        <v>3474.44</v>
      </c>
      <c r="G1380" s="44">
        <v>9</v>
      </c>
    </row>
    <row r="1381" spans="1:7" ht="28.8">
      <c r="A1381" s="68" t="s">
        <v>2901</v>
      </c>
      <c r="B1381" s="69" t="s">
        <v>2902</v>
      </c>
      <c r="C1381" s="46" t="s">
        <v>129</v>
      </c>
      <c r="D1381" s="70">
        <v>2738.87</v>
      </c>
      <c r="E1381" s="70">
        <v>52.69</v>
      </c>
      <c r="F1381" s="70">
        <v>2791.56</v>
      </c>
      <c r="G1381" s="44">
        <v>9</v>
      </c>
    </row>
    <row r="1382" spans="1:7" ht="28.8">
      <c r="A1382" s="68" t="s">
        <v>2903</v>
      </c>
      <c r="B1382" s="69" t="s">
        <v>2904</v>
      </c>
      <c r="C1382" s="46" t="s">
        <v>129</v>
      </c>
      <c r="D1382" s="70">
        <v>1644.38</v>
      </c>
      <c r="E1382" s="70">
        <v>52.69</v>
      </c>
      <c r="F1382" s="70">
        <v>1697.07</v>
      </c>
      <c r="G1382" s="44">
        <v>9</v>
      </c>
    </row>
    <row r="1383" spans="1:7" ht="28.8">
      <c r="A1383" s="68" t="s">
        <v>2905</v>
      </c>
      <c r="B1383" s="69" t="s">
        <v>2906</v>
      </c>
      <c r="C1383" s="46" t="s">
        <v>129</v>
      </c>
      <c r="D1383" s="70">
        <v>2634.96</v>
      </c>
      <c r="E1383" s="70">
        <v>52.69</v>
      </c>
      <c r="F1383" s="70">
        <v>2687.65</v>
      </c>
      <c r="G1383" s="44">
        <v>9</v>
      </c>
    </row>
    <row r="1384" spans="1:7" ht="28.8">
      <c r="A1384" s="68" t="s">
        <v>2907</v>
      </c>
      <c r="B1384" s="69" t="s">
        <v>2908</v>
      </c>
      <c r="C1384" s="46" t="s">
        <v>129</v>
      </c>
      <c r="D1384" s="70">
        <v>2186.06</v>
      </c>
      <c r="E1384" s="70">
        <v>52.69</v>
      </c>
      <c r="F1384" s="70">
        <v>2238.75</v>
      </c>
      <c r="G1384" s="44">
        <v>9</v>
      </c>
    </row>
    <row r="1385" spans="1:7">
      <c r="A1385" s="68" t="s">
        <v>2909</v>
      </c>
      <c r="B1385" s="69" t="s">
        <v>2910</v>
      </c>
      <c r="C1385" s="46"/>
      <c r="D1385" s="70"/>
      <c r="E1385" s="70"/>
      <c r="F1385" s="70"/>
      <c r="G1385" s="44">
        <v>5</v>
      </c>
    </row>
    <row r="1386" spans="1:7" ht="28.8">
      <c r="A1386" s="68" t="s">
        <v>2911</v>
      </c>
      <c r="B1386" s="69" t="s">
        <v>2912</v>
      </c>
      <c r="C1386" s="46" t="s">
        <v>87</v>
      </c>
      <c r="D1386" s="70">
        <v>1329.94</v>
      </c>
      <c r="E1386" s="70">
        <v>43.85</v>
      </c>
      <c r="F1386" s="70">
        <v>1373.79</v>
      </c>
      <c r="G1386" s="44">
        <v>9</v>
      </c>
    </row>
    <row r="1387" spans="1:7">
      <c r="A1387" s="68" t="s">
        <v>2913</v>
      </c>
      <c r="B1387" s="69" t="s">
        <v>2914</v>
      </c>
      <c r="C1387" s="46"/>
      <c r="D1387" s="70"/>
      <c r="E1387" s="70"/>
      <c r="F1387" s="70"/>
      <c r="G1387" s="44">
        <v>5</v>
      </c>
    </row>
    <row r="1388" spans="1:7" ht="28.8">
      <c r="A1388" s="68" t="s">
        <v>2915</v>
      </c>
      <c r="B1388" s="69" t="s">
        <v>2916</v>
      </c>
      <c r="C1388" s="46" t="s">
        <v>129</v>
      </c>
      <c r="D1388" s="70">
        <v>793.47</v>
      </c>
      <c r="E1388" s="70">
        <v>37.4</v>
      </c>
      <c r="F1388" s="70">
        <v>830.87</v>
      </c>
      <c r="G1388" s="44">
        <v>9</v>
      </c>
    </row>
    <row r="1389" spans="1:7" ht="28.8">
      <c r="A1389" s="68" t="s">
        <v>2917</v>
      </c>
      <c r="B1389" s="69" t="s">
        <v>2918</v>
      </c>
      <c r="C1389" s="46" t="s">
        <v>129</v>
      </c>
      <c r="D1389" s="70">
        <v>976.84</v>
      </c>
      <c r="E1389" s="70">
        <v>105.04</v>
      </c>
      <c r="F1389" s="70">
        <v>1081.8800000000001</v>
      </c>
      <c r="G1389" s="44">
        <v>9</v>
      </c>
    </row>
    <row r="1390" spans="1:7">
      <c r="A1390" s="68" t="s">
        <v>2919</v>
      </c>
      <c r="B1390" s="69" t="s">
        <v>2920</v>
      </c>
      <c r="C1390" s="46"/>
      <c r="D1390" s="70"/>
      <c r="E1390" s="70"/>
      <c r="F1390" s="70"/>
      <c r="G1390" s="44">
        <v>5</v>
      </c>
    </row>
    <row r="1391" spans="1:7" ht="28.8">
      <c r="A1391" s="68" t="s">
        <v>2921</v>
      </c>
      <c r="B1391" s="69" t="s">
        <v>2922</v>
      </c>
      <c r="C1391" s="46" t="s">
        <v>87</v>
      </c>
      <c r="D1391" s="70">
        <v>737.84</v>
      </c>
      <c r="E1391" s="70">
        <v>44.88</v>
      </c>
      <c r="F1391" s="70">
        <v>782.72</v>
      </c>
      <c r="G1391" s="44">
        <v>9</v>
      </c>
    </row>
    <row r="1392" spans="1:7">
      <c r="A1392" s="68" t="s">
        <v>2923</v>
      </c>
      <c r="B1392" s="69" t="s">
        <v>2924</v>
      </c>
      <c r="C1392" s="46" t="s">
        <v>87</v>
      </c>
      <c r="D1392" s="70">
        <v>511.16</v>
      </c>
      <c r="E1392" s="70">
        <v>18.71</v>
      </c>
      <c r="F1392" s="70">
        <v>529.87</v>
      </c>
      <c r="G1392" s="44">
        <v>9</v>
      </c>
    </row>
    <row r="1393" spans="1:7" ht="28.8">
      <c r="A1393" s="68" t="s">
        <v>2925</v>
      </c>
      <c r="B1393" s="69" t="s">
        <v>2926</v>
      </c>
      <c r="C1393" s="46" t="s">
        <v>87</v>
      </c>
      <c r="D1393" s="70">
        <v>586.42999999999995</v>
      </c>
      <c r="E1393" s="70">
        <v>37.4</v>
      </c>
      <c r="F1393" s="70">
        <v>623.83000000000004</v>
      </c>
      <c r="G1393" s="44">
        <v>9</v>
      </c>
    </row>
    <row r="1394" spans="1:7">
      <c r="A1394" s="68" t="s">
        <v>2927</v>
      </c>
      <c r="B1394" s="69" t="s">
        <v>2928</v>
      </c>
      <c r="C1394" s="46"/>
      <c r="D1394" s="70"/>
      <c r="E1394" s="70"/>
      <c r="F1394" s="70"/>
      <c r="G1394" s="44">
        <v>5</v>
      </c>
    </row>
    <row r="1395" spans="1:7">
      <c r="A1395" s="68" t="s">
        <v>2929</v>
      </c>
      <c r="B1395" s="69" t="s">
        <v>2930</v>
      </c>
      <c r="C1395" s="46" t="s">
        <v>129</v>
      </c>
      <c r="D1395" s="70"/>
      <c r="E1395" s="70">
        <v>37.4</v>
      </c>
      <c r="F1395" s="70">
        <v>37.4</v>
      </c>
      <c r="G1395" s="44">
        <v>9</v>
      </c>
    </row>
    <row r="1396" spans="1:7">
      <c r="A1396" s="68" t="s">
        <v>2931</v>
      </c>
      <c r="B1396" s="69" t="s">
        <v>2932</v>
      </c>
      <c r="C1396" s="46" t="s">
        <v>87</v>
      </c>
      <c r="D1396" s="70">
        <v>1.75</v>
      </c>
      <c r="E1396" s="70">
        <v>9.73</v>
      </c>
      <c r="F1396" s="70">
        <v>11.48</v>
      </c>
      <c r="G1396" s="44">
        <v>9</v>
      </c>
    </row>
    <row r="1397" spans="1:7">
      <c r="A1397" s="68" t="s">
        <v>2933</v>
      </c>
      <c r="B1397" s="69" t="s">
        <v>2934</v>
      </c>
      <c r="C1397" s="46" t="s">
        <v>87</v>
      </c>
      <c r="D1397" s="70"/>
      <c r="E1397" s="70">
        <v>22.44</v>
      </c>
      <c r="F1397" s="70">
        <v>22.44</v>
      </c>
      <c r="G1397" s="44">
        <v>9</v>
      </c>
    </row>
    <row r="1398" spans="1:7">
      <c r="A1398" s="68" t="s">
        <v>2935</v>
      </c>
      <c r="B1398" s="69" t="s">
        <v>2936</v>
      </c>
      <c r="C1398" s="46" t="s">
        <v>87</v>
      </c>
      <c r="D1398" s="70">
        <v>31.7</v>
      </c>
      <c r="E1398" s="70">
        <v>23.37</v>
      </c>
      <c r="F1398" s="70">
        <v>55.07</v>
      </c>
      <c r="G1398" s="44">
        <v>9</v>
      </c>
    </row>
    <row r="1399" spans="1:7">
      <c r="A1399" s="68" t="s">
        <v>56</v>
      </c>
      <c r="B1399" s="69" t="s">
        <v>2937</v>
      </c>
      <c r="C1399" s="46" t="s">
        <v>128</v>
      </c>
      <c r="D1399" s="70">
        <v>3788.13</v>
      </c>
      <c r="E1399" s="70">
        <v>87.7</v>
      </c>
      <c r="F1399" s="70">
        <v>3875.83</v>
      </c>
      <c r="G1399" s="44">
        <v>9</v>
      </c>
    </row>
    <row r="1400" spans="1:7">
      <c r="A1400" s="68" t="s">
        <v>2938</v>
      </c>
      <c r="B1400" s="69" t="s">
        <v>2939</v>
      </c>
      <c r="C1400" s="46" t="s">
        <v>87</v>
      </c>
      <c r="D1400" s="70">
        <v>125.28</v>
      </c>
      <c r="E1400" s="70">
        <v>9.73</v>
      </c>
      <c r="F1400" s="70">
        <v>135.01</v>
      </c>
      <c r="G1400" s="44">
        <v>9</v>
      </c>
    </row>
    <row r="1401" spans="1:7" ht="28.8">
      <c r="A1401" s="68" t="s">
        <v>2940</v>
      </c>
      <c r="B1401" s="69" t="s">
        <v>147</v>
      </c>
      <c r="C1401" s="46" t="s">
        <v>87</v>
      </c>
      <c r="D1401" s="70">
        <v>455.92</v>
      </c>
      <c r="E1401" s="70">
        <v>9.73</v>
      </c>
      <c r="F1401" s="70">
        <v>465.65</v>
      </c>
      <c r="G1401" s="44">
        <v>9</v>
      </c>
    </row>
    <row r="1402" spans="1:7">
      <c r="A1402" s="68" t="s">
        <v>2941</v>
      </c>
      <c r="B1402" s="69" t="s">
        <v>2942</v>
      </c>
      <c r="C1402" s="46" t="s">
        <v>129</v>
      </c>
      <c r="D1402" s="70">
        <v>290.89</v>
      </c>
      <c r="E1402" s="70">
        <v>44.88</v>
      </c>
      <c r="F1402" s="70">
        <v>335.77</v>
      </c>
      <c r="G1402" s="44">
        <v>9</v>
      </c>
    </row>
    <row r="1403" spans="1:7">
      <c r="A1403" s="68" t="s">
        <v>2943</v>
      </c>
      <c r="B1403" s="69" t="s">
        <v>2944</v>
      </c>
      <c r="C1403" s="46" t="s">
        <v>129</v>
      </c>
      <c r="D1403" s="70">
        <v>133.81</v>
      </c>
      <c r="E1403" s="70">
        <v>8.14</v>
      </c>
      <c r="F1403" s="70">
        <v>141.94999999999999</v>
      </c>
      <c r="G1403" s="44">
        <v>9</v>
      </c>
    </row>
    <row r="1404" spans="1:7">
      <c r="A1404" s="68" t="s">
        <v>2945</v>
      </c>
      <c r="B1404" s="69" t="s">
        <v>2946</v>
      </c>
      <c r="C1404" s="46" t="s">
        <v>129</v>
      </c>
      <c r="D1404" s="70">
        <v>47.77</v>
      </c>
      <c r="E1404" s="70">
        <v>8.14</v>
      </c>
      <c r="F1404" s="70">
        <v>55.91</v>
      </c>
      <c r="G1404" s="44">
        <v>9</v>
      </c>
    </row>
    <row r="1405" spans="1:7" ht="28.8">
      <c r="A1405" s="68" t="s">
        <v>2947</v>
      </c>
      <c r="B1405" s="69" t="s">
        <v>2948</v>
      </c>
      <c r="C1405" s="46" t="s">
        <v>129</v>
      </c>
      <c r="D1405" s="70">
        <v>708.28</v>
      </c>
      <c r="E1405" s="70">
        <v>80.11</v>
      </c>
      <c r="F1405" s="70">
        <v>788.39</v>
      </c>
      <c r="G1405" s="44">
        <v>9</v>
      </c>
    </row>
    <row r="1406" spans="1:7" ht="28.8">
      <c r="A1406" s="68" t="s">
        <v>2949</v>
      </c>
      <c r="B1406" s="69" t="s">
        <v>2950</v>
      </c>
      <c r="C1406" s="46" t="s">
        <v>129</v>
      </c>
      <c r="D1406" s="70">
        <v>1307.97</v>
      </c>
      <c r="E1406" s="70">
        <v>80.11</v>
      </c>
      <c r="F1406" s="70">
        <v>1388.08</v>
      </c>
      <c r="G1406" s="44">
        <v>9</v>
      </c>
    </row>
    <row r="1407" spans="1:7">
      <c r="A1407" s="68" t="s">
        <v>2951</v>
      </c>
      <c r="B1407" s="69" t="s">
        <v>2952</v>
      </c>
      <c r="C1407" s="46"/>
      <c r="D1407" s="70"/>
      <c r="E1407" s="70"/>
      <c r="F1407" s="70"/>
      <c r="G1407" s="44">
        <v>2</v>
      </c>
    </row>
    <row r="1408" spans="1:7">
      <c r="A1408" s="68" t="s">
        <v>2953</v>
      </c>
      <c r="B1408" s="69" t="s">
        <v>2954</v>
      </c>
      <c r="C1408" s="46"/>
      <c r="D1408" s="70"/>
      <c r="E1408" s="70"/>
      <c r="F1408" s="70"/>
      <c r="G1408" s="44">
        <v>5</v>
      </c>
    </row>
    <row r="1409" spans="1:7">
      <c r="A1409" s="68" t="s">
        <v>2955</v>
      </c>
      <c r="B1409" s="69" t="s">
        <v>2956</v>
      </c>
      <c r="C1409" s="46" t="s">
        <v>129</v>
      </c>
      <c r="D1409" s="70">
        <v>820.29</v>
      </c>
      <c r="E1409" s="70">
        <v>56.11</v>
      </c>
      <c r="F1409" s="70">
        <v>876.4</v>
      </c>
      <c r="G1409" s="44">
        <v>9</v>
      </c>
    </row>
    <row r="1410" spans="1:7">
      <c r="A1410" s="68" t="s">
        <v>2957</v>
      </c>
      <c r="B1410" s="69" t="s">
        <v>2958</v>
      </c>
      <c r="C1410" s="46" t="s">
        <v>129</v>
      </c>
      <c r="D1410" s="70">
        <v>383.97</v>
      </c>
      <c r="E1410" s="70">
        <v>56.11</v>
      </c>
      <c r="F1410" s="70">
        <v>440.08</v>
      </c>
      <c r="G1410" s="44">
        <v>9</v>
      </c>
    </row>
    <row r="1411" spans="1:7">
      <c r="A1411" s="68" t="s">
        <v>2959</v>
      </c>
      <c r="B1411" s="69" t="s">
        <v>2960</v>
      </c>
      <c r="C1411" s="46" t="s">
        <v>129</v>
      </c>
      <c r="D1411" s="70">
        <v>1072.8599999999999</v>
      </c>
      <c r="E1411" s="70">
        <v>56.11</v>
      </c>
      <c r="F1411" s="70">
        <v>1128.97</v>
      </c>
      <c r="G1411" s="44">
        <v>9</v>
      </c>
    </row>
    <row r="1412" spans="1:7">
      <c r="A1412" s="68" t="s">
        <v>2961</v>
      </c>
      <c r="B1412" s="69" t="s">
        <v>2962</v>
      </c>
      <c r="C1412" s="46" t="s">
        <v>129</v>
      </c>
      <c r="D1412" s="70">
        <v>798.32</v>
      </c>
      <c r="E1412" s="70">
        <v>56.11</v>
      </c>
      <c r="F1412" s="70">
        <v>854.43</v>
      </c>
      <c r="G1412" s="44">
        <v>9</v>
      </c>
    </row>
    <row r="1413" spans="1:7">
      <c r="A1413" s="68" t="s">
        <v>2963</v>
      </c>
      <c r="B1413" s="69" t="s">
        <v>2964</v>
      </c>
      <c r="C1413" s="46" t="s">
        <v>129</v>
      </c>
      <c r="D1413" s="70">
        <v>849.43</v>
      </c>
      <c r="E1413" s="70">
        <v>56.11</v>
      </c>
      <c r="F1413" s="70">
        <v>905.54</v>
      </c>
      <c r="G1413" s="44">
        <v>9</v>
      </c>
    </row>
    <row r="1414" spans="1:7">
      <c r="A1414" s="68" t="s">
        <v>2965</v>
      </c>
      <c r="B1414" s="69" t="s">
        <v>2966</v>
      </c>
      <c r="C1414" s="46" t="s">
        <v>129</v>
      </c>
      <c r="D1414" s="70">
        <v>393.52</v>
      </c>
      <c r="E1414" s="70">
        <v>56.11</v>
      </c>
      <c r="F1414" s="70">
        <v>449.63</v>
      </c>
      <c r="G1414" s="44">
        <v>9</v>
      </c>
    </row>
    <row r="1415" spans="1:7">
      <c r="A1415" s="68" t="s">
        <v>2967</v>
      </c>
      <c r="B1415" s="69" t="s">
        <v>2968</v>
      </c>
      <c r="C1415" s="46" t="s">
        <v>129</v>
      </c>
      <c r="D1415" s="70">
        <v>939.81</v>
      </c>
      <c r="E1415" s="70">
        <v>56.11</v>
      </c>
      <c r="F1415" s="70">
        <v>995.92</v>
      </c>
      <c r="G1415" s="44">
        <v>9</v>
      </c>
    </row>
    <row r="1416" spans="1:7">
      <c r="A1416" s="68" t="s">
        <v>2969</v>
      </c>
      <c r="B1416" s="69" t="s">
        <v>146</v>
      </c>
      <c r="C1416" s="46" t="s">
        <v>129</v>
      </c>
      <c r="D1416" s="70">
        <v>647.94000000000005</v>
      </c>
      <c r="E1416" s="70">
        <v>56.11</v>
      </c>
      <c r="F1416" s="70">
        <v>704.05</v>
      </c>
      <c r="G1416" s="44">
        <v>9</v>
      </c>
    </row>
    <row r="1417" spans="1:7">
      <c r="A1417" s="68" t="s">
        <v>2970</v>
      </c>
      <c r="B1417" s="69" t="s">
        <v>2971</v>
      </c>
      <c r="C1417" s="46" t="s">
        <v>129</v>
      </c>
      <c r="D1417" s="70">
        <v>1074.07</v>
      </c>
      <c r="E1417" s="70">
        <v>56.11</v>
      </c>
      <c r="F1417" s="70">
        <v>1130.18</v>
      </c>
      <c r="G1417" s="44">
        <v>9</v>
      </c>
    </row>
    <row r="1418" spans="1:7">
      <c r="A1418" s="68" t="s">
        <v>2972</v>
      </c>
      <c r="B1418" s="69" t="s">
        <v>2973</v>
      </c>
      <c r="C1418" s="46" t="s">
        <v>129</v>
      </c>
      <c r="D1418" s="70">
        <v>1128.58</v>
      </c>
      <c r="E1418" s="70">
        <v>56.11</v>
      </c>
      <c r="F1418" s="70">
        <v>1184.69</v>
      </c>
      <c r="G1418" s="44">
        <v>9</v>
      </c>
    </row>
    <row r="1419" spans="1:7" ht="28.8">
      <c r="A1419" s="68" t="s">
        <v>2974</v>
      </c>
      <c r="B1419" s="69" t="s">
        <v>2975</v>
      </c>
      <c r="C1419" s="46" t="s">
        <v>129</v>
      </c>
      <c r="D1419" s="70">
        <v>431.35</v>
      </c>
      <c r="E1419" s="70"/>
      <c r="F1419" s="70">
        <v>431.35</v>
      </c>
      <c r="G1419" s="44">
        <v>9</v>
      </c>
    </row>
    <row r="1420" spans="1:7">
      <c r="A1420" s="68" t="s">
        <v>2976</v>
      </c>
      <c r="B1420" s="69" t="s">
        <v>2977</v>
      </c>
      <c r="C1420" s="46" t="s">
        <v>129</v>
      </c>
      <c r="D1420" s="70">
        <v>1047.2</v>
      </c>
      <c r="E1420" s="70">
        <v>43.12</v>
      </c>
      <c r="F1420" s="70">
        <v>1090.32</v>
      </c>
      <c r="G1420" s="44">
        <v>9</v>
      </c>
    </row>
    <row r="1421" spans="1:7">
      <c r="A1421" s="68" t="s">
        <v>2978</v>
      </c>
      <c r="B1421" s="69" t="s">
        <v>2979</v>
      </c>
      <c r="C1421" s="46" t="s">
        <v>129</v>
      </c>
      <c r="D1421" s="70">
        <v>1831.38</v>
      </c>
      <c r="E1421" s="70">
        <v>56.11</v>
      </c>
      <c r="F1421" s="70">
        <v>1887.49</v>
      </c>
      <c r="G1421" s="44">
        <v>9</v>
      </c>
    </row>
    <row r="1422" spans="1:7">
      <c r="A1422" s="68" t="s">
        <v>2980</v>
      </c>
      <c r="B1422" s="69" t="s">
        <v>2981</v>
      </c>
      <c r="C1422" s="46" t="s">
        <v>129</v>
      </c>
      <c r="D1422" s="70">
        <v>1471.12</v>
      </c>
      <c r="E1422" s="70">
        <v>56.11</v>
      </c>
      <c r="F1422" s="70">
        <v>1527.23</v>
      </c>
      <c r="G1422" s="44">
        <v>9</v>
      </c>
    </row>
    <row r="1423" spans="1:7">
      <c r="A1423" s="68" t="s">
        <v>2982</v>
      </c>
      <c r="B1423" s="69" t="s">
        <v>2983</v>
      </c>
      <c r="C1423" s="46" t="s">
        <v>129</v>
      </c>
      <c r="D1423" s="70">
        <v>793.72</v>
      </c>
      <c r="E1423" s="70">
        <v>56.11</v>
      </c>
      <c r="F1423" s="70">
        <v>849.83</v>
      </c>
      <c r="G1423" s="44">
        <v>9</v>
      </c>
    </row>
    <row r="1424" spans="1:7">
      <c r="A1424" s="68" t="s">
        <v>2984</v>
      </c>
      <c r="B1424" s="69" t="s">
        <v>2985</v>
      </c>
      <c r="C1424" s="46" t="s">
        <v>129</v>
      </c>
      <c r="D1424" s="70">
        <v>717.16</v>
      </c>
      <c r="E1424" s="70">
        <v>43.12</v>
      </c>
      <c r="F1424" s="70">
        <v>760.28</v>
      </c>
      <c r="G1424" s="44">
        <v>9</v>
      </c>
    </row>
    <row r="1425" spans="1:7">
      <c r="A1425" s="68" t="s">
        <v>2986</v>
      </c>
      <c r="B1425" s="69" t="s">
        <v>2987</v>
      </c>
      <c r="C1425" s="46" t="s">
        <v>129</v>
      </c>
      <c r="D1425" s="70">
        <v>985.38</v>
      </c>
      <c r="E1425" s="70">
        <v>43.12</v>
      </c>
      <c r="F1425" s="70">
        <v>1028.5</v>
      </c>
      <c r="G1425" s="44">
        <v>9</v>
      </c>
    </row>
    <row r="1426" spans="1:7">
      <c r="A1426" s="68" t="s">
        <v>2988</v>
      </c>
      <c r="B1426" s="69" t="s">
        <v>2989</v>
      </c>
      <c r="C1426" s="46" t="s">
        <v>129</v>
      </c>
      <c r="D1426" s="70">
        <v>780.06</v>
      </c>
      <c r="E1426" s="70">
        <v>32.340000000000003</v>
      </c>
      <c r="F1426" s="70">
        <v>812.4</v>
      </c>
      <c r="G1426" s="44">
        <v>9</v>
      </c>
    </row>
    <row r="1427" spans="1:7">
      <c r="A1427" s="68" t="s">
        <v>2990</v>
      </c>
      <c r="B1427" s="69" t="s">
        <v>2991</v>
      </c>
      <c r="C1427" s="46" t="s">
        <v>129</v>
      </c>
      <c r="D1427" s="70">
        <v>854.93</v>
      </c>
      <c r="E1427" s="70">
        <v>32.340000000000003</v>
      </c>
      <c r="F1427" s="70">
        <v>887.27</v>
      </c>
      <c r="G1427" s="44">
        <v>9</v>
      </c>
    </row>
    <row r="1428" spans="1:7">
      <c r="A1428" s="68" t="s">
        <v>2992</v>
      </c>
      <c r="B1428" s="69" t="s">
        <v>2993</v>
      </c>
      <c r="C1428" s="46" t="s">
        <v>129</v>
      </c>
      <c r="D1428" s="70">
        <v>1162.3599999999999</v>
      </c>
      <c r="E1428" s="70">
        <v>32.340000000000003</v>
      </c>
      <c r="F1428" s="70">
        <v>1194.7</v>
      </c>
      <c r="G1428" s="44">
        <v>9</v>
      </c>
    </row>
    <row r="1429" spans="1:7">
      <c r="A1429" s="68" t="s">
        <v>2994</v>
      </c>
      <c r="B1429" s="69" t="s">
        <v>2995</v>
      </c>
      <c r="C1429" s="46" t="s">
        <v>129</v>
      </c>
      <c r="D1429" s="70">
        <v>848.49</v>
      </c>
      <c r="E1429" s="70"/>
      <c r="F1429" s="70">
        <v>848.49</v>
      </c>
      <c r="G1429" s="44">
        <v>9</v>
      </c>
    </row>
    <row r="1430" spans="1:7">
      <c r="A1430" s="68" t="s">
        <v>2996</v>
      </c>
      <c r="B1430" s="69" t="s">
        <v>2997</v>
      </c>
      <c r="C1430" s="46" t="s">
        <v>129</v>
      </c>
      <c r="D1430" s="70">
        <v>1410.92</v>
      </c>
      <c r="E1430" s="70"/>
      <c r="F1430" s="70">
        <v>1410.92</v>
      </c>
      <c r="G1430" s="44">
        <v>9</v>
      </c>
    </row>
    <row r="1431" spans="1:7" ht="28.8">
      <c r="A1431" s="68" t="s">
        <v>2998</v>
      </c>
      <c r="B1431" s="69" t="s">
        <v>2999</v>
      </c>
      <c r="C1431" s="46" t="s">
        <v>129</v>
      </c>
      <c r="D1431" s="70">
        <v>902.21</v>
      </c>
      <c r="E1431" s="70"/>
      <c r="F1431" s="70">
        <v>902.21</v>
      </c>
      <c r="G1431" s="44">
        <v>9</v>
      </c>
    </row>
    <row r="1432" spans="1:7" ht="28.8">
      <c r="A1432" s="68" t="s">
        <v>3000</v>
      </c>
      <c r="B1432" s="69" t="s">
        <v>3001</v>
      </c>
      <c r="C1432" s="46" t="s">
        <v>129</v>
      </c>
      <c r="D1432" s="70">
        <v>906.9</v>
      </c>
      <c r="E1432" s="70"/>
      <c r="F1432" s="70">
        <v>906.9</v>
      </c>
      <c r="G1432" s="44">
        <v>9</v>
      </c>
    </row>
    <row r="1433" spans="1:7">
      <c r="A1433" s="68" t="s">
        <v>3002</v>
      </c>
      <c r="B1433" s="69" t="s">
        <v>3003</v>
      </c>
      <c r="C1433" s="46" t="s">
        <v>129</v>
      </c>
      <c r="D1433" s="70">
        <v>930.17</v>
      </c>
      <c r="E1433" s="70">
        <v>56.11</v>
      </c>
      <c r="F1433" s="70">
        <v>986.28</v>
      </c>
      <c r="G1433" s="44">
        <v>9</v>
      </c>
    </row>
    <row r="1434" spans="1:7">
      <c r="A1434" s="68" t="s">
        <v>3004</v>
      </c>
      <c r="B1434" s="69" t="s">
        <v>3005</v>
      </c>
      <c r="C1434" s="46" t="s">
        <v>129</v>
      </c>
      <c r="D1434" s="70">
        <v>1163.07</v>
      </c>
      <c r="E1434" s="70">
        <v>56.11</v>
      </c>
      <c r="F1434" s="70">
        <v>1219.18</v>
      </c>
      <c r="G1434" s="44">
        <v>9</v>
      </c>
    </row>
    <row r="1435" spans="1:7">
      <c r="A1435" s="68" t="s">
        <v>3006</v>
      </c>
      <c r="B1435" s="69" t="s">
        <v>3007</v>
      </c>
      <c r="C1435" s="46" t="s">
        <v>129</v>
      </c>
      <c r="D1435" s="70">
        <v>1007.3</v>
      </c>
      <c r="E1435" s="70">
        <v>56.11</v>
      </c>
      <c r="F1435" s="70">
        <v>1063.4100000000001</v>
      </c>
      <c r="G1435" s="44">
        <v>9</v>
      </c>
    </row>
    <row r="1436" spans="1:7">
      <c r="A1436" s="68" t="s">
        <v>3008</v>
      </c>
      <c r="B1436" s="69" t="s">
        <v>3009</v>
      </c>
      <c r="C1436" s="46" t="s">
        <v>129</v>
      </c>
      <c r="D1436" s="70">
        <v>1000.74</v>
      </c>
      <c r="E1436" s="70">
        <v>56.11</v>
      </c>
      <c r="F1436" s="70">
        <v>1056.8499999999999</v>
      </c>
      <c r="G1436" s="44">
        <v>9</v>
      </c>
    </row>
    <row r="1437" spans="1:7">
      <c r="A1437" s="68" t="s">
        <v>3010</v>
      </c>
      <c r="B1437" s="69" t="s">
        <v>3011</v>
      </c>
      <c r="C1437" s="46"/>
      <c r="D1437" s="70"/>
      <c r="E1437" s="70"/>
      <c r="F1437" s="70"/>
      <c r="G1437" s="44">
        <v>5</v>
      </c>
    </row>
    <row r="1438" spans="1:7">
      <c r="A1438" s="68" t="s">
        <v>3012</v>
      </c>
      <c r="B1438" s="69" t="s">
        <v>3013</v>
      </c>
      <c r="C1438" s="46" t="s">
        <v>129</v>
      </c>
      <c r="D1438" s="70">
        <v>411.63</v>
      </c>
      <c r="E1438" s="70">
        <v>112.2</v>
      </c>
      <c r="F1438" s="70">
        <v>523.83000000000004</v>
      </c>
      <c r="G1438" s="44">
        <v>9</v>
      </c>
    </row>
    <row r="1439" spans="1:7">
      <c r="A1439" s="68" t="s">
        <v>3014</v>
      </c>
      <c r="B1439" s="69" t="s">
        <v>3015</v>
      </c>
      <c r="C1439" s="46" t="s">
        <v>129</v>
      </c>
      <c r="D1439" s="70">
        <v>1003.7</v>
      </c>
      <c r="E1439" s="70">
        <v>112.2</v>
      </c>
      <c r="F1439" s="70">
        <v>1115.9000000000001</v>
      </c>
      <c r="G1439" s="44">
        <v>9</v>
      </c>
    </row>
    <row r="1440" spans="1:7">
      <c r="A1440" s="68" t="s">
        <v>3016</v>
      </c>
      <c r="B1440" s="69" t="s">
        <v>3017</v>
      </c>
      <c r="C1440" s="46" t="s">
        <v>129</v>
      </c>
      <c r="D1440" s="70">
        <v>1124.93</v>
      </c>
      <c r="E1440" s="70">
        <v>112.2</v>
      </c>
      <c r="F1440" s="70">
        <v>1237.1300000000001</v>
      </c>
      <c r="G1440" s="44">
        <v>9</v>
      </c>
    </row>
    <row r="1441" spans="1:7">
      <c r="A1441" s="68" t="s">
        <v>3018</v>
      </c>
      <c r="B1441" s="69" t="s">
        <v>3019</v>
      </c>
      <c r="C1441" s="46" t="s">
        <v>129</v>
      </c>
      <c r="D1441" s="70">
        <v>709.23</v>
      </c>
      <c r="E1441" s="70">
        <v>56.11</v>
      </c>
      <c r="F1441" s="70">
        <v>765.34</v>
      </c>
      <c r="G1441" s="44">
        <v>9</v>
      </c>
    </row>
    <row r="1442" spans="1:7">
      <c r="A1442" s="68" t="s">
        <v>3020</v>
      </c>
      <c r="B1442" s="69" t="s">
        <v>3021</v>
      </c>
      <c r="C1442" s="46" t="s">
        <v>129</v>
      </c>
      <c r="D1442" s="70">
        <v>495.89</v>
      </c>
      <c r="E1442" s="70">
        <v>112.2</v>
      </c>
      <c r="F1442" s="70">
        <v>608.09</v>
      </c>
      <c r="G1442" s="44">
        <v>9</v>
      </c>
    </row>
    <row r="1443" spans="1:7">
      <c r="A1443" s="68" t="s">
        <v>3022</v>
      </c>
      <c r="B1443" s="69" t="s">
        <v>3023</v>
      </c>
      <c r="C1443" s="46" t="s">
        <v>129</v>
      </c>
      <c r="D1443" s="70">
        <v>840.6</v>
      </c>
      <c r="E1443" s="70">
        <v>112.2</v>
      </c>
      <c r="F1443" s="70">
        <v>952.8</v>
      </c>
      <c r="G1443" s="44">
        <v>9</v>
      </c>
    </row>
    <row r="1444" spans="1:7">
      <c r="A1444" s="68" t="s">
        <v>3024</v>
      </c>
      <c r="B1444" s="69" t="s">
        <v>3025</v>
      </c>
      <c r="C1444" s="46" t="s">
        <v>129</v>
      </c>
      <c r="D1444" s="70">
        <v>553.67999999999995</v>
      </c>
      <c r="E1444" s="70">
        <v>112.2</v>
      </c>
      <c r="F1444" s="70">
        <v>665.88</v>
      </c>
      <c r="G1444" s="44">
        <v>9</v>
      </c>
    </row>
    <row r="1445" spans="1:7">
      <c r="A1445" s="68" t="s">
        <v>3026</v>
      </c>
      <c r="B1445" s="69" t="s">
        <v>3027</v>
      </c>
      <c r="C1445" s="46" t="s">
        <v>129</v>
      </c>
      <c r="D1445" s="70">
        <v>926.1</v>
      </c>
      <c r="E1445" s="70">
        <v>112.2</v>
      </c>
      <c r="F1445" s="70">
        <v>1038.3</v>
      </c>
      <c r="G1445" s="44">
        <v>9</v>
      </c>
    </row>
    <row r="1446" spans="1:7">
      <c r="A1446" s="68" t="s">
        <v>3028</v>
      </c>
      <c r="B1446" s="69" t="s">
        <v>3029</v>
      </c>
      <c r="C1446" s="46" t="s">
        <v>129</v>
      </c>
      <c r="D1446" s="70">
        <v>510.95</v>
      </c>
      <c r="E1446" s="70">
        <v>112.2</v>
      </c>
      <c r="F1446" s="70">
        <v>623.15</v>
      </c>
      <c r="G1446" s="44">
        <v>9</v>
      </c>
    </row>
    <row r="1447" spans="1:7">
      <c r="A1447" s="68" t="s">
        <v>3030</v>
      </c>
      <c r="B1447" s="69" t="s">
        <v>3031</v>
      </c>
      <c r="C1447" s="46" t="s">
        <v>129</v>
      </c>
      <c r="D1447" s="70">
        <v>657.7</v>
      </c>
      <c r="E1447" s="70">
        <v>112.2</v>
      </c>
      <c r="F1447" s="70">
        <v>769.9</v>
      </c>
      <c r="G1447" s="44">
        <v>9</v>
      </c>
    </row>
    <row r="1448" spans="1:7">
      <c r="A1448" s="68" t="s">
        <v>3032</v>
      </c>
      <c r="B1448" s="69" t="s">
        <v>3033</v>
      </c>
      <c r="C1448" s="46" t="s">
        <v>129</v>
      </c>
      <c r="D1448" s="70">
        <v>1162.73</v>
      </c>
      <c r="E1448" s="70">
        <v>56.11</v>
      </c>
      <c r="F1448" s="70">
        <v>1218.8399999999999</v>
      </c>
      <c r="G1448" s="44">
        <v>9</v>
      </c>
    </row>
    <row r="1449" spans="1:7">
      <c r="A1449" s="68" t="s">
        <v>3034</v>
      </c>
      <c r="B1449" s="69" t="s">
        <v>3035</v>
      </c>
      <c r="C1449" s="46" t="s">
        <v>129</v>
      </c>
      <c r="D1449" s="70">
        <v>959.86</v>
      </c>
      <c r="E1449" s="70">
        <v>56.11</v>
      </c>
      <c r="F1449" s="70">
        <v>1015.97</v>
      </c>
      <c r="G1449" s="44">
        <v>9</v>
      </c>
    </row>
    <row r="1450" spans="1:7" ht="28.8">
      <c r="A1450" s="68" t="s">
        <v>3036</v>
      </c>
      <c r="B1450" s="69" t="s">
        <v>3037</v>
      </c>
      <c r="C1450" s="46" t="s">
        <v>129</v>
      </c>
      <c r="D1450" s="70">
        <v>1093.6099999999999</v>
      </c>
      <c r="E1450" s="70">
        <v>56.11</v>
      </c>
      <c r="F1450" s="70">
        <v>1149.72</v>
      </c>
      <c r="G1450" s="44">
        <v>9</v>
      </c>
    </row>
    <row r="1451" spans="1:7" ht="28.8">
      <c r="A1451" s="68" t="s">
        <v>3038</v>
      </c>
      <c r="B1451" s="69" t="s">
        <v>3039</v>
      </c>
      <c r="C1451" s="46" t="s">
        <v>129</v>
      </c>
      <c r="D1451" s="70">
        <v>1253.1400000000001</v>
      </c>
      <c r="E1451" s="70">
        <v>56.11</v>
      </c>
      <c r="F1451" s="70">
        <v>1309.25</v>
      </c>
      <c r="G1451" s="44">
        <v>9</v>
      </c>
    </row>
    <row r="1452" spans="1:7" ht="28.8">
      <c r="A1452" s="68" t="s">
        <v>3040</v>
      </c>
      <c r="B1452" s="69" t="s">
        <v>3041</v>
      </c>
      <c r="C1452" s="46" t="s">
        <v>129</v>
      </c>
      <c r="D1452" s="70">
        <v>1115.5899999999999</v>
      </c>
      <c r="E1452" s="70">
        <v>112.2</v>
      </c>
      <c r="F1452" s="70">
        <v>1227.79</v>
      </c>
      <c r="G1452" s="44">
        <v>9</v>
      </c>
    </row>
    <row r="1453" spans="1:7">
      <c r="A1453" s="68" t="s">
        <v>3042</v>
      </c>
      <c r="B1453" s="69" t="s">
        <v>3043</v>
      </c>
      <c r="C1453" s="46" t="s">
        <v>129</v>
      </c>
      <c r="D1453" s="70">
        <v>1240.04</v>
      </c>
      <c r="E1453" s="70">
        <v>112.2</v>
      </c>
      <c r="F1453" s="70">
        <v>1352.24</v>
      </c>
      <c r="G1453" s="44">
        <v>9</v>
      </c>
    </row>
    <row r="1454" spans="1:7">
      <c r="A1454" s="68" t="s">
        <v>3044</v>
      </c>
      <c r="B1454" s="69" t="s">
        <v>3045</v>
      </c>
      <c r="C1454" s="46"/>
      <c r="D1454" s="70"/>
      <c r="E1454" s="70"/>
      <c r="F1454" s="70"/>
      <c r="G1454" s="44">
        <v>5</v>
      </c>
    </row>
    <row r="1455" spans="1:7" ht="28.8">
      <c r="A1455" s="68" t="s">
        <v>3046</v>
      </c>
      <c r="B1455" s="69" t="s">
        <v>3047</v>
      </c>
      <c r="C1455" s="46" t="s">
        <v>129</v>
      </c>
      <c r="D1455" s="70">
        <v>153.13999999999999</v>
      </c>
      <c r="E1455" s="70"/>
      <c r="F1455" s="70">
        <v>153.13999999999999</v>
      </c>
      <c r="G1455" s="44">
        <v>9</v>
      </c>
    </row>
    <row r="1456" spans="1:7">
      <c r="A1456" s="68" t="s">
        <v>3048</v>
      </c>
      <c r="B1456" s="69" t="s">
        <v>3049</v>
      </c>
      <c r="C1456" s="46"/>
      <c r="D1456" s="70"/>
      <c r="E1456" s="70"/>
      <c r="F1456" s="70"/>
      <c r="G1456" s="44">
        <v>2</v>
      </c>
    </row>
    <row r="1457" spans="1:7">
      <c r="A1457" s="68" t="s">
        <v>3050</v>
      </c>
      <c r="B1457" s="69" t="s">
        <v>3051</v>
      </c>
      <c r="C1457" s="46"/>
      <c r="D1457" s="70"/>
      <c r="E1457" s="70"/>
      <c r="F1457" s="70"/>
      <c r="G1457" s="44">
        <v>5</v>
      </c>
    </row>
    <row r="1458" spans="1:7">
      <c r="A1458" s="68" t="s">
        <v>3052</v>
      </c>
      <c r="B1458" s="69" t="s">
        <v>3053</v>
      </c>
      <c r="C1458" s="46" t="s">
        <v>129</v>
      </c>
      <c r="D1458" s="70">
        <v>107.45</v>
      </c>
      <c r="E1458" s="70">
        <v>17.920000000000002</v>
      </c>
      <c r="F1458" s="70">
        <v>125.37</v>
      </c>
      <c r="G1458" s="44">
        <v>9</v>
      </c>
    </row>
    <row r="1459" spans="1:7">
      <c r="A1459" s="68" t="s">
        <v>3054</v>
      </c>
      <c r="B1459" s="69" t="s">
        <v>3055</v>
      </c>
      <c r="C1459" s="46" t="s">
        <v>129</v>
      </c>
      <c r="D1459" s="70">
        <v>138.97999999999999</v>
      </c>
      <c r="E1459" s="70">
        <v>17.920000000000002</v>
      </c>
      <c r="F1459" s="70">
        <v>156.9</v>
      </c>
      <c r="G1459" s="44">
        <v>9</v>
      </c>
    </row>
    <row r="1460" spans="1:7">
      <c r="A1460" s="68" t="s">
        <v>3056</v>
      </c>
      <c r="B1460" s="69" t="s">
        <v>3057</v>
      </c>
      <c r="C1460" s="46" t="s">
        <v>129</v>
      </c>
      <c r="D1460" s="70">
        <v>139.13</v>
      </c>
      <c r="E1460" s="70">
        <v>17.920000000000002</v>
      </c>
      <c r="F1460" s="70">
        <v>157.05000000000001</v>
      </c>
      <c r="G1460" s="44">
        <v>9</v>
      </c>
    </row>
    <row r="1461" spans="1:7">
      <c r="A1461" s="68" t="s">
        <v>3058</v>
      </c>
      <c r="B1461" s="69" t="s">
        <v>3059</v>
      </c>
      <c r="C1461" s="46" t="s">
        <v>129</v>
      </c>
      <c r="D1461" s="70">
        <v>168.35</v>
      </c>
      <c r="E1461" s="70">
        <v>23.44</v>
      </c>
      <c r="F1461" s="70">
        <v>191.79</v>
      </c>
      <c r="G1461" s="44">
        <v>9</v>
      </c>
    </row>
    <row r="1462" spans="1:7">
      <c r="A1462" s="68" t="s">
        <v>3060</v>
      </c>
      <c r="B1462" s="69" t="s">
        <v>3061</v>
      </c>
      <c r="C1462" s="46" t="s">
        <v>129</v>
      </c>
      <c r="D1462" s="70">
        <v>389.82</v>
      </c>
      <c r="E1462" s="70">
        <v>23.44</v>
      </c>
      <c r="F1462" s="70">
        <v>413.26</v>
      </c>
      <c r="G1462" s="44">
        <v>9</v>
      </c>
    </row>
    <row r="1463" spans="1:7">
      <c r="A1463" s="68" t="s">
        <v>3062</v>
      </c>
      <c r="B1463" s="69" t="s">
        <v>3063</v>
      </c>
      <c r="C1463" s="46" t="s">
        <v>129</v>
      </c>
      <c r="D1463" s="70">
        <v>512.65</v>
      </c>
      <c r="E1463" s="70">
        <v>26.89</v>
      </c>
      <c r="F1463" s="70">
        <v>539.54</v>
      </c>
      <c r="G1463" s="44">
        <v>9</v>
      </c>
    </row>
    <row r="1464" spans="1:7">
      <c r="A1464" s="68" t="s">
        <v>3064</v>
      </c>
      <c r="B1464" s="69" t="s">
        <v>3065</v>
      </c>
      <c r="C1464" s="46" t="s">
        <v>129</v>
      </c>
      <c r="D1464" s="70">
        <v>550.59</v>
      </c>
      <c r="E1464" s="70">
        <v>28.29</v>
      </c>
      <c r="F1464" s="70">
        <v>578.88</v>
      </c>
      <c r="G1464" s="44">
        <v>9</v>
      </c>
    </row>
    <row r="1465" spans="1:7">
      <c r="A1465" s="68" t="s">
        <v>3066</v>
      </c>
      <c r="B1465" s="69" t="s">
        <v>3067</v>
      </c>
      <c r="C1465" s="46" t="s">
        <v>129</v>
      </c>
      <c r="D1465" s="70">
        <v>441.08</v>
      </c>
      <c r="E1465" s="70">
        <v>23.44</v>
      </c>
      <c r="F1465" s="70">
        <v>464.52</v>
      </c>
      <c r="G1465" s="44">
        <v>9</v>
      </c>
    </row>
    <row r="1466" spans="1:7">
      <c r="A1466" s="68" t="s">
        <v>3068</v>
      </c>
      <c r="B1466" s="69" t="s">
        <v>3069</v>
      </c>
      <c r="C1466" s="46" t="s">
        <v>129</v>
      </c>
      <c r="D1466" s="70">
        <v>268.66000000000003</v>
      </c>
      <c r="E1466" s="70">
        <v>23.44</v>
      </c>
      <c r="F1466" s="70">
        <v>292.10000000000002</v>
      </c>
      <c r="G1466" s="44">
        <v>9</v>
      </c>
    </row>
    <row r="1467" spans="1:7">
      <c r="A1467" s="68" t="s">
        <v>3070</v>
      </c>
      <c r="B1467" s="69" t="s">
        <v>3071</v>
      </c>
      <c r="C1467" s="46" t="s">
        <v>129</v>
      </c>
      <c r="D1467" s="70">
        <v>305.95999999999998</v>
      </c>
      <c r="E1467" s="70">
        <v>26.89</v>
      </c>
      <c r="F1467" s="70">
        <v>332.85</v>
      </c>
      <c r="G1467" s="44">
        <v>9</v>
      </c>
    </row>
    <row r="1468" spans="1:7">
      <c r="A1468" s="68" t="s">
        <v>3072</v>
      </c>
      <c r="B1468" s="69" t="s">
        <v>3073</v>
      </c>
      <c r="C1468" s="46" t="s">
        <v>129</v>
      </c>
      <c r="D1468" s="70">
        <v>396.66</v>
      </c>
      <c r="E1468" s="70">
        <v>28.29</v>
      </c>
      <c r="F1468" s="70">
        <v>424.95</v>
      </c>
      <c r="G1468" s="44">
        <v>9</v>
      </c>
    </row>
    <row r="1469" spans="1:7">
      <c r="A1469" s="68" t="s">
        <v>3074</v>
      </c>
      <c r="B1469" s="69" t="s">
        <v>3075</v>
      </c>
      <c r="C1469" s="46" t="s">
        <v>129</v>
      </c>
      <c r="D1469" s="70">
        <v>506.81</v>
      </c>
      <c r="E1469" s="70">
        <v>23.44</v>
      </c>
      <c r="F1469" s="70">
        <v>530.25</v>
      </c>
      <c r="G1469" s="44">
        <v>9</v>
      </c>
    </row>
    <row r="1470" spans="1:7">
      <c r="A1470" s="68" t="s">
        <v>3076</v>
      </c>
      <c r="B1470" s="69" t="s">
        <v>3077</v>
      </c>
      <c r="C1470" s="46" t="s">
        <v>129</v>
      </c>
      <c r="D1470" s="70">
        <v>142.11000000000001</v>
      </c>
      <c r="E1470" s="70">
        <v>17.920000000000002</v>
      </c>
      <c r="F1470" s="70">
        <v>160.03</v>
      </c>
      <c r="G1470" s="44">
        <v>9</v>
      </c>
    </row>
    <row r="1471" spans="1:7">
      <c r="A1471" s="68" t="s">
        <v>3078</v>
      </c>
      <c r="B1471" s="69" t="s">
        <v>3079</v>
      </c>
      <c r="C1471" s="46" t="s">
        <v>129</v>
      </c>
      <c r="D1471" s="70">
        <v>3906.55</v>
      </c>
      <c r="E1471" s="70"/>
      <c r="F1471" s="70">
        <v>3906.55</v>
      </c>
      <c r="G1471" s="44">
        <v>9</v>
      </c>
    </row>
    <row r="1472" spans="1:7" ht="28.8">
      <c r="A1472" s="68" t="s">
        <v>3080</v>
      </c>
      <c r="B1472" s="69" t="s">
        <v>3081</v>
      </c>
      <c r="C1472" s="46" t="s">
        <v>129</v>
      </c>
      <c r="D1472" s="70">
        <v>5103.3599999999997</v>
      </c>
      <c r="E1472" s="70">
        <v>70.569999999999993</v>
      </c>
      <c r="F1472" s="70">
        <v>5173.93</v>
      </c>
      <c r="G1472" s="44">
        <v>9</v>
      </c>
    </row>
    <row r="1473" spans="1:7">
      <c r="A1473" s="68" t="s">
        <v>3082</v>
      </c>
      <c r="B1473" s="69" t="s">
        <v>3083</v>
      </c>
      <c r="C1473" s="46" t="s">
        <v>129</v>
      </c>
      <c r="D1473" s="70">
        <v>202.58</v>
      </c>
      <c r="E1473" s="70">
        <v>23.44</v>
      </c>
      <c r="F1473" s="70">
        <v>226.02</v>
      </c>
      <c r="G1473" s="44">
        <v>9</v>
      </c>
    </row>
    <row r="1474" spans="1:7">
      <c r="A1474" s="68" t="s">
        <v>3084</v>
      </c>
      <c r="B1474" s="69" t="s">
        <v>3085</v>
      </c>
      <c r="C1474" s="46"/>
      <c r="D1474" s="70"/>
      <c r="E1474" s="70"/>
      <c r="F1474" s="70"/>
      <c r="G1474" s="44">
        <v>5</v>
      </c>
    </row>
    <row r="1475" spans="1:7">
      <c r="A1475" s="68" t="s">
        <v>3086</v>
      </c>
      <c r="B1475" s="69" t="s">
        <v>3087</v>
      </c>
      <c r="C1475" s="46" t="s">
        <v>129</v>
      </c>
      <c r="D1475" s="70">
        <v>222.95</v>
      </c>
      <c r="E1475" s="70">
        <v>23.44</v>
      </c>
      <c r="F1475" s="70">
        <v>246.39</v>
      </c>
      <c r="G1475" s="44">
        <v>9</v>
      </c>
    </row>
    <row r="1476" spans="1:7">
      <c r="A1476" s="68" t="s">
        <v>3088</v>
      </c>
      <c r="B1476" s="69" t="s">
        <v>3089</v>
      </c>
      <c r="C1476" s="46" t="s">
        <v>129</v>
      </c>
      <c r="D1476" s="70">
        <v>244.34</v>
      </c>
      <c r="E1476" s="70">
        <v>26.89</v>
      </c>
      <c r="F1476" s="70">
        <v>271.23</v>
      </c>
      <c r="G1476" s="44">
        <v>9</v>
      </c>
    </row>
    <row r="1477" spans="1:7">
      <c r="A1477" s="68" t="s">
        <v>3090</v>
      </c>
      <c r="B1477" s="69" t="s">
        <v>3091</v>
      </c>
      <c r="C1477" s="46" t="s">
        <v>129</v>
      </c>
      <c r="D1477" s="70">
        <v>270.89</v>
      </c>
      <c r="E1477" s="70">
        <v>28.29</v>
      </c>
      <c r="F1477" s="70">
        <v>299.18</v>
      </c>
      <c r="G1477" s="44">
        <v>9</v>
      </c>
    </row>
    <row r="1478" spans="1:7">
      <c r="A1478" s="68" t="s">
        <v>3092</v>
      </c>
      <c r="B1478" s="69" t="s">
        <v>3093</v>
      </c>
      <c r="C1478" s="46" t="s">
        <v>129</v>
      </c>
      <c r="D1478" s="70">
        <v>276.14</v>
      </c>
      <c r="E1478" s="70">
        <v>23.43</v>
      </c>
      <c r="F1478" s="70">
        <v>299.57</v>
      </c>
      <c r="G1478" s="44">
        <v>9</v>
      </c>
    </row>
    <row r="1479" spans="1:7">
      <c r="A1479" s="68" t="s">
        <v>3094</v>
      </c>
      <c r="B1479" s="69" t="s">
        <v>3095</v>
      </c>
      <c r="C1479" s="46" t="s">
        <v>129</v>
      </c>
      <c r="D1479" s="70">
        <v>339.57</v>
      </c>
      <c r="E1479" s="70">
        <v>26.89</v>
      </c>
      <c r="F1479" s="70">
        <v>366.46</v>
      </c>
      <c r="G1479" s="44">
        <v>9</v>
      </c>
    </row>
    <row r="1480" spans="1:7">
      <c r="A1480" s="68" t="s">
        <v>3096</v>
      </c>
      <c r="B1480" s="69" t="s">
        <v>3097</v>
      </c>
      <c r="C1480" s="46" t="s">
        <v>129</v>
      </c>
      <c r="D1480" s="70">
        <v>426.57</v>
      </c>
      <c r="E1480" s="70">
        <v>28.29</v>
      </c>
      <c r="F1480" s="70">
        <v>454.86</v>
      </c>
      <c r="G1480" s="44">
        <v>9</v>
      </c>
    </row>
    <row r="1481" spans="1:7">
      <c r="A1481" s="68" t="s">
        <v>3098</v>
      </c>
      <c r="B1481" s="69" t="s">
        <v>3099</v>
      </c>
      <c r="C1481" s="46" t="s">
        <v>129</v>
      </c>
      <c r="D1481" s="70">
        <v>563.51</v>
      </c>
      <c r="E1481" s="70">
        <v>26.89</v>
      </c>
      <c r="F1481" s="70">
        <v>590.4</v>
      </c>
      <c r="G1481" s="44">
        <v>9</v>
      </c>
    </row>
    <row r="1482" spans="1:7">
      <c r="A1482" s="68" t="s">
        <v>3100</v>
      </c>
      <c r="B1482" s="69" t="s">
        <v>3101</v>
      </c>
      <c r="C1482" s="46" t="s">
        <v>129</v>
      </c>
      <c r="D1482" s="70">
        <v>470.2</v>
      </c>
      <c r="E1482" s="70">
        <v>28.29</v>
      </c>
      <c r="F1482" s="70">
        <v>498.49</v>
      </c>
      <c r="G1482" s="44">
        <v>9</v>
      </c>
    </row>
    <row r="1483" spans="1:7">
      <c r="A1483" s="68" t="s">
        <v>3102</v>
      </c>
      <c r="B1483" s="69" t="s">
        <v>3103</v>
      </c>
      <c r="C1483" s="46"/>
      <c r="D1483" s="70"/>
      <c r="E1483" s="70"/>
      <c r="F1483" s="70"/>
      <c r="G1483" s="44">
        <v>5</v>
      </c>
    </row>
    <row r="1484" spans="1:7">
      <c r="A1484" s="68" t="s">
        <v>3104</v>
      </c>
      <c r="B1484" s="69" t="s">
        <v>3105</v>
      </c>
      <c r="C1484" s="46" t="s">
        <v>129</v>
      </c>
      <c r="D1484" s="70">
        <v>486.89</v>
      </c>
      <c r="E1484" s="70">
        <v>26.89</v>
      </c>
      <c r="F1484" s="70">
        <v>513.78</v>
      </c>
      <c r="G1484" s="44">
        <v>9</v>
      </c>
    </row>
    <row r="1485" spans="1:7">
      <c r="A1485" s="68" t="s">
        <v>3106</v>
      </c>
      <c r="B1485" s="69" t="s">
        <v>3107</v>
      </c>
      <c r="C1485" s="46" t="s">
        <v>129</v>
      </c>
      <c r="D1485" s="70">
        <v>1160.94</v>
      </c>
      <c r="E1485" s="70">
        <v>35.85</v>
      </c>
      <c r="F1485" s="70">
        <v>1196.79</v>
      </c>
      <c r="G1485" s="44">
        <v>9</v>
      </c>
    </row>
    <row r="1486" spans="1:7">
      <c r="A1486" s="68" t="s">
        <v>3108</v>
      </c>
      <c r="B1486" s="69" t="s">
        <v>3109</v>
      </c>
      <c r="C1486" s="46" t="s">
        <v>129</v>
      </c>
      <c r="D1486" s="70">
        <v>538.27</v>
      </c>
      <c r="E1486" s="70">
        <v>26.89</v>
      </c>
      <c r="F1486" s="70">
        <v>565.16</v>
      </c>
      <c r="G1486" s="44">
        <v>9</v>
      </c>
    </row>
    <row r="1487" spans="1:7">
      <c r="A1487" s="68" t="s">
        <v>3110</v>
      </c>
      <c r="B1487" s="69" t="s">
        <v>3111</v>
      </c>
      <c r="C1487" s="46" t="s">
        <v>129</v>
      </c>
      <c r="D1487" s="70">
        <v>988.79</v>
      </c>
      <c r="E1487" s="70">
        <v>31.74</v>
      </c>
      <c r="F1487" s="70">
        <v>1020.53</v>
      </c>
      <c r="G1487" s="44">
        <v>9</v>
      </c>
    </row>
    <row r="1488" spans="1:7">
      <c r="A1488" s="68" t="s">
        <v>3112</v>
      </c>
      <c r="B1488" s="69" t="s">
        <v>3113</v>
      </c>
      <c r="C1488" s="46"/>
      <c r="D1488" s="70"/>
      <c r="E1488" s="70"/>
      <c r="F1488" s="70"/>
      <c r="G1488" s="44">
        <v>5</v>
      </c>
    </row>
    <row r="1489" spans="1:7">
      <c r="A1489" s="68" t="s">
        <v>3114</v>
      </c>
      <c r="B1489" s="69" t="s">
        <v>3115</v>
      </c>
      <c r="C1489" s="46" t="s">
        <v>129</v>
      </c>
      <c r="D1489" s="70">
        <v>513.91999999999996</v>
      </c>
      <c r="E1489" s="70"/>
      <c r="F1489" s="70">
        <v>513.91999999999996</v>
      </c>
      <c r="G1489" s="44">
        <v>9</v>
      </c>
    </row>
    <row r="1490" spans="1:7">
      <c r="A1490" s="68" t="s">
        <v>3116</v>
      </c>
      <c r="B1490" s="69" t="s">
        <v>3117</v>
      </c>
      <c r="C1490" s="46" t="s">
        <v>129</v>
      </c>
      <c r="D1490" s="70">
        <v>660.1</v>
      </c>
      <c r="E1490" s="70">
        <v>18.71</v>
      </c>
      <c r="F1490" s="70">
        <v>678.81</v>
      </c>
      <c r="G1490" s="44">
        <v>9</v>
      </c>
    </row>
    <row r="1491" spans="1:7">
      <c r="A1491" s="68" t="s">
        <v>3118</v>
      </c>
      <c r="B1491" s="69" t="s">
        <v>3119</v>
      </c>
      <c r="C1491" s="46"/>
      <c r="D1491" s="70"/>
      <c r="E1491" s="70"/>
      <c r="F1491" s="70"/>
      <c r="G1491" s="44">
        <v>5</v>
      </c>
    </row>
    <row r="1492" spans="1:7">
      <c r="A1492" s="68" t="s">
        <v>3120</v>
      </c>
      <c r="B1492" s="69" t="s">
        <v>3121</v>
      </c>
      <c r="C1492" s="46" t="s">
        <v>87</v>
      </c>
      <c r="D1492" s="70">
        <v>1.38</v>
      </c>
      <c r="E1492" s="70">
        <v>3.69</v>
      </c>
      <c r="F1492" s="70">
        <v>5.07</v>
      </c>
      <c r="G1492" s="44">
        <v>9</v>
      </c>
    </row>
    <row r="1493" spans="1:7">
      <c r="A1493" s="68" t="s">
        <v>3122</v>
      </c>
      <c r="B1493" s="69" t="s">
        <v>3123</v>
      </c>
      <c r="C1493" s="46" t="s">
        <v>129</v>
      </c>
      <c r="D1493" s="70">
        <v>6.88</v>
      </c>
      <c r="E1493" s="70">
        <v>49.2</v>
      </c>
      <c r="F1493" s="70">
        <v>56.08</v>
      </c>
      <c r="G1493" s="44">
        <v>9</v>
      </c>
    </row>
    <row r="1494" spans="1:7">
      <c r="A1494" s="68" t="s">
        <v>3124</v>
      </c>
      <c r="B1494" s="69" t="s">
        <v>3125</v>
      </c>
      <c r="C1494" s="46"/>
      <c r="D1494" s="70"/>
      <c r="E1494" s="70"/>
      <c r="F1494" s="70"/>
      <c r="G1494" s="44">
        <v>2</v>
      </c>
    </row>
    <row r="1495" spans="1:7">
      <c r="A1495" s="68" t="s">
        <v>3126</v>
      </c>
      <c r="B1495" s="69" t="s">
        <v>3127</v>
      </c>
      <c r="C1495" s="46"/>
      <c r="D1495" s="70"/>
      <c r="E1495" s="70"/>
      <c r="F1495" s="70"/>
      <c r="G1495" s="44">
        <v>5</v>
      </c>
    </row>
    <row r="1496" spans="1:7">
      <c r="A1496" s="68" t="s">
        <v>3128</v>
      </c>
      <c r="B1496" s="69" t="s">
        <v>3129</v>
      </c>
      <c r="C1496" s="46" t="s">
        <v>129</v>
      </c>
      <c r="D1496" s="70">
        <v>606.72</v>
      </c>
      <c r="E1496" s="70">
        <v>86.38</v>
      </c>
      <c r="F1496" s="70">
        <v>693.1</v>
      </c>
      <c r="G1496" s="44">
        <v>9</v>
      </c>
    </row>
    <row r="1497" spans="1:7">
      <c r="A1497" s="68" t="s">
        <v>3130</v>
      </c>
      <c r="B1497" s="69" t="s">
        <v>3131</v>
      </c>
      <c r="C1497" s="46" t="s">
        <v>129</v>
      </c>
      <c r="D1497" s="70">
        <v>478.01</v>
      </c>
      <c r="E1497" s="70">
        <v>86.38</v>
      </c>
      <c r="F1497" s="70">
        <v>564.39</v>
      </c>
      <c r="G1497" s="44">
        <v>9</v>
      </c>
    </row>
    <row r="1498" spans="1:7">
      <c r="A1498" s="68" t="s">
        <v>3132</v>
      </c>
      <c r="B1498" s="69" t="s">
        <v>3133</v>
      </c>
      <c r="C1498" s="46" t="s">
        <v>129</v>
      </c>
      <c r="D1498" s="70">
        <v>778.66</v>
      </c>
      <c r="E1498" s="70">
        <v>86.38</v>
      </c>
      <c r="F1498" s="70">
        <v>865.04</v>
      </c>
      <c r="G1498" s="44">
        <v>9</v>
      </c>
    </row>
    <row r="1499" spans="1:7">
      <c r="A1499" s="68" t="s">
        <v>3134</v>
      </c>
      <c r="B1499" s="69" t="s">
        <v>3135</v>
      </c>
      <c r="C1499" s="46" t="s">
        <v>129</v>
      </c>
      <c r="D1499" s="70">
        <v>78.61</v>
      </c>
      <c r="E1499" s="70">
        <v>86.38</v>
      </c>
      <c r="F1499" s="70">
        <v>164.99</v>
      </c>
      <c r="G1499" s="44">
        <v>9</v>
      </c>
    </row>
    <row r="1500" spans="1:7">
      <c r="A1500" s="68" t="s">
        <v>3136</v>
      </c>
      <c r="B1500" s="69" t="s">
        <v>3137</v>
      </c>
      <c r="C1500" s="46"/>
      <c r="D1500" s="70"/>
      <c r="E1500" s="70"/>
      <c r="F1500" s="70"/>
      <c r="G1500" s="44">
        <v>5</v>
      </c>
    </row>
    <row r="1501" spans="1:7">
      <c r="A1501" s="68" t="s">
        <v>3138</v>
      </c>
      <c r="B1501" s="69" t="s">
        <v>3139</v>
      </c>
      <c r="C1501" s="46" t="s">
        <v>129</v>
      </c>
      <c r="D1501" s="70">
        <v>183.27</v>
      </c>
      <c r="E1501" s="70">
        <v>49.2</v>
      </c>
      <c r="F1501" s="70">
        <v>232.47</v>
      </c>
      <c r="G1501" s="44">
        <v>9</v>
      </c>
    </row>
    <row r="1502" spans="1:7">
      <c r="A1502" s="68" t="s">
        <v>3140</v>
      </c>
      <c r="B1502" s="69" t="s">
        <v>3141</v>
      </c>
      <c r="C1502" s="46"/>
      <c r="D1502" s="70"/>
      <c r="E1502" s="70"/>
      <c r="F1502" s="70"/>
      <c r="G1502" s="44">
        <v>5</v>
      </c>
    </row>
    <row r="1503" spans="1:7">
      <c r="A1503" s="68" t="s">
        <v>3142</v>
      </c>
      <c r="B1503" s="69" t="s">
        <v>3143</v>
      </c>
      <c r="C1503" s="46" t="s">
        <v>129</v>
      </c>
      <c r="D1503" s="70">
        <v>2531.94</v>
      </c>
      <c r="E1503" s="70">
        <v>85.34</v>
      </c>
      <c r="F1503" s="70">
        <v>2617.2800000000002</v>
      </c>
      <c r="G1503" s="44">
        <v>9</v>
      </c>
    </row>
    <row r="1504" spans="1:7" ht="28.8">
      <c r="A1504" s="68" t="s">
        <v>3144</v>
      </c>
      <c r="B1504" s="69" t="s">
        <v>3145</v>
      </c>
      <c r="C1504" s="46" t="s">
        <v>87</v>
      </c>
      <c r="D1504" s="70">
        <v>366.96</v>
      </c>
      <c r="E1504" s="70">
        <v>69</v>
      </c>
      <c r="F1504" s="70">
        <v>435.96</v>
      </c>
      <c r="G1504" s="44">
        <v>9</v>
      </c>
    </row>
    <row r="1505" spans="1:7" ht="28.8">
      <c r="A1505" s="68" t="s">
        <v>3146</v>
      </c>
      <c r="B1505" s="69" t="s">
        <v>3147</v>
      </c>
      <c r="C1505" s="46" t="s">
        <v>87</v>
      </c>
      <c r="D1505" s="70">
        <v>84.53</v>
      </c>
      <c r="E1505" s="70">
        <v>22.44</v>
      </c>
      <c r="F1505" s="70">
        <v>106.97</v>
      </c>
      <c r="G1505" s="44">
        <v>9</v>
      </c>
    </row>
    <row r="1506" spans="1:7" ht="28.8">
      <c r="A1506" s="68" t="s">
        <v>3148</v>
      </c>
      <c r="B1506" s="69" t="s">
        <v>3149</v>
      </c>
      <c r="C1506" s="46" t="s">
        <v>87</v>
      </c>
      <c r="D1506" s="70">
        <v>107.45</v>
      </c>
      <c r="E1506" s="70">
        <v>10.27</v>
      </c>
      <c r="F1506" s="70">
        <v>117.72</v>
      </c>
      <c r="G1506" s="44">
        <v>9</v>
      </c>
    </row>
    <row r="1507" spans="1:7">
      <c r="A1507" s="68" t="s">
        <v>3150</v>
      </c>
      <c r="B1507" s="69" t="s">
        <v>3151</v>
      </c>
      <c r="C1507" s="46" t="s">
        <v>87</v>
      </c>
      <c r="D1507" s="70">
        <v>72.45</v>
      </c>
      <c r="E1507" s="70">
        <v>5.61</v>
      </c>
      <c r="F1507" s="70">
        <v>78.06</v>
      </c>
      <c r="G1507" s="44">
        <v>9</v>
      </c>
    </row>
    <row r="1508" spans="1:7" ht="28.8">
      <c r="A1508" s="68" t="s">
        <v>3152</v>
      </c>
      <c r="B1508" s="69" t="s">
        <v>3153</v>
      </c>
      <c r="C1508" s="46" t="s">
        <v>87</v>
      </c>
      <c r="D1508" s="70">
        <v>164.66</v>
      </c>
      <c r="E1508" s="70">
        <v>61.17</v>
      </c>
      <c r="F1508" s="70">
        <v>225.83</v>
      </c>
      <c r="G1508" s="44">
        <v>9</v>
      </c>
    </row>
    <row r="1509" spans="1:7" ht="28.8">
      <c r="A1509" s="68" t="s">
        <v>3154</v>
      </c>
      <c r="B1509" s="69" t="s">
        <v>3155</v>
      </c>
      <c r="C1509" s="46" t="s">
        <v>87</v>
      </c>
      <c r="D1509" s="70">
        <v>128.79</v>
      </c>
      <c r="E1509" s="70">
        <v>31.24</v>
      </c>
      <c r="F1509" s="70">
        <v>160.03</v>
      </c>
      <c r="G1509" s="44">
        <v>9</v>
      </c>
    </row>
    <row r="1510" spans="1:7">
      <c r="A1510" s="68" t="s">
        <v>3156</v>
      </c>
      <c r="B1510" s="69" t="s">
        <v>3157</v>
      </c>
      <c r="C1510" s="46"/>
      <c r="D1510" s="70"/>
      <c r="E1510" s="70"/>
      <c r="F1510" s="70"/>
      <c r="G1510" s="44">
        <v>2</v>
      </c>
    </row>
    <row r="1511" spans="1:7">
      <c r="A1511" s="68" t="s">
        <v>3158</v>
      </c>
      <c r="B1511" s="69" t="s">
        <v>3159</v>
      </c>
      <c r="C1511" s="46"/>
      <c r="D1511" s="70"/>
      <c r="E1511" s="70"/>
      <c r="F1511" s="70"/>
      <c r="G1511" s="44">
        <v>5</v>
      </c>
    </row>
    <row r="1512" spans="1:7" ht="28.8">
      <c r="A1512" s="68" t="s">
        <v>3160</v>
      </c>
      <c r="B1512" s="69" t="s">
        <v>3161</v>
      </c>
      <c r="C1512" s="46" t="s">
        <v>128</v>
      </c>
      <c r="D1512" s="70">
        <v>349.15</v>
      </c>
      <c r="E1512" s="70">
        <v>56.11</v>
      </c>
      <c r="F1512" s="70">
        <v>405.26</v>
      </c>
      <c r="G1512" s="44">
        <v>9</v>
      </c>
    </row>
    <row r="1513" spans="1:7" ht="28.8">
      <c r="A1513" s="68" t="s">
        <v>3162</v>
      </c>
      <c r="B1513" s="69" t="s">
        <v>3163</v>
      </c>
      <c r="C1513" s="46" t="s">
        <v>128</v>
      </c>
      <c r="D1513" s="70">
        <v>637.27</v>
      </c>
      <c r="E1513" s="70">
        <v>74.8</v>
      </c>
      <c r="F1513" s="70">
        <v>712.07</v>
      </c>
      <c r="G1513" s="44">
        <v>9</v>
      </c>
    </row>
    <row r="1514" spans="1:7" ht="28.8">
      <c r="A1514" s="68" t="s">
        <v>3164</v>
      </c>
      <c r="B1514" s="69" t="s">
        <v>3165</v>
      </c>
      <c r="C1514" s="46" t="s">
        <v>128</v>
      </c>
      <c r="D1514" s="70">
        <v>249.34</v>
      </c>
      <c r="E1514" s="70">
        <v>56.11</v>
      </c>
      <c r="F1514" s="70">
        <v>305.45</v>
      </c>
      <c r="G1514" s="44">
        <v>9</v>
      </c>
    </row>
    <row r="1515" spans="1:7" ht="28.8">
      <c r="A1515" s="68" t="s">
        <v>3166</v>
      </c>
      <c r="B1515" s="69" t="s">
        <v>3167</v>
      </c>
      <c r="C1515" s="46" t="s">
        <v>128</v>
      </c>
      <c r="D1515" s="70">
        <v>491.59</v>
      </c>
      <c r="E1515" s="70">
        <v>74.8</v>
      </c>
      <c r="F1515" s="70">
        <v>566.39</v>
      </c>
      <c r="G1515" s="44">
        <v>9</v>
      </c>
    </row>
    <row r="1516" spans="1:7">
      <c r="A1516" s="68" t="s">
        <v>3168</v>
      </c>
      <c r="B1516" s="69" t="s">
        <v>3169</v>
      </c>
      <c r="C1516" s="46" t="s">
        <v>128</v>
      </c>
      <c r="D1516" s="70">
        <v>208.77</v>
      </c>
      <c r="E1516" s="70">
        <v>56.11</v>
      </c>
      <c r="F1516" s="70">
        <v>264.88</v>
      </c>
      <c r="G1516" s="44">
        <v>9</v>
      </c>
    </row>
    <row r="1517" spans="1:7">
      <c r="A1517" s="68" t="s">
        <v>3170</v>
      </c>
      <c r="B1517" s="69" t="s">
        <v>3171</v>
      </c>
      <c r="C1517" s="46" t="s">
        <v>128</v>
      </c>
      <c r="D1517" s="70">
        <v>266.01</v>
      </c>
      <c r="E1517" s="70"/>
      <c r="F1517" s="70">
        <v>266.01</v>
      </c>
      <c r="G1517" s="44">
        <v>9</v>
      </c>
    </row>
    <row r="1518" spans="1:7">
      <c r="A1518" s="68" t="s">
        <v>3172</v>
      </c>
      <c r="B1518" s="69" t="s">
        <v>3173</v>
      </c>
      <c r="C1518" s="46" t="s">
        <v>128</v>
      </c>
      <c r="D1518" s="70">
        <v>417.53</v>
      </c>
      <c r="E1518" s="70"/>
      <c r="F1518" s="70">
        <v>417.53</v>
      </c>
      <c r="G1518" s="44">
        <v>9</v>
      </c>
    </row>
    <row r="1519" spans="1:7">
      <c r="A1519" s="68" t="s">
        <v>3174</v>
      </c>
      <c r="B1519" s="69" t="s">
        <v>3175</v>
      </c>
      <c r="C1519" s="46" t="s">
        <v>70</v>
      </c>
      <c r="D1519" s="70">
        <v>373.22</v>
      </c>
      <c r="E1519" s="70">
        <v>62.21</v>
      </c>
      <c r="F1519" s="70">
        <v>435.43</v>
      </c>
      <c r="G1519" s="44">
        <v>9</v>
      </c>
    </row>
    <row r="1520" spans="1:7">
      <c r="A1520" s="68" t="s">
        <v>3176</v>
      </c>
      <c r="B1520" s="69" t="s">
        <v>3177</v>
      </c>
      <c r="C1520" s="46" t="s">
        <v>128</v>
      </c>
      <c r="D1520" s="70">
        <v>483.31</v>
      </c>
      <c r="E1520" s="70">
        <v>62.21</v>
      </c>
      <c r="F1520" s="70">
        <v>545.52</v>
      </c>
      <c r="G1520" s="44">
        <v>9</v>
      </c>
    </row>
    <row r="1521" spans="1:7">
      <c r="A1521" s="68" t="s">
        <v>3178</v>
      </c>
      <c r="B1521" s="69" t="s">
        <v>3179</v>
      </c>
      <c r="C1521" s="46" t="s">
        <v>70</v>
      </c>
      <c r="D1521" s="70">
        <v>316.99</v>
      </c>
      <c r="E1521" s="70">
        <v>17.54</v>
      </c>
      <c r="F1521" s="70">
        <v>334.53</v>
      </c>
      <c r="G1521" s="44">
        <v>9</v>
      </c>
    </row>
    <row r="1522" spans="1:7">
      <c r="A1522" s="68" t="s">
        <v>3180</v>
      </c>
      <c r="B1522" s="69" t="s">
        <v>3181</v>
      </c>
      <c r="C1522" s="46" t="s">
        <v>70</v>
      </c>
      <c r="D1522" s="70">
        <v>298.2</v>
      </c>
      <c r="E1522" s="70">
        <v>17.54</v>
      </c>
      <c r="F1522" s="70">
        <v>315.74</v>
      </c>
      <c r="G1522" s="44">
        <v>9</v>
      </c>
    </row>
    <row r="1523" spans="1:7">
      <c r="A1523" s="68" t="s">
        <v>3182</v>
      </c>
      <c r="B1523" s="69" t="s">
        <v>3183</v>
      </c>
      <c r="C1523" s="46" t="s">
        <v>70</v>
      </c>
      <c r="D1523" s="70">
        <v>2573.2199999999998</v>
      </c>
      <c r="E1523" s="70">
        <v>43.85</v>
      </c>
      <c r="F1523" s="70">
        <v>2617.0700000000002</v>
      </c>
      <c r="G1523" s="44">
        <v>9</v>
      </c>
    </row>
    <row r="1524" spans="1:7">
      <c r="A1524" s="68" t="s">
        <v>3184</v>
      </c>
      <c r="B1524" s="69" t="s">
        <v>3185</v>
      </c>
      <c r="C1524" s="46" t="s">
        <v>70</v>
      </c>
      <c r="D1524" s="70">
        <v>445.54</v>
      </c>
      <c r="E1524" s="70">
        <v>32.89</v>
      </c>
      <c r="F1524" s="70">
        <v>478.43</v>
      </c>
      <c r="G1524" s="44">
        <v>9</v>
      </c>
    </row>
    <row r="1525" spans="1:7">
      <c r="A1525" s="68" t="s">
        <v>3186</v>
      </c>
      <c r="B1525" s="69" t="s">
        <v>3187</v>
      </c>
      <c r="C1525" s="46" t="s">
        <v>70</v>
      </c>
      <c r="D1525" s="70">
        <v>28.54</v>
      </c>
      <c r="E1525" s="70">
        <v>11.22</v>
      </c>
      <c r="F1525" s="70">
        <v>39.76</v>
      </c>
      <c r="G1525" s="44">
        <v>9</v>
      </c>
    </row>
    <row r="1526" spans="1:7" ht="28.8">
      <c r="A1526" s="68" t="s">
        <v>3188</v>
      </c>
      <c r="B1526" s="69" t="s">
        <v>3189</v>
      </c>
      <c r="C1526" s="46" t="s">
        <v>70</v>
      </c>
      <c r="D1526" s="70">
        <v>1010.16</v>
      </c>
      <c r="E1526" s="70">
        <v>43.85</v>
      </c>
      <c r="F1526" s="70">
        <v>1054.01</v>
      </c>
      <c r="G1526" s="44">
        <v>9</v>
      </c>
    </row>
    <row r="1527" spans="1:7" ht="28.8">
      <c r="A1527" s="68" t="s">
        <v>3190</v>
      </c>
      <c r="B1527" s="69" t="s">
        <v>3191</v>
      </c>
      <c r="C1527" s="46" t="s">
        <v>70</v>
      </c>
      <c r="D1527" s="70">
        <v>1000.89</v>
      </c>
      <c r="E1527" s="70">
        <v>87.7</v>
      </c>
      <c r="F1527" s="70">
        <v>1088.5899999999999</v>
      </c>
      <c r="G1527" s="44">
        <v>9</v>
      </c>
    </row>
    <row r="1528" spans="1:7" ht="28.8">
      <c r="A1528" s="68" t="s">
        <v>3192</v>
      </c>
      <c r="B1528" s="69" t="s">
        <v>3193</v>
      </c>
      <c r="C1528" s="46" t="s">
        <v>70</v>
      </c>
      <c r="D1528" s="70">
        <v>328.44</v>
      </c>
      <c r="E1528" s="70">
        <v>56.11</v>
      </c>
      <c r="F1528" s="70">
        <v>384.55</v>
      </c>
      <c r="G1528" s="44">
        <v>9</v>
      </c>
    </row>
    <row r="1529" spans="1:7">
      <c r="A1529" s="68" t="s">
        <v>3194</v>
      </c>
      <c r="B1529" s="69" t="s">
        <v>3195</v>
      </c>
      <c r="C1529" s="46"/>
      <c r="D1529" s="70"/>
      <c r="E1529" s="70"/>
      <c r="F1529" s="70"/>
      <c r="G1529" s="44">
        <v>5</v>
      </c>
    </row>
    <row r="1530" spans="1:7">
      <c r="A1530" s="68" t="s">
        <v>3196</v>
      </c>
      <c r="B1530" s="69" t="s">
        <v>3197</v>
      </c>
      <c r="C1530" s="46" t="s">
        <v>70</v>
      </c>
      <c r="D1530" s="70">
        <v>20.59</v>
      </c>
      <c r="E1530" s="70"/>
      <c r="F1530" s="70">
        <v>20.59</v>
      </c>
      <c r="G1530" s="44">
        <v>9</v>
      </c>
    </row>
    <row r="1531" spans="1:7">
      <c r="A1531" s="68" t="s">
        <v>3198</v>
      </c>
      <c r="B1531" s="69" t="s">
        <v>3199</v>
      </c>
      <c r="C1531" s="46" t="s">
        <v>70</v>
      </c>
      <c r="D1531" s="70">
        <v>29.59</v>
      </c>
      <c r="E1531" s="70"/>
      <c r="F1531" s="70">
        <v>29.59</v>
      </c>
      <c r="G1531" s="44">
        <v>9</v>
      </c>
    </row>
    <row r="1532" spans="1:7">
      <c r="A1532" s="68" t="s">
        <v>3200</v>
      </c>
      <c r="B1532" s="69" t="s">
        <v>3201</v>
      </c>
      <c r="C1532" s="46" t="s">
        <v>70</v>
      </c>
      <c r="D1532" s="70">
        <v>52.34</v>
      </c>
      <c r="E1532" s="70"/>
      <c r="F1532" s="70">
        <v>52.34</v>
      </c>
      <c r="G1532" s="44">
        <v>9</v>
      </c>
    </row>
    <row r="1533" spans="1:7" ht="28.8">
      <c r="A1533" s="68" t="s">
        <v>3202</v>
      </c>
      <c r="B1533" s="69" t="s">
        <v>3203</v>
      </c>
      <c r="C1533" s="46" t="s">
        <v>70</v>
      </c>
      <c r="D1533" s="70">
        <v>187.9</v>
      </c>
      <c r="E1533" s="70"/>
      <c r="F1533" s="70">
        <v>187.9</v>
      </c>
      <c r="G1533" s="44">
        <v>9</v>
      </c>
    </row>
    <row r="1534" spans="1:7">
      <c r="A1534" s="68" t="s">
        <v>3204</v>
      </c>
      <c r="B1534" s="69" t="s">
        <v>3205</v>
      </c>
      <c r="C1534" s="46" t="s">
        <v>70</v>
      </c>
      <c r="D1534" s="70">
        <v>83.47</v>
      </c>
      <c r="E1534" s="70"/>
      <c r="F1534" s="70">
        <v>83.47</v>
      </c>
      <c r="G1534" s="44">
        <v>9</v>
      </c>
    </row>
    <row r="1535" spans="1:7">
      <c r="A1535" s="68" t="s">
        <v>3206</v>
      </c>
      <c r="B1535" s="69" t="s">
        <v>3207</v>
      </c>
      <c r="C1535" s="46"/>
      <c r="D1535" s="70"/>
      <c r="E1535" s="70"/>
      <c r="F1535" s="70"/>
      <c r="G1535" s="44">
        <v>5</v>
      </c>
    </row>
    <row r="1536" spans="1:7">
      <c r="A1536" s="68" t="s">
        <v>3208</v>
      </c>
      <c r="B1536" s="69" t="s">
        <v>3209</v>
      </c>
      <c r="C1536" s="46" t="s">
        <v>70</v>
      </c>
      <c r="D1536" s="70"/>
      <c r="E1536" s="70">
        <v>56.11</v>
      </c>
      <c r="F1536" s="70">
        <v>56.11</v>
      </c>
      <c r="G1536" s="44">
        <v>9</v>
      </c>
    </row>
    <row r="1537" spans="1:7">
      <c r="A1537" s="68" t="s">
        <v>3210</v>
      </c>
      <c r="B1537" s="69" t="s">
        <v>3211</v>
      </c>
      <c r="C1537" s="46" t="s">
        <v>70</v>
      </c>
      <c r="D1537" s="70">
        <v>886.32</v>
      </c>
      <c r="E1537" s="70">
        <v>43.85</v>
      </c>
      <c r="F1537" s="70">
        <v>930.17</v>
      </c>
      <c r="G1537" s="44">
        <v>9</v>
      </c>
    </row>
    <row r="1538" spans="1:7">
      <c r="A1538" s="68" t="s">
        <v>3212</v>
      </c>
      <c r="B1538" s="69" t="s">
        <v>3213</v>
      </c>
      <c r="C1538" s="46" t="s">
        <v>70</v>
      </c>
      <c r="D1538" s="70"/>
      <c r="E1538" s="70">
        <v>48.24</v>
      </c>
      <c r="F1538" s="70">
        <v>48.24</v>
      </c>
      <c r="G1538" s="44">
        <v>9</v>
      </c>
    </row>
    <row r="1539" spans="1:7">
      <c r="A1539" s="68" t="s">
        <v>3214</v>
      </c>
      <c r="B1539" s="69" t="s">
        <v>3215</v>
      </c>
      <c r="C1539" s="46" t="s">
        <v>128</v>
      </c>
      <c r="D1539" s="70">
        <v>1298.02</v>
      </c>
      <c r="E1539" s="70">
        <v>57</v>
      </c>
      <c r="F1539" s="70">
        <v>1355.02</v>
      </c>
      <c r="G1539" s="44">
        <v>9</v>
      </c>
    </row>
    <row r="1540" spans="1:7">
      <c r="A1540" s="68" t="s">
        <v>3216</v>
      </c>
      <c r="B1540" s="69" t="s">
        <v>3217</v>
      </c>
      <c r="C1540" s="46" t="s">
        <v>70</v>
      </c>
      <c r="D1540" s="70"/>
      <c r="E1540" s="70">
        <v>6.36</v>
      </c>
      <c r="F1540" s="70">
        <v>6.36</v>
      </c>
      <c r="G1540" s="44">
        <v>9</v>
      </c>
    </row>
    <row r="1541" spans="1:7">
      <c r="A1541" s="68" t="s">
        <v>3218</v>
      </c>
      <c r="B1541" s="69" t="s">
        <v>3219</v>
      </c>
      <c r="C1541" s="46" t="s">
        <v>128</v>
      </c>
      <c r="D1541" s="70">
        <v>477.17</v>
      </c>
      <c r="E1541" s="70">
        <v>112.2</v>
      </c>
      <c r="F1541" s="70">
        <v>589.37</v>
      </c>
      <c r="G1541" s="44">
        <v>9</v>
      </c>
    </row>
    <row r="1542" spans="1:7">
      <c r="A1542" s="68" t="s">
        <v>3220</v>
      </c>
      <c r="B1542" s="69" t="s">
        <v>3221</v>
      </c>
      <c r="C1542" s="46" t="s">
        <v>70</v>
      </c>
      <c r="D1542" s="70">
        <v>153.76</v>
      </c>
      <c r="E1542" s="70">
        <v>21.25</v>
      </c>
      <c r="F1542" s="70">
        <v>175.01</v>
      </c>
      <c r="G1542" s="44">
        <v>9</v>
      </c>
    </row>
    <row r="1543" spans="1:7">
      <c r="A1543" s="68" t="s">
        <v>57</v>
      </c>
      <c r="B1543" s="69" t="s">
        <v>148</v>
      </c>
      <c r="C1543" s="46" t="s">
        <v>128</v>
      </c>
      <c r="D1543" s="70">
        <v>4150.58</v>
      </c>
      <c r="E1543" s="70">
        <v>131.55000000000001</v>
      </c>
      <c r="F1543" s="70">
        <v>4282.13</v>
      </c>
      <c r="G1543" s="44">
        <v>9</v>
      </c>
    </row>
    <row r="1544" spans="1:7">
      <c r="A1544" s="68" t="s">
        <v>3222</v>
      </c>
      <c r="B1544" s="69" t="s">
        <v>3223</v>
      </c>
      <c r="C1544" s="46" t="s">
        <v>70</v>
      </c>
      <c r="D1544" s="70">
        <v>403.36</v>
      </c>
      <c r="E1544" s="70">
        <v>43.85</v>
      </c>
      <c r="F1544" s="70">
        <v>447.21</v>
      </c>
      <c r="G1544" s="44">
        <v>9</v>
      </c>
    </row>
    <row r="1545" spans="1:7">
      <c r="A1545" s="68" t="s">
        <v>3224</v>
      </c>
      <c r="B1545" s="69" t="s">
        <v>3225</v>
      </c>
      <c r="C1545" s="46" t="s">
        <v>70</v>
      </c>
      <c r="D1545" s="70">
        <v>213.21</v>
      </c>
      <c r="E1545" s="70">
        <v>32.89</v>
      </c>
      <c r="F1545" s="70">
        <v>246.1</v>
      </c>
      <c r="G1545" s="44">
        <v>9</v>
      </c>
    </row>
    <row r="1546" spans="1:7">
      <c r="A1546" s="68" t="s">
        <v>3226</v>
      </c>
      <c r="B1546" s="69" t="s">
        <v>3227</v>
      </c>
      <c r="C1546" s="46" t="s">
        <v>70</v>
      </c>
      <c r="D1546" s="70">
        <v>105.08</v>
      </c>
      <c r="E1546" s="70">
        <v>7.46</v>
      </c>
      <c r="F1546" s="70">
        <v>112.54</v>
      </c>
      <c r="G1546" s="44">
        <v>9</v>
      </c>
    </row>
    <row r="1547" spans="1:7">
      <c r="A1547" s="68" t="s">
        <v>3228</v>
      </c>
      <c r="B1547" s="69" t="s">
        <v>3229</v>
      </c>
      <c r="C1547" s="46" t="s">
        <v>70</v>
      </c>
      <c r="D1547" s="70">
        <v>68.599999999999994</v>
      </c>
      <c r="E1547" s="70">
        <v>7.46</v>
      </c>
      <c r="F1547" s="70">
        <v>76.06</v>
      </c>
      <c r="G1547" s="44">
        <v>9</v>
      </c>
    </row>
    <row r="1548" spans="1:7">
      <c r="A1548" s="68" t="s">
        <v>3230</v>
      </c>
      <c r="B1548" s="69" t="s">
        <v>3231</v>
      </c>
      <c r="C1548" s="46" t="s">
        <v>70</v>
      </c>
      <c r="D1548" s="70">
        <v>174.52</v>
      </c>
      <c r="E1548" s="70">
        <v>7.46</v>
      </c>
      <c r="F1548" s="70">
        <v>181.98</v>
      </c>
      <c r="G1548" s="44">
        <v>9</v>
      </c>
    </row>
    <row r="1549" spans="1:7">
      <c r="A1549" s="68" t="s">
        <v>3232</v>
      </c>
      <c r="B1549" s="69" t="s">
        <v>3233</v>
      </c>
      <c r="C1549" s="46" t="s">
        <v>128</v>
      </c>
      <c r="D1549" s="70">
        <v>29.11</v>
      </c>
      <c r="E1549" s="70">
        <v>6.36</v>
      </c>
      <c r="F1549" s="70">
        <v>35.47</v>
      </c>
      <c r="G1549" s="44">
        <v>9</v>
      </c>
    </row>
    <row r="1550" spans="1:7">
      <c r="A1550" s="68" t="s">
        <v>3234</v>
      </c>
      <c r="B1550" s="69" t="s">
        <v>3235</v>
      </c>
      <c r="C1550" s="46" t="s">
        <v>70</v>
      </c>
      <c r="D1550" s="70">
        <v>42.52</v>
      </c>
      <c r="E1550" s="70">
        <v>6.36</v>
      </c>
      <c r="F1550" s="70">
        <v>48.88</v>
      </c>
      <c r="G1550" s="44">
        <v>9</v>
      </c>
    </row>
    <row r="1551" spans="1:7" ht="28.8">
      <c r="A1551" s="68" t="s">
        <v>3236</v>
      </c>
      <c r="B1551" s="69" t="s">
        <v>3237</v>
      </c>
      <c r="C1551" s="46" t="s">
        <v>70</v>
      </c>
      <c r="D1551" s="70">
        <v>64.25</v>
      </c>
      <c r="E1551" s="70">
        <v>6.36</v>
      </c>
      <c r="F1551" s="70">
        <v>70.61</v>
      </c>
      <c r="G1551" s="44">
        <v>9</v>
      </c>
    </row>
    <row r="1552" spans="1:7">
      <c r="A1552" s="68" t="s">
        <v>3238</v>
      </c>
      <c r="B1552" s="69" t="s">
        <v>3239</v>
      </c>
      <c r="C1552" s="46" t="s">
        <v>128</v>
      </c>
      <c r="D1552" s="70">
        <v>261.29000000000002</v>
      </c>
      <c r="E1552" s="70">
        <v>13.46</v>
      </c>
      <c r="F1552" s="70">
        <v>274.75</v>
      </c>
      <c r="G1552" s="44">
        <v>9</v>
      </c>
    </row>
    <row r="1553" spans="1:7">
      <c r="A1553" s="68" t="s">
        <v>3240</v>
      </c>
      <c r="B1553" s="69" t="s">
        <v>3241</v>
      </c>
      <c r="C1553" s="46" t="s">
        <v>70</v>
      </c>
      <c r="D1553" s="70">
        <v>72.69</v>
      </c>
      <c r="E1553" s="70">
        <v>7.46</v>
      </c>
      <c r="F1553" s="70">
        <v>80.150000000000006</v>
      </c>
      <c r="G1553" s="44">
        <v>9</v>
      </c>
    </row>
    <row r="1554" spans="1:7">
      <c r="A1554" s="68" t="s">
        <v>3242</v>
      </c>
      <c r="B1554" s="69" t="s">
        <v>3243</v>
      </c>
      <c r="C1554" s="46" t="s">
        <v>70</v>
      </c>
      <c r="D1554" s="70">
        <v>89.42</v>
      </c>
      <c r="E1554" s="70">
        <v>7.46</v>
      </c>
      <c r="F1554" s="70">
        <v>96.88</v>
      </c>
      <c r="G1554" s="44">
        <v>9</v>
      </c>
    </row>
    <row r="1555" spans="1:7">
      <c r="A1555" s="68" t="s">
        <v>3244</v>
      </c>
      <c r="B1555" s="69" t="s">
        <v>3245</v>
      </c>
      <c r="C1555" s="46" t="s">
        <v>70</v>
      </c>
      <c r="D1555" s="70">
        <v>190.87</v>
      </c>
      <c r="E1555" s="70">
        <v>5.4</v>
      </c>
      <c r="F1555" s="70">
        <v>196.27</v>
      </c>
      <c r="G1555" s="44">
        <v>9</v>
      </c>
    </row>
    <row r="1556" spans="1:7">
      <c r="A1556" s="68" t="s">
        <v>3246</v>
      </c>
      <c r="B1556" s="69" t="s">
        <v>3247</v>
      </c>
      <c r="C1556" s="46" t="s">
        <v>70</v>
      </c>
      <c r="D1556" s="70">
        <v>217.04</v>
      </c>
      <c r="E1556" s="70">
        <v>7.46</v>
      </c>
      <c r="F1556" s="70">
        <v>224.5</v>
      </c>
      <c r="G1556" s="44">
        <v>9</v>
      </c>
    </row>
    <row r="1557" spans="1:7" ht="28.8">
      <c r="A1557" s="68" t="s">
        <v>3248</v>
      </c>
      <c r="B1557" s="69" t="s">
        <v>3249</v>
      </c>
      <c r="C1557" s="46" t="s">
        <v>70</v>
      </c>
      <c r="D1557" s="70">
        <v>600.19000000000005</v>
      </c>
      <c r="E1557" s="70">
        <v>65.78</v>
      </c>
      <c r="F1557" s="70">
        <v>665.97</v>
      </c>
      <c r="G1557" s="44">
        <v>9</v>
      </c>
    </row>
    <row r="1558" spans="1:7">
      <c r="A1558" s="68" t="s">
        <v>3250</v>
      </c>
      <c r="B1558" s="69" t="s">
        <v>3251</v>
      </c>
      <c r="C1558" s="46" t="s">
        <v>70</v>
      </c>
      <c r="D1558" s="70">
        <v>132.88</v>
      </c>
      <c r="E1558" s="70">
        <v>65.78</v>
      </c>
      <c r="F1558" s="70">
        <v>198.66</v>
      </c>
      <c r="G1558" s="44">
        <v>9</v>
      </c>
    </row>
    <row r="1559" spans="1:7">
      <c r="A1559" s="68" t="s">
        <v>3252</v>
      </c>
      <c r="B1559" s="69" t="s">
        <v>3253</v>
      </c>
      <c r="C1559" s="46" t="s">
        <v>70</v>
      </c>
      <c r="D1559" s="70">
        <v>27.53</v>
      </c>
      <c r="E1559" s="70">
        <v>42.51</v>
      </c>
      <c r="F1559" s="70">
        <v>70.040000000000006</v>
      </c>
      <c r="G1559" s="44">
        <v>9</v>
      </c>
    </row>
    <row r="1560" spans="1:7">
      <c r="A1560" s="68" t="s">
        <v>3254</v>
      </c>
      <c r="B1560" s="69" t="s">
        <v>3255</v>
      </c>
      <c r="C1560" s="46" t="s">
        <v>70</v>
      </c>
      <c r="D1560" s="70">
        <v>177.99</v>
      </c>
      <c r="E1560" s="70">
        <v>7.46</v>
      </c>
      <c r="F1560" s="70">
        <v>185.45</v>
      </c>
      <c r="G1560" s="44">
        <v>9</v>
      </c>
    </row>
    <row r="1561" spans="1:7">
      <c r="A1561" s="68" t="s">
        <v>3256</v>
      </c>
      <c r="B1561" s="69" t="s">
        <v>3257</v>
      </c>
      <c r="C1561" s="46" t="s">
        <v>70</v>
      </c>
      <c r="D1561" s="70">
        <v>10982.81</v>
      </c>
      <c r="E1561" s="70"/>
      <c r="F1561" s="70">
        <v>10982.81</v>
      </c>
      <c r="G1561" s="44">
        <v>9</v>
      </c>
    </row>
    <row r="1562" spans="1:7" ht="28.8">
      <c r="A1562" s="68" t="s">
        <v>3258</v>
      </c>
      <c r="B1562" s="69" t="s">
        <v>3259</v>
      </c>
      <c r="C1562" s="46" t="s">
        <v>70</v>
      </c>
      <c r="D1562" s="70">
        <v>14426.47</v>
      </c>
      <c r="E1562" s="70"/>
      <c r="F1562" s="70">
        <v>14426.47</v>
      </c>
      <c r="G1562" s="44">
        <v>9</v>
      </c>
    </row>
    <row r="1563" spans="1:7" ht="28.8">
      <c r="A1563" s="68" t="s">
        <v>3260</v>
      </c>
      <c r="B1563" s="69" t="s">
        <v>3261</v>
      </c>
      <c r="C1563" s="46" t="s">
        <v>128</v>
      </c>
      <c r="D1563" s="70">
        <v>727.12</v>
      </c>
      <c r="E1563" s="70">
        <v>87.7</v>
      </c>
      <c r="F1563" s="70">
        <v>814.82</v>
      </c>
      <c r="G1563" s="44">
        <v>9</v>
      </c>
    </row>
    <row r="1564" spans="1:7" ht="28.8">
      <c r="A1564" s="68" t="s">
        <v>3262</v>
      </c>
      <c r="B1564" s="69" t="s">
        <v>3263</v>
      </c>
      <c r="C1564" s="46" t="s">
        <v>128</v>
      </c>
      <c r="D1564" s="70">
        <v>1447.67</v>
      </c>
      <c r="E1564" s="70">
        <v>175.4</v>
      </c>
      <c r="F1564" s="70">
        <v>1623.07</v>
      </c>
      <c r="G1564" s="44">
        <v>9</v>
      </c>
    </row>
    <row r="1565" spans="1:7" ht="43.2">
      <c r="A1565" s="68" t="s">
        <v>3264</v>
      </c>
      <c r="B1565" s="69" t="s">
        <v>143</v>
      </c>
      <c r="C1565" s="46" t="s">
        <v>128</v>
      </c>
      <c r="D1565" s="70">
        <v>1065.1600000000001</v>
      </c>
      <c r="E1565" s="70">
        <v>175.4</v>
      </c>
      <c r="F1565" s="70">
        <v>1240.56</v>
      </c>
      <c r="G1565" s="44">
        <v>9</v>
      </c>
    </row>
    <row r="1566" spans="1:7" ht="43.2">
      <c r="A1566" s="68" t="s">
        <v>3265</v>
      </c>
      <c r="B1566" s="69" t="s">
        <v>144</v>
      </c>
      <c r="C1566" s="46" t="s">
        <v>128</v>
      </c>
      <c r="D1566" s="70">
        <v>1165.3900000000001</v>
      </c>
      <c r="E1566" s="70">
        <v>175.4</v>
      </c>
      <c r="F1566" s="70">
        <v>1340.79</v>
      </c>
      <c r="G1566" s="44">
        <v>9</v>
      </c>
    </row>
    <row r="1567" spans="1:7">
      <c r="A1567" s="68" t="s">
        <v>3266</v>
      </c>
      <c r="B1567" s="69" t="s">
        <v>3267</v>
      </c>
      <c r="C1567" s="46" t="s">
        <v>87</v>
      </c>
      <c r="D1567" s="70">
        <v>44.68</v>
      </c>
      <c r="E1567" s="70">
        <v>10.27</v>
      </c>
      <c r="F1567" s="70">
        <v>54.95</v>
      </c>
      <c r="G1567" s="44">
        <v>9</v>
      </c>
    </row>
    <row r="1568" spans="1:7">
      <c r="A1568" s="68" t="s">
        <v>3268</v>
      </c>
      <c r="B1568" s="69" t="s">
        <v>3269</v>
      </c>
      <c r="C1568" s="46"/>
      <c r="D1568" s="70"/>
      <c r="E1568" s="70"/>
      <c r="F1568" s="70"/>
      <c r="G1568" s="44">
        <v>2</v>
      </c>
    </row>
    <row r="1569" spans="1:7">
      <c r="A1569" s="68" t="s">
        <v>3270</v>
      </c>
      <c r="B1569" s="69" t="s">
        <v>3271</v>
      </c>
      <c r="C1569" s="46"/>
      <c r="D1569" s="70"/>
      <c r="E1569" s="70"/>
      <c r="F1569" s="70"/>
      <c r="G1569" s="44">
        <v>5</v>
      </c>
    </row>
    <row r="1570" spans="1:7">
      <c r="A1570" s="68" t="s">
        <v>3272</v>
      </c>
      <c r="B1570" s="69" t="s">
        <v>3273</v>
      </c>
      <c r="C1570" s="46" t="s">
        <v>87</v>
      </c>
      <c r="D1570" s="70">
        <v>6.33</v>
      </c>
      <c r="E1570" s="70">
        <v>13.27</v>
      </c>
      <c r="F1570" s="70">
        <v>19.600000000000001</v>
      </c>
      <c r="G1570" s="44">
        <v>9</v>
      </c>
    </row>
    <row r="1571" spans="1:7">
      <c r="A1571" s="68" t="s">
        <v>3274</v>
      </c>
      <c r="B1571" s="69" t="s">
        <v>3275</v>
      </c>
      <c r="C1571" s="46" t="s">
        <v>95</v>
      </c>
      <c r="D1571" s="70">
        <v>37.01</v>
      </c>
      <c r="E1571" s="70">
        <v>59.37</v>
      </c>
      <c r="F1571" s="70">
        <v>96.38</v>
      </c>
      <c r="G1571" s="44">
        <v>9</v>
      </c>
    </row>
    <row r="1572" spans="1:7">
      <c r="A1572" s="68" t="s">
        <v>3276</v>
      </c>
      <c r="B1572" s="69" t="s">
        <v>3277</v>
      </c>
      <c r="C1572" s="46" t="s">
        <v>87</v>
      </c>
      <c r="D1572" s="70">
        <v>7.88</v>
      </c>
      <c r="E1572" s="70">
        <v>13.27</v>
      </c>
      <c r="F1572" s="70">
        <v>21.15</v>
      </c>
      <c r="G1572" s="44">
        <v>9</v>
      </c>
    </row>
    <row r="1573" spans="1:7">
      <c r="A1573" s="68" t="s">
        <v>3278</v>
      </c>
      <c r="B1573" s="69" t="s">
        <v>3279</v>
      </c>
      <c r="C1573" s="46" t="s">
        <v>95</v>
      </c>
      <c r="D1573" s="70">
        <v>18.059999999999999</v>
      </c>
      <c r="E1573" s="70">
        <v>13.27</v>
      </c>
      <c r="F1573" s="70">
        <v>31.33</v>
      </c>
      <c r="G1573" s="44">
        <v>9</v>
      </c>
    </row>
    <row r="1574" spans="1:7">
      <c r="A1574" s="68" t="s">
        <v>3280</v>
      </c>
      <c r="B1574" s="69" t="s">
        <v>3281</v>
      </c>
      <c r="C1574" s="46" t="s">
        <v>95</v>
      </c>
      <c r="D1574" s="70">
        <v>12.91</v>
      </c>
      <c r="E1574" s="70">
        <v>13.27</v>
      </c>
      <c r="F1574" s="70">
        <v>26.18</v>
      </c>
      <c r="G1574" s="44">
        <v>9</v>
      </c>
    </row>
    <row r="1575" spans="1:7">
      <c r="A1575" s="68" t="s">
        <v>3282</v>
      </c>
      <c r="B1575" s="69" t="s">
        <v>3283</v>
      </c>
      <c r="C1575" s="46"/>
      <c r="D1575" s="70"/>
      <c r="E1575" s="70"/>
      <c r="F1575" s="70"/>
      <c r="G1575" s="44">
        <v>5</v>
      </c>
    </row>
    <row r="1576" spans="1:7">
      <c r="A1576" s="68" t="s">
        <v>3284</v>
      </c>
      <c r="B1576" s="69" t="s">
        <v>3285</v>
      </c>
      <c r="C1576" s="46" t="s">
        <v>87</v>
      </c>
      <c r="D1576" s="70">
        <v>8.9</v>
      </c>
      <c r="E1576" s="70">
        <v>11.22</v>
      </c>
      <c r="F1576" s="70">
        <v>20.12</v>
      </c>
      <c r="G1576" s="44">
        <v>9</v>
      </c>
    </row>
    <row r="1577" spans="1:7">
      <c r="A1577" s="68" t="s">
        <v>3286</v>
      </c>
      <c r="B1577" s="69" t="s">
        <v>3287</v>
      </c>
      <c r="C1577" s="46" t="s">
        <v>87</v>
      </c>
      <c r="D1577" s="70">
        <v>14.62</v>
      </c>
      <c r="E1577" s="70">
        <v>11.22</v>
      </c>
      <c r="F1577" s="70">
        <v>25.84</v>
      </c>
      <c r="G1577" s="44">
        <v>9</v>
      </c>
    </row>
    <row r="1578" spans="1:7">
      <c r="A1578" s="68" t="s">
        <v>3288</v>
      </c>
      <c r="B1578" s="69" t="s">
        <v>3289</v>
      </c>
      <c r="C1578" s="46" t="s">
        <v>87</v>
      </c>
      <c r="D1578" s="70">
        <v>9.81</v>
      </c>
      <c r="E1578" s="70">
        <v>11.22</v>
      </c>
      <c r="F1578" s="70">
        <v>21.03</v>
      </c>
      <c r="G1578" s="44">
        <v>9</v>
      </c>
    </row>
    <row r="1579" spans="1:7">
      <c r="A1579" s="68" t="s">
        <v>3290</v>
      </c>
      <c r="B1579" s="69" t="s">
        <v>3291</v>
      </c>
      <c r="C1579" s="46" t="s">
        <v>87</v>
      </c>
      <c r="D1579" s="70">
        <v>20.66</v>
      </c>
      <c r="E1579" s="70">
        <v>11.22</v>
      </c>
      <c r="F1579" s="70">
        <v>31.88</v>
      </c>
      <c r="G1579" s="44">
        <v>9</v>
      </c>
    </row>
    <row r="1580" spans="1:7">
      <c r="A1580" s="68" t="s">
        <v>3292</v>
      </c>
      <c r="B1580" s="69" t="s">
        <v>3293</v>
      </c>
      <c r="C1580" s="46"/>
      <c r="D1580" s="70"/>
      <c r="E1580" s="70"/>
      <c r="F1580" s="70"/>
      <c r="G1580" s="44">
        <v>5</v>
      </c>
    </row>
    <row r="1581" spans="1:7">
      <c r="A1581" s="68" t="s">
        <v>3294</v>
      </c>
      <c r="B1581" s="69" t="s">
        <v>3295</v>
      </c>
      <c r="C1581" s="46" t="s">
        <v>95</v>
      </c>
      <c r="D1581" s="70">
        <v>54.07</v>
      </c>
      <c r="E1581" s="70">
        <v>13.66</v>
      </c>
      <c r="F1581" s="70">
        <v>67.73</v>
      </c>
      <c r="G1581" s="44">
        <v>9</v>
      </c>
    </row>
    <row r="1582" spans="1:7">
      <c r="A1582" s="68" t="s">
        <v>3296</v>
      </c>
      <c r="B1582" s="69" t="s">
        <v>3297</v>
      </c>
      <c r="C1582" s="46"/>
      <c r="D1582" s="70"/>
      <c r="E1582" s="70"/>
      <c r="F1582" s="70"/>
      <c r="G1582" s="44">
        <v>2</v>
      </c>
    </row>
    <row r="1583" spans="1:7">
      <c r="A1583" s="68" t="s">
        <v>3298</v>
      </c>
      <c r="B1583" s="69" t="s">
        <v>3299</v>
      </c>
      <c r="C1583" s="46"/>
      <c r="D1583" s="70"/>
      <c r="E1583" s="70"/>
      <c r="F1583" s="70"/>
      <c r="G1583" s="44">
        <v>5</v>
      </c>
    </row>
    <row r="1584" spans="1:7" ht="28.8">
      <c r="A1584" s="68" t="s">
        <v>3300</v>
      </c>
      <c r="B1584" s="69" t="s">
        <v>3301</v>
      </c>
      <c r="C1584" s="46" t="s">
        <v>87</v>
      </c>
      <c r="D1584" s="70">
        <v>180.24</v>
      </c>
      <c r="E1584" s="70">
        <v>11.22</v>
      </c>
      <c r="F1584" s="70">
        <v>191.46</v>
      </c>
      <c r="G1584" s="44">
        <v>9</v>
      </c>
    </row>
    <row r="1585" spans="1:7" ht="28.8">
      <c r="A1585" s="68" t="s">
        <v>3302</v>
      </c>
      <c r="B1585" s="69" t="s">
        <v>3303</v>
      </c>
      <c r="C1585" s="46" t="s">
        <v>70</v>
      </c>
      <c r="D1585" s="70">
        <v>111.73</v>
      </c>
      <c r="E1585" s="70">
        <v>11.22</v>
      </c>
      <c r="F1585" s="70">
        <v>122.95</v>
      </c>
      <c r="G1585" s="44">
        <v>9</v>
      </c>
    </row>
    <row r="1586" spans="1:7" ht="28.8">
      <c r="A1586" s="68" t="s">
        <v>3304</v>
      </c>
      <c r="B1586" s="69" t="s">
        <v>3305</v>
      </c>
      <c r="C1586" s="46" t="s">
        <v>70</v>
      </c>
      <c r="D1586" s="70">
        <v>150.19999999999999</v>
      </c>
      <c r="E1586" s="70">
        <v>11.22</v>
      </c>
      <c r="F1586" s="70">
        <v>161.41999999999999</v>
      </c>
      <c r="G1586" s="44">
        <v>9</v>
      </c>
    </row>
    <row r="1587" spans="1:7" ht="28.8">
      <c r="A1587" s="68" t="s">
        <v>3306</v>
      </c>
      <c r="B1587" s="69" t="s">
        <v>3307</v>
      </c>
      <c r="C1587" s="46" t="s">
        <v>70</v>
      </c>
      <c r="D1587" s="70">
        <v>350.98</v>
      </c>
      <c r="E1587" s="70">
        <v>11.22</v>
      </c>
      <c r="F1587" s="70">
        <v>362.2</v>
      </c>
      <c r="G1587" s="44">
        <v>9</v>
      </c>
    </row>
    <row r="1588" spans="1:7" ht="28.8">
      <c r="A1588" s="68" t="s">
        <v>3308</v>
      </c>
      <c r="B1588" s="69" t="s">
        <v>3309</v>
      </c>
      <c r="C1588" s="46" t="s">
        <v>70</v>
      </c>
      <c r="D1588" s="70">
        <v>204.88</v>
      </c>
      <c r="E1588" s="70">
        <v>11.22</v>
      </c>
      <c r="F1588" s="70">
        <v>216.1</v>
      </c>
      <c r="G1588" s="44">
        <v>9</v>
      </c>
    </row>
    <row r="1589" spans="1:7" ht="28.8">
      <c r="A1589" s="68" t="s">
        <v>3310</v>
      </c>
      <c r="B1589" s="69" t="s">
        <v>3311</v>
      </c>
      <c r="C1589" s="46" t="s">
        <v>70</v>
      </c>
      <c r="D1589" s="70">
        <v>172.18</v>
      </c>
      <c r="E1589" s="70">
        <v>11.22</v>
      </c>
      <c r="F1589" s="70">
        <v>183.4</v>
      </c>
      <c r="G1589" s="44">
        <v>9</v>
      </c>
    </row>
    <row r="1590" spans="1:7" ht="28.8">
      <c r="A1590" s="68" t="s">
        <v>3312</v>
      </c>
      <c r="B1590" s="69" t="s">
        <v>3313</v>
      </c>
      <c r="C1590" s="46" t="s">
        <v>70</v>
      </c>
      <c r="D1590" s="70">
        <v>386.01</v>
      </c>
      <c r="E1590" s="70">
        <v>11.22</v>
      </c>
      <c r="F1590" s="70">
        <v>397.23</v>
      </c>
      <c r="G1590" s="44">
        <v>9</v>
      </c>
    </row>
    <row r="1591" spans="1:7" ht="28.8">
      <c r="A1591" s="68" t="s">
        <v>3314</v>
      </c>
      <c r="B1591" s="69" t="s">
        <v>3315</v>
      </c>
      <c r="C1591" s="46" t="s">
        <v>70</v>
      </c>
      <c r="D1591" s="70">
        <v>312.75</v>
      </c>
      <c r="E1591" s="70">
        <v>11.22</v>
      </c>
      <c r="F1591" s="70">
        <v>323.97000000000003</v>
      </c>
      <c r="G1591" s="44">
        <v>9</v>
      </c>
    </row>
    <row r="1592" spans="1:7" ht="28.8">
      <c r="A1592" s="68" t="s">
        <v>3316</v>
      </c>
      <c r="B1592" s="69" t="s">
        <v>3317</v>
      </c>
      <c r="C1592" s="46" t="s">
        <v>70</v>
      </c>
      <c r="D1592" s="70">
        <v>138.31</v>
      </c>
      <c r="E1592" s="70">
        <v>11.22</v>
      </c>
      <c r="F1592" s="70">
        <v>149.53</v>
      </c>
      <c r="G1592" s="44">
        <v>9</v>
      </c>
    </row>
    <row r="1593" spans="1:7" ht="28.8">
      <c r="A1593" s="68" t="s">
        <v>3318</v>
      </c>
      <c r="B1593" s="69" t="s">
        <v>3319</v>
      </c>
      <c r="C1593" s="46" t="s">
        <v>70</v>
      </c>
      <c r="D1593" s="70">
        <v>462.97</v>
      </c>
      <c r="E1593" s="70">
        <v>18.71</v>
      </c>
      <c r="F1593" s="70">
        <v>481.68</v>
      </c>
      <c r="G1593" s="44">
        <v>9</v>
      </c>
    </row>
    <row r="1594" spans="1:7">
      <c r="A1594" s="68" t="s">
        <v>3320</v>
      </c>
      <c r="B1594" s="69" t="s">
        <v>3321</v>
      </c>
      <c r="C1594" s="46"/>
      <c r="D1594" s="70"/>
      <c r="E1594" s="70"/>
      <c r="F1594" s="70"/>
      <c r="G1594" s="44">
        <v>5</v>
      </c>
    </row>
    <row r="1595" spans="1:7" ht="28.8">
      <c r="A1595" s="68" t="s">
        <v>3322</v>
      </c>
      <c r="B1595" s="69" t="s">
        <v>3323</v>
      </c>
      <c r="C1595" s="46" t="s">
        <v>70</v>
      </c>
      <c r="D1595" s="70">
        <v>2622.95</v>
      </c>
      <c r="E1595" s="70">
        <v>58.34</v>
      </c>
      <c r="F1595" s="70">
        <v>2681.29</v>
      </c>
      <c r="G1595" s="44">
        <v>9</v>
      </c>
    </row>
    <row r="1596" spans="1:7" ht="28.8">
      <c r="A1596" s="68" t="s">
        <v>3324</v>
      </c>
      <c r="B1596" s="69" t="s">
        <v>3325</v>
      </c>
      <c r="C1596" s="46" t="s">
        <v>70</v>
      </c>
      <c r="D1596" s="70">
        <v>3550.61</v>
      </c>
      <c r="E1596" s="70">
        <v>58.34</v>
      </c>
      <c r="F1596" s="70">
        <v>3608.95</v>
      </c>
      <c r="G1596" s="44">
        <v>9</v>
      </c>
    </row>
    <row r="1597" spans="1:7">
      <c r="A1597" s="68" t="s">
        <v>3326</v>
      </c>
      <c r="B1597" s="69" t="s">
        <v>3327</v>
      </c>
      <c r="C1597" s="46"/>
      <c r="D1597" s="70"/>
      <c r="E1597" s="70"/>
      <c r="F1597" s="70"/>
      <c r="G1597" s="44">
        <v>5</v>
      </c>
    </row>
    <row r="1598" spans="1:7" ht="28.8">
      <c r="A1598" s="68" t="s">
        <v>3328</v>
      </c>
      <c r="B1598" s="69" t="s">
        <v>3329</v>
      </c>
      <c r="C1598" s="46" t="s">
        <v>129</v>
      </c>
      <c r="D1598" s="70">
        <v>339.34</v>
      </c>
      <c r="E1598" s="70">
        <v>20.56</v>
      </c>
      <c r="F1598" s="70">
        <v>359.9</v>
      </c>
      <c r="G1598" s="44">
        <v>9</v>
      </c>
    </row>
    <row r="1599" spans="1:7" ht="28.8">
      <c r="A1599" s="68" t="s">
        <v>3330</v>
      </c>
      <c r="B1599" s="69" t="s">
        <v>3331</v>
      </c>
      <c r="C1599" s="46" t="s">
        <v>129</v>
      </c>
      <c r="D1599" s="70">
        <v>184.95</v>
      </c>
      <c r="E1599" s="70">
        <v>8.6</v>
      </c>
      <c r="F1599" s="70">
        <v>193.55</v>
      </c>
      <c r="G1599" s="44">
        <v>9</v>
      </c>
    </row>
    <row r="1600" spans="1:7" ht="28.8">
      <c r="A1600" s="68" t="s">
        <v>3332</v>
      </c>
      <c r="B1600" s="69" t="s">
        <v>3333</v>
      </c>
      <c r="C1600" s="46" t="s">
        <v>129</v>
      </c>
      <c r="D1600" s="70">
        <v>116.92</v>
      </c>
      <c r="E1600" s="70">
        <v>24.13</v>
      </c>
      <c r="F1600" s="70">
        <v>141.05000000000001</v>
      </c>
      <c r="G1600" s="44">
        <v>9</v>
      </c>
    </row>
    <row r="1601" spans="1:7" ht="28.8">
      <c r="A1601" s="68" t="s">
        <v>3334</v>
      </c>
      <c r="B1601" s="69" t="s">
        <v>3335</v>
      </c>
      <c r="C1601" s="46" t="s">
        <v>129</v>
      </c>
      <c r="D1601" s="70">
        <v>123.46</v>
      </c>
      <c r="E1601" s="70">
        <v>24.13</v>
      </c>
      <c r="F1601" s="70">
        <v>147.59</v>
      </c>
      <c r="G1601" s="44">
        <v>9</v>
      </c>
    </row>
    <row r="1602" spans="1:7" ht="28.8">
      <c r="A1602" s="68" t="s">
        <v>3336</v>
      </c>
      <c r="B1602" s="69" t="s">
        <v>3337</v>
      </c>
      <c r="C1602" s="46" t="s">
        <v>70</v>
      </c>
      <c r="D1602" s="70">
        <v>4.54</v>
      </c>
      <c r="E1602" s="70">
        <v>1.31</v>
      </c>
      <c r="F1602" s="70">
        <v>5.85</v>
      </c>
      <c r="G1602" s="44">
        <v>9</v>
      </c>
    </row>
    <row r="1603" spans="1:7" ht="28.8">
      <c r="A1603" s="68" t="s">
        <v>3338</v>
      </c>
      <c r="B1603" s="69" t="s">
        <v>3339</v>
      </c>
      <c r="C1603" s="46" t="s">
        <v>87</v>
      </c>
      <c r="D1603" s="70">
        <v>499.33</v>
      </c>
      <c r="E1603" s="70"/>
      <c r="F1603" s="70">
        <v>499.33</v>
      </c>
      <c r="G1603" s="44">
        <v>9</v>
      </c>
    </row>
    <row r="1604" spans="1:7" ht="28.8">
      <c r="A1604" s="68" t="s">
        <v>3340</v>
      </c>
      <c r="B1604" s="69" t="s">
        <v>3341</v>
      </c>
      <c r="C1604" s="46" t="s">
        <v>129</v>
      </c>
      <c r="D1604" s="70">
        <v>5.43</v>
      </c>
      <c r="E1604" s="70">
        <v>8.5</v>
      </c>
      <c r="F1604" s="70">
        <v>13.93</v>
      </c>
      <c r="G1604" s="44">
        <v>9</v>
      </c>
    </row>
    <row r="1605" spans="1:7" ht="28.8">
      <c r="A1605" s="68" t="s">
        <v>3342</v>
      </c>
      <c r="B1605" s="69" t="s">
        <v>3343</v>
      </c>
      <c r="C1605" s="46" t="s">
        <v>70</v>
      </c>
      <c r="D1605" s="70">
        <v>0.5</v>
      </c>
      <c r="E1605" s="70">
        <v>13.69</v>
      </c>
      <c r="F1605" s="70">
        <v>14.19</v>
      </c>
      <c r="G1605" s="44">
        <v>9</v>
      </c>
    </row>
    <row r="1606" spans="1:7" ht="28.8">
      <c r="A1606" s="68" t="s">
        <v>3344</v>
      </c>
      <c r="B1606" s="69" t="s">
        <v>3345</v>
      </c>
      <c r="C1606" s="46" t="s">
        <v>129</v>
      </c>
      <c r="D1606" s="70">
        <v>82.5</v>
      </c>
      <c r="E1606" s="70">
        <v>13.32</v>
      </c>
      <c r="F1606" s="70">
        <v>95.82</v>
      </c>
      <c r="G1606" s="44">
        <v>9</v>
      </c>
    </row>
    <row r="1607" spans="1:7">
      <c r="A1607" s="68" t="s">
        <v>3346</v>
      </c>
      <c r="B1607" s="69" t="s">
        <v>3347</v>
      </c>
      <c r="C1607" s="46"/>
      <c r="D1607" s="70"/>
      <c r="E1607" s="70"/>
      <c r="F1607" s="70"/>
      <c r="G1607" s="44">
        <v>5</v>
      </c>
    </row>
    <row r="1608" spans="1:7">
      <c r="A1608" s="68" t="s">
        <v>3348</v>
      </c>
      <c r="B1608" s="69" t="s">
        <v>3349</v>
      </c>
      <c r="C1608" s="46" t="s">
        <v>70</v>
      </c>
      <c r="D1608" s="70">
        <v>11.6</v>
      </c>
      <c r="E1608" s="70">
        <v>1.31</v>
      </c>
      <c r="F1608" s="70">
        <v>12.91</v>
      </c>
      <c r="G1608" s="44">
        <v>9</v>
      </c>
    </row>
    <row r="1609" spans="1:7">
      <c r="A1609" s="68" t="s">
        <v>3350</v>
      </c>
      <c r="B1609" s="69" t="s">
        <v>3351</v>
      </c>
      <c r="C1609" s="46" t="s">
        <v>70</v>
      </c>
      <c r="D1609" s="70">
        <v>11.44</v>
      </c>
      <c r="E1609" s="70">
        <v>1.31</v>
      </c>
      <c r="F1609" s="70">
        <v>12.75</v>
      </c>
      <c r="G1609" s="44">
        <v>9</v>
      </c>
    </row>
    <row r="1610" spans="1:7">
      <c r="A1610" s="68" t="s">
        <v>3352</v>
      </c>
      <c r="B1610" s="69" t="s">
        <v>3353</v>
      </c>
      <c r="C1610" s="46" t="s">
        <v>70</v>
      </c>
      <c r="D1610" s="70">
        <v>24.27</v>
      </c>
      <c r="E1610" s="70">
        <v>1.31</v>
      </c>
      <c r="F1610" s="70">
        <v>25.58</v>
      </c>
      <c r="G1610" s="44">
        <v>9</v>
      </c>
    </row>
    <row r="1611" spans="1:7" ht="28.8">
      <c r="A1611" s="68" t="s">
        <v>3354</v>
      </c>
      <c r="B1611" s="69" t="s">
        <v>3355</v>
      </c>
      <c r="C1611" s="46" t="s">
        <v>87</v>
      </c>
      <c r="D1611" s="70">
        <v>32.65</v>
      </c>
      <c r="E1611" s="70">
        <v>20.74</v>
      </c>
      <c r="F1611" s="70">
        <v>53.39</v>
      </c>
      <c r="G1611" s="44">
        <v>9</v>
      </c>
    </row>
    <row r="1612" spans="1:7" ht="28.8">
      <c r="A1612" s="68" t="s">
        <v>3356</v>
      </c>
      <c r="B1612" s="69" t="s">
        <v>3357</v>
      </c>
      <c r="C1612" s="46" t="s">
        <v>128</v>
      </c>
      <c r="D1612" s="70">
        <v>242.32</v>
      </c>
      <c r="E1612" s="70">
        <v>20.74</v>
      </c>
      <c r="F1612" s="70">
        <v>263.06</v>
      </c>
      <c r="G1612" s="44">
        <v>9</v>
      </c>
    </row>
    <row r="1613" spans="1:7" ht="28.8">
      <c r="A1613" s="68" t="s">
        <v>3358</v>
      </c>
      <c r="B1613" s="69" t="s">
        <v>3359</v>
      </c>
      <c r="C1613" s="46" t="s">
        <v>128</v>
      </c>
      <c r="D1613" s="70">
        <v>697.92</v>
      </c>
      <c r="E1613" s="70">
        <v>20.74</v>
      </c>
      <c r="F1613" s="70">
        <v>718.66</v>
      </c>
      <c r="G1613" s="44">
        <v>9</v>
      </c>
    </row>
    <row r="1614" spans="1:7" ht="28.8">
      <c r="A1614" s="68" t="s">
        <v>3360</v>
      </c>
      <c r="B1614" s="69" t="s">
        <v>153</v>
      </c>
      <c r="C1614" s="46" t="s">
        <v>70</v>
      </c>
      <c r="D1614" s="70">
        <v>28.98</v>
      </c>
      <c r="E1614" s="70">
        <v>3.37</v>
      </c>
      <c r="F1614" s="70">
        <v>32.35</v>
      </c>
      <c r="G1614" s="44">
        <v>9</v>
      </c>
    </row>
    <row r="1615" spans="1:7" ht="28.8">
      <c r="A1615" s="68" t="s">
        <v>3361</v>
      </c>
      <c r="B1615" s="69" t="s">
        <v>3362</v>
      </c>
      <c r="C1615" s="46" t="s">
        <v>70</v>
      </c>
      <c r="D1615" s="70">
        <v>685.28</v>
      </c>
      <c r="E1615" s="70">
        <v>4.22</v>
      </c>
      <c r="F1615" s="70">
        <v>689.5</v>
      </c>
      <c r="G1615" s="44">
        <v>9</v>
      </c>
    </row>
    <row r="1616" spans="1:7">
      <c r="A1616" s="68" t="s">
        <v>3363</v>
      </c>
      <c r="B1616" s="69" t="s">
        <v>3364</v>
      </c>
      <c r="C1616" s="46" t="s">
        <v>70</v>
      </c>
      <c r="D1616" s="70">
        <v>146.38999999999999</v>
      </c>
      <c r="E1616" s="70">
        <v>72.569999999999993</v>
      </c>
      <c r="F1616" s="70">
        <v>218.96</v>
      </c>
      <c r="G1616" s="44">
        <v>9</v>
      </c>
    </row>
    <row r="1617" spans="1:7" ht="28.8">
      <c r="A1617" s="68" t="s">
        <v>3365</v>
      </c>
      <c r="B1617" s="69" t="s">
        <v>3366</v>
      </c>
      <c r="C1617" s="46" t="s">
        <v>70</v>
      </c>
      <c r="D1617" s="70">
        <v>294.29000000000002</v>
      </c>
      <c r="E1617" s="70">
        <v>165.88</v>
      </c>
      <c r="F1617" s="70">
        <v>460.17</v>
      </c>
      <c r="G1617" s="44">
        <v>9</v>
      </c>
    </row>
    <row r="1618" spans="1:7" ht="28.8">
      <c r="A1618" s="68" t="s">
        <v>3367</v>
      </c>
      <c r="B1618" s="69" t="s">
        <v>3368</v>
      </c>
      <c r="C1618" s="46" t="s">
        <v>70</v>
      </c>
      <c r="D1618" s="70">
        <v>228.16</v>
      </c>
      <c r="E1618" s="70">
        <v>18.71</v>
      </c>
      <c r="F1618" s="70">
        <v>246.87</v>
      </c>
      <c r="G1618" s="44">
        <v>9</v>
      </c>
    </row>
    <row r="1619" spans="1:7" ht="28.8">
      <c r="A1619" s="68" t="s">
        <v>3369</v>
      </c>
      <c r="B1619" s="69" t="s">
        <v>3370</v>
      </c>
      <c r="C1619" s="46" t="s">
        <v>70</v>
      </c>
      <c r="D1619" s="70">
        <v>23.53</v>
      </c>
      <c r="E1619" s="70">
        <v>3.37</v>
      </c>
      <c r="F1619" s="70">
        <v>26.9</v>
      </c>
      <c r="G1619" s="44">
        <v>9</v>
      </c>
    </row>
    <row r="1620" spans="1:7">
      <c r="A1620" s="68" t="s">
        <v>3371</v>
      </c>
      <c r="B1620" s="69" t="s">
        <v>3372</v>
      </c>
      <c r="C1620" s="46"/>
      <c r="D1620" s="70"/>
      <c r="E1620" s="70"/>
      <c r="F1620" s="70"/>
      <c r="G1620" s="44">
        <v>5</v>
      </c>
    </row>
    <row r="1621" spans="1:7" ht="28.8">
      <c r="A1621" s="68" t="s">
        <v>3373</v>
      </c>
      <c r="B1621" s="69" t="s">
        <v>3374</v>
      </c>
      <c r="C1621" s="46" t="s">
        <v>70</v>
      </c>
      <c r="D1621" s="70">
        <v>978.26</v>
      </c>
      <c r="E1621" s="70">
        <v>4.22</v>
      </c>
      <c r="F1621" s="70">
        <v>982.48</v>
      </c>
      <c r="G1621" s="44">
        <v>9</v>
      </c>
    </row>
    <row r="1622" spans="1:7" ht="28.8">
      <c r="A1622" s="68" t="s">
        <v>3375</v>
      </c>
      <c r="B1622" s="69" t="s">
        <v>3376</v>
      </c>
      <c r="C1622" s="46" t="s">
        <v>70</v>
      </c>
      <c r="D1622" s="70">
        <v>1470.58</v>
      </c>
      <c r="E1622" s="70">
        <v>58.34</v>
      </c>
      <c r="F1622" s="70">
        <v>1528.92</v>
      </c>
      <c r="G1622" s="44">
        <v>9</v>
      </c>
    </row>
    <row r="1623" spans="1:7" ht="28.8">
      <c r="A1623" s="68" t="s">
        <v>3377</v>
      </c>
      <c r="B1623" s="69" t="s">
        <v>3378</v>
      </c>
      <c r="C1623" s="46" t="s">
        <v>70</v>
      </c>
      <c r="D1623" s="70">
        <v>3369.72</v>
      </c>
      <c r="E1623" s="70">
        <v>304.20999999999998</v>
      </c>
      <c r="F1623" s="70">
        <v>3673.93</v>
      </c>
      <c r="G1623" s="44">
        <v>9</v>
      </c>
    </row>
    <row r="1624" spans="1:7" ht="28.8">
      <c r="A1624" s="68" t="s">
        <v>3379</v>
      </c>
      <c r="B1624" s="69" t="s">
        <v>3380</v>
      </c>
      <c r="C1624" s="46" t="s">
        <v>70</v>
      </c>
      <c r="D1624" s="70">
        <v>1038.28</v>
      </c>
      <c r="E1624" s="70">
        <v>49.91</v>
      </c>
      <c r="F1624" s="70">
        <v>1088.19</v>
      </c>
      <c r="G1624" s="44">
        <v>9</v>
      </c>
    </row>
    <row r="1625" spans="1:7">
      <c r="A1625" s="68" t="s">
        <v>3381</v>
      </c>
      <c r="B1625" s="69" t="s">
        <v>3382</v>
      </c>
      <c r="C1625" s="46"/>
      <c r="D1625" s="70"/>
      <c r="E1625" s="70"/>
      <c r="F1625" s="70"/>
      <c r="G1625" s="44">
        <v>5</v>
      </c>
    </row>
    <row r="1626" spans="1:7" ht="28.8">
      <c r="A1626" s="68" t="s">
        <v>3383</v>
      </c>
      <c r="B1626" s="69" t="s">
        <v>3384</v>
      </c>
      <c r="C1626" s="46" t="s">
        <v>128</v>
      </c>
      <c r="D1626" s="70">
        <v>132283.84</v>
      </c>
      <c r="E1626" s="70"/>
      <c r="F1626" s="70">
        <v>132283.84</v>
      </c>
      <c r="G1626" s="44">
        <v>9</v>
      </c>
    </row>
    <row r="1627" spans="1:7" ht="28.8">
      <c r="A1627" s="68" t="s">
        <v>3385</v>
      </c>
      <c r="B1627" s="69" t="s">
        <v>3386</v>
      </c>
      <c r="C1627" s="46" t="s">
        <v>128</v>
      </c>
      <c r="D1627" s="70">
        <v>139839.29999999999</v>
      </c>
      <c r="E1627" s="70"/>
      <c r="F1627" s="70">
        <v>139839.29999999999</v>
      </c>
      <c r="G1627" s="44">
        <v>9</v>
      </c>
    </row>
    <row r="1628" spans="1:7" ht="28.8">
      <c r="A1628" s="68" t="s">
        <v>3387</v>
      </c>
      <c r="B1628" s="69" t="s">
        <v>3388</v>
      </c>
      <c r="C1628" s="46" t="s">
        <v>128</v>
      </c>
      <c r="D1628" s="70">
        <v>46652.25</v>
      </c>
      <c r="E1628" s="70"/>
      <c r="F1628" s="70">
        <v>46652.25</v>
      </c>
      <c r="G1628" s="44">
        <v>9</v>
      </c>
    </row>
    <row r="1629" spans="1:7" ht="28.8">
      <c r="A1629" s="68" t="s">
        <v>3389</v>
      </c>
      <c r="B1629" s="69" t="s">
        <v>3390</v>
      </c>
      <c r="C1629" s="46" t="s">
        <v>128</v>
      </c>
      <c r="D1629" s="70">
        <v>36149.870000000003</v>
      </c>
      <c r="E1629" s="70"/>
      <c r="F1629" s="70">
        <v>36149.870000000003</v>
      </c>
      <c r="G1629" s="44">
        <v>9</v>
      </c>
    </row>
    <row r="1630" spans="1:7">
      <c r="A1630" s="68" t="s">
        <v>3391</v>
      </c>
      <c r="B1630" s="69" t="s">
        <v>3392</v>
      </c>
      <c r="C1630" s="46"/>
      <c r="D1630" s="70"/>
      <c r="E1630" s="70"/>
      <c r="F1630" s="70"/>
      <c r="G1630" s="44">
        <v>2</v>
      </c>
    </row>
    <row r="1631" spans="1:7">
      <c r="A1631" s="68" t="s">
        <v>3393</v>
      </c>
      <c r="B1631" s="69" t="s">
        <v>3394</v>
      </c>
      <c r="C1631" s="46"/>
      <c r="D1631" s="70"/>
      <c r="E1631" s="70"/>
      <c r="F1631" s="70"/>
      <c r="G1631" s="44">
        <v>5</v>
      </c>
    </row>
    <row r="1632" spans="1:7">
      <c r="A1632" s="68" t="s">
        <v>3395</v>
      </c>
      <c r="B1632" s="69" t="s">
        <v>3396</v>
      </c>
      <c r="C1632" s="46" t="s">
        <v>129</v>
      </c>
      <c r="D1632" s="70">
        <v>20.97</v>
      </c>
      <c r="E1632" s="70">
        <v>3.37</v>
      </c>
      <c r="F1632" s="70">
        <v>24.34</v>
      </c>
      <c r="G1632" s="44">
        <v>9</v>
      </c>
    </row>
    <row r="1633" spans="1:7">
      <c r="A1633" s="68" t="s">
        <v>3397</v>
      </c>
      <c r="B1633" s="69" t="s">
        <v>3398</v>
      </c>
      <c r="C1633" s="46" t="s">
        <v>129</v>
      </c>
      <c r="D1633" s="70">
        <v>26.89</v>
      </c>
      <c r="E1633" s="70">
        <v>3.37</v>
      </c>
      <c r="F1633" s="70">
        <v>30.26</v>
      </c>
      <c r="G1633" s="44">
        <v>9</v>
      </c>
    </row>
    <row r="1634" spans="1:7">
      <c r="A1634" s="68" t="s">
        <v>3399</v>
      </c>
      <c r="B1634" s="69" t="s">
        <v>3400</v>
      </c>
      <c r="C1634" s="46" t="s">
        <v>78</v>
      </c>
      <c r="D1634" s="70">
        <v>567</v>
      </c>
      <c r="E1634" s="70">
        <v>47.24</v>
      </c>
      <c r="F1634" s="70">
        <v>614.24</v>
      </c>
      <c r="G1634" s="44">
        <v>9</v>
      </c>
    </row>
    <row r="1635" spans="1:7" ht="28.8">
      <c r="A1635" s="68" t="s">
        <v>3401</v>
      </c>
      <c r="B1635" s="69" t="s">
        <v>3402</v>
      </c>
      <c r="C1635" s="46" t="s">
        <v>129</v>
      </c>
      <c r="D1635" s="70">
        <v>132.30000000000001</v>
      </c>
      <c r="E1635" s="70">
        <v>6.21</v>
      </c>
      <c r="F1635" s="70">
        <v>138.51</v>
      </c>
      <c r="G1635" s="44">
        <v>9</v>
      </c>
    </row>
    <row r="1636" spans="1:7" ht="28.8">
      <c r="A1636" s="68" t="s">
        <v>3403</v>
      </c>
      <c r="B1636" s="69" t="s">
        <v>3404</v>
      </c>
      <c r="C1636" s="46" t="s">
        <v>129</v>
      </c>
      <c r="D1636" s="70">
        <v>19.21</v>
      </c>
      <c r="E1636" s="70">
        <v>9.17</v>
      </c>
      <c r="F1636" s="70">
        <v>28.38</v>
      </c>
      <c r="G1636" s="44">
        <v>9</v>
      </c>
    </row>
    <row r="1637" spans="1:7">
      <c r="A1637" s="68" t="s">
        <v>3405</v>
      </c>
      <c r="B1637" s="69" t="s">
        <v>3406</v>
      </c>
      <c r="C1637" s="46" t="s">
        <v>129</v>
      </c>
      <c r="D1637" s="70">
        <v>89.31</v>
      </c>
      <c r="E1637" s="70"/>
      <c r="F1637" s="70">
        <v>89.31</v>
      </c>
      <c r="G1637" s="44">
        <v>9</v>
      </c>
    </row>
    <row r="1638" spans="1:7" ht="28.8">
      <c r="A1638" s="68" t="s">
        <v>3407</v>
      </c>
      <c r="B1638" s="69" t="s">
        <v>3408</v>
      </c>
      <c r="C1638" s="46" t="s">
        <v>129</v>
      </c>
      <c r="D1638" s="70">
        <v>920.35</v>
      </c>
      <c r="E1638" s="70"/>
      <c r="F1638" s="70">
        <v>920.35</v>
      </c>
      <c r="G1638" s="44">
        <v>9</v>
      </c>
    </row>
    <row r="1639" spans="1:7">
      <c r="A1639" s="68" t="s">
        <v>3409</v>
      </c>
      <c r="B1639" s="69" t="s">
        <v>3410</v>
      </c>
      <c r="C1639" s="46" t="s">
        <v>129</v>
      </c>
      <c r="D1639" s="70">
        <v>78.989999999999995</v>
      </c>
      <c r="E1639" s="70">
        <v>24.88</v>
      </c>
      <c r="F1639" s="70">
        <v>103.87</v>
      </c>
      <c r="G1639" s="44">
        <v>9</v>
      </c>
    </row>
    <row r="1640" spans="1:7" ht="28.8">
      <c r="A1640" s="68" t="s">
        <v>3411</v>
      </c>
      <c r="B1640" s="69" t="s">
        <v>3412</v>
      </c>
      <c r="C1640" s="46" t="s">
        <v>129</v>
      </c>
      <c r="D1640" s="70">
        <v>456.83</v>
      </c>
      <c r="E1640" s="70"/>
      <c r="F1640" s="70">
        <v>456.83</v>
      </c>
      <c r="G1640" s="44">
        <v>9</v>
      </c>
    </row>
    <row r="1641" spans="1:7">
      <c r="A1641" s="68" t="s">
        <v>3413</v>
      </c>
      <c r="B1641" s="69" t="s">
        <v>3414</v>
      </c>
      <c r="C1641" s="46"/>
      <c r="D1641" s="70"/>
      <c r="E1641" s="70"/>
      <c r="F1641" s="70"/>
      <c r="G1641" s="44">
        <v>5</v>
      </c>
    </row>
    <row r="1642" spans="1:7">
      <c r="A1642" s="68" t="s">
        <v>3415</v>
      </c>
      <c r="B1642" s="69" t="s">
        <v>3416</v>
      </c>
      <c r="C1642" s="46" t="s">
        <v>87</v>
      </c>
      <c r="D1642" s="70">
        <v>1.58</v>
      </c>
      <c r="E1642" s="70">
        <v>6.15</v>
      </c>
      <c r="F1642" s="70">
        <v>7.73</v>
      </c>
      <c r="G1642" s="44">
        <v>9</v>
      </c>
    </row>
    <row r="1643" spans="1:7">
      <c r="A1643" s="68" t="s">
        <v>3417</v>
      </c>
      <c r="B1643" s="69" t="s">
        <v>3418</v>
      </c>
      <c r="C1643" s="46" t="s">
        <v>87</v>
      </c>
      <c r="D1643" s="70">
        <v>71.11</v>
      </c>
      <c r="E1643" s="70">
        <v>6.15</v>
      </c>
      <c r="F1643" s="70">
        <v>77.260000000000005</v>
      </c>
      <c r="G1643" s="44">
        <v>9</v>
      </c>
    </row>
    <row r="1644" spans="1:7" ht="28.8">
      <c r="A1644" s="68" t="s">
        <v>3419</v>
      </c>
      <c r="B1644" s="69" t="s">
        <v>3420</v>
      </c>
      <c r="C1644" s="46" t="s">
        <v>87</v>
      </c>
      <c r="D1644" s="70">
        <v>6.12</v>
      </c>
      <c r="E1644" s="70">
        <v>2.57</v>
      </c>
      <c r="F1644" s="70">
        <v>8.69</v>
      </c>
      <c r="G1644" s="44">
        <v>9</v>
      </c>
    </row>
    <row r="1645" spans="1:7">
      <c r="A1645" s="68" t="s">
        <v>3421</v>
      </c>
      <c r="B1645" s="69" t="s">
        <v>3422</v>
      </c>
      <c r="C1645" s="46" t="s">
        <v>3423</v>
      </c>
      <c r="D1645" s="70">
        <v>0.17</v>
      </c>
      <c r="E1645" s="70">
        <v>0.05</v>
      </c>
      <c r="F1645" s="70">
        <v>0.22</v>
      </c>
      <c r="G1645" s="44">
        <v>9</v>
      </c>
    </row>
    <row r="1646" spans="1:7">
      <c r="A1646" s="68" t="s">
        <v>3424</v>
      </c>
      <c r="B1646" s="69" t="s">
        <v>3425</v>
      </c>
      <c r="C1646" s="46" t="s">
        <v>87</v>
      </c>
      <c r="D1646" s="70">
        <v>6.68</v>
      </c>
      <c r="E1646" s="70">
        <v>4.1100000000000003</v>
      </c>
      <c r="F1646" s="70">
        <v>10.79</v>
      </c>
      <c r="G1646" s="44">
        <v>9</v>
      </c>
    </row>
    <row r="1647" spans="1:7">
      <c r="A1647" s="68" t="s">
        <v>3426</v>
      </c>
      <c r="B1647" s="69" t="s">
        <v>3427</v>
      </c>
      <c r="C1647" s="46" t="s">
        <v>3423</v>
      </c>
      <c r="D1647" s="70">
        <v>0.19</v>
      </c>
      <c r="E1647" s="70">
        <v>0.1</v>
      </c>
      <c r="F1647" s="70">
        <v>0.28999999999999998</v>
      </c>
      <c r="G1647" s="44">
        <v>9</v>
      </c>
    </row>
    <row r="1648" spans="1:7" ht="28.8">
      <c r="A1648" s="68" t="s">
        <v>3428</v>
      </c>
      <c r="B1648" s="69" t="s">
        <v>3429</v>
      </c>
      <c r="C1648" s="46" t="s">
        <v>87</v>
      </c>
      <c r="D1648" s="70">
        <v>241.41</v>
      </c>
      <c r="E1648" s="70">
        <v>3.74</v>
      </c>
      <c r="F1648" s="70">
        <v>245.15</v>
      </c>
      <c r="G1648" s="44">
        <v>9</v>
      </c>
    </row>
    <row r="1649" spans="1:7" ht="28.8">
      <c r="A1649" s="68" t="s">
        <v>3430</v>
      </c>
      <c r="B1649" s="69" t="s">
        <v>3431</v>
      </c>
      <c r="C1649" s="46" t="s">
        <v>87</v>
      </c>
      <c r="D1649" s="70">
        <v>335.92</v>
      </c>
      <c r="E1649" s="70">
        <v>3.74</v>
      </c>
      <c r="F1649" s="70">
        <v>339.66</v>
      </c>
      <c r="G1649" s="44">
        <v>9</v>
      </c>
    </row>
    <row r="1650" spans="1:7" ht="28.8">
      <c r="A1650" s="68" t="s">
        <v>3432</v>
      </c>
      <c r="B1650" s="69" t="s">
        <v>3433</v>
      </c>
      <c r="C1650" s="46" t="s">
        <v>87</v>
      </c>
      <c r="D1650" s="70">
        <v>129.31</v>
      </c>
      <c r="E1650" s="70">
        <v>3.74</v>
      </c>
      <c r="F1650" s="70">
        <v>133.05000000000001</v>
      </c>
      <c r="G1650" s="44">
        <v>9</v>
      </c>
    </row>
    <row r="1651" spans="1:7" ht="43.2">
      <c r="A1651" s="68" t="s">
        <v>3434</v>
      </c>
      <c r="B1651" s="69" t="s">
        <v>3435</v>
      </c>
      <c r="C1651" s="46" t="s">
        <v>87</v>
      </c>
      <c r="D1651" s="70">
        <v>118.98</v>
      </c>
      <c r="E1651" s="70">
        <v>3.74</v>
      </c>
      <c r="F1651" s="70">
        <v>122.72</v>
      </c>
      <c r="G1651" s="44">
        <v>9</v>
      </c>
    </row>
    <row r="1652" spans="1:7">
      <c r="A1652" s="68" t="s">
        <v>3436</v>
      </c>
      <c r="B1652" s="69" t="s">
        <v>3437</v>
      </c>
      <c r="C1652" s="46"/>
      <c r="D1652" s="70"/>
      <c r="E1652" s="70"/>
      <c r="F1652" s="70"/>
      <c r="G1652" s="44">
        <v>5</v>
      </c>
    </row>
    <row r="1653" spans="1:7" ht="28.8">
      <c r="A1653" s="68" t="s">
        <v>3438</v>
      </c>
      <c r="B1653" s="69" t="s">
        <v>3439</v>
      </c>
      <c r="C1653" s="46" t="s">
        <v>129</v>
      </c>
      <c r="D1653" s="70">
        <v>9.51</v>
      </c>
      <c r="E1653" s="70">
        <v>2.5299999999999998</v>
      </c>
      <c r="F1653" s="70">
        <v>12.04</v>
      </c>
      <c r="G1653" s="44">
        <v>9</v>
      </c>
    </row>
    <row r="1654" spans="1:7" ht="28.8">
      <c r="A1654" s="68" t="s">
        <v>3440</v>
      </c>
      <c r="B1654" s="69" t="s">
        <v>3441</v>
      </c>
      <c r="C1654" s="46" t="s">
        <v>129</v>
      </c>
      <c r="D1654" s="70">
        <v>18.96</v>
      </c>
      <c r="E1654" s="70">
        <v>2.5299999999999998</v>
      </c>
      <c r="F1654" s="70">
        <v>21.49</v>
      </c>
      <c r="G1654" s="44">
        <v>9</v>
      </c>
    </row>
    <row r="1655" spans="1:7">
      <c r="A1655" s="68" t="s">
        <v>3442</v>
      </c>
      <c r="B1655" s="69" t="s">
        <v>3443</v>
      </c>
      <c r="C1655" s="46" t="s">
        <v>87</v>
      </c>
      <c r="D1655" s="70">
        <v>53.47</v>
      </c>
      <c r="E1655" s="70">
        <v>17.38</v>
      </c>
      <c r="F1655" s="70">
        <v>70.849999999999994</v>
      </c>
      <c r="G1655" s="44">
        <v>9</v>
      </c>
    </row>
    <row r="1656" spans="1:7">
      <c r="A1656" s="68" t="s">
        <v>3444</v>
      </c>
      <c r="B1656" s="69" t="s">
        <v>3445</v>
      </c>
      <c r="C1656" s="46" t="s">
        <v>87</v>
      </c>
      <c r="D1656" s="70">
        <v>110.17</v>
      </c>
      <c r="E1656" s="70">
        <v>17.38</v>
      </c>
      <c r="F1656" s="70">
        <v>127.55</v>
      </c>
      <c r="G1656" s="44">
        <v>9</v>
      </c>
    </row>
    <row r="1657" spans="1:7" ht="28.8">
      <c r="A1657" s="68" t="s">
        <v>3446</v>
      </c>
      <c r="B1657" s="69" t="s">
        <v>3447</v>
      </c>
      <c r="C1657" s="46" t="s">
        <v>87</v>
      </c>
      <c r="D1657" s="70">
        <v>172.69</v>
      </c>
      <c r="E1657" s="70"/>
      <c r="F1657" s="70">
        <v>172.69</v>
      </c>
      <c r="G1657" s="44">
        <v>9</v>
      </c>
    </row>
    <row r="1658" spans="1:7" ht="28.8">
      <c r="A1658" s="68" t="s">
        <v>3448</v>
      </c>
      <c r="B1658" s="69" t="s">
        <v>3449</v>
      </c>
      <c r="C1658" s="46" t="s">
        <v>87</v>
      </c>
      <c r="D1658" s="70">
        <v>351.48</v>
      </c>
      <c r="E1658" s="70"/>
      <c r="F1658" s="70">
        <v>351.48</v>
      </c>
      <c r="G1658" s="44">
        <v>9</v>
      </c>
    </row>
    <row r="1659" spans="1:7" ht="28.8">
      <c r="A1659" s="68" t="s">
        <v>3450</v>
      </c>
      <c r="B1659" s="69" t="s">
        <v>3451</v>
      </c>
      <c r="C1659" s="46" t="s">
        <v>87</v>
      </c>
      <c r="D1659" s="70">
        <v>765.28</v>
      </c>
      <c r="E1659" s="70">
        <v>8.44</v>
      </c>
      <c r="F1659" s="70">
        <v>773.72</v>
      </c>
      <c r="G1659" s="44">
        <v>9</v>
      </c>
    </row>
    <row r="1660" spans="1:7" ht="28.8">
      <c r="A1660" s="68" t="s">
        <v>3452</v>
      </c>
      <c r="B1660" s="69" t="s">
        <v>3453</v>
      </c>
      <c r="C1660" s="46" t="s">
        <v>87</v>
      </c>
      <c r="D1660" s="70">
        <v>1104.1500000000001</v>
      </c>
      <c r="E1660" s="70">
        <v>8.44</v>
      </c>
      <c r="F1660" s="70">
        <v>1112.5899999999999</v>
      </c>
      <c r="G1660" s="44">
        <v>9</v>
      </c>
    </row>
    <row r="1661" spans="1:7">
      <c r="A1661" s="68" t="s">
        <v>3454</v>
      </c>
      <c r="B1661" s="69" t="s">
        <v>3455</v>
      </c>
      <c r="C1661" s="46" t="s">
        <v>87</v>
      </c>
      <c r="D1661" s="70">
        <v>251.25</v>
      </c>
      <c r="E1661" s="70"/>
      <c r="F1661" s="70">
        <v>251.25</v>
      </c>
      <c r="G1661" s="44">
        <v>9</v>
      </c>
    </row>
    <row r="1662" spans="1:7">
      <c r="A1662" s="68" t="s">
        <v>3456</v>
      </c>
      <c r="B1662" s="69" t="s">
        <v>3457</v>
      </c>
      <c r="C1662" s="46"/>
      <c r="D1662" s="70"/>
      <c r="E1662" s="70"/>
      <c r="F1662" s="70"/>
      <c r="G1662" s="44">
        <v>5</v>
      </c>
    </row>
    <row r="1663" spans="1:7">
      <c r="A1663" s="68" t="s">
        <v>3458</v>
      </c>
      <c r="B1663" s="69" t="s">
        <v>3459</v>
      </c>
      <c r="C1663" s="46" t="s">
        <v>95</v>
      </c>
      <c r="D1663" s="70">
        <v>12.63</v>
      </c>
      <c r="E1663" s="70">
        <v>11.22</v>
      </c>
      <c r="F1663" s="70">
        <v>23.85</v>
      </c>
      <c r="G1663" s="44">
        <v>9</v>
      </c>
    </row>
    <row r="1664" spans="1:7">
      <c r="A1664" s="68" t="s">
        <v>3460</v>
      </c>
      <c r="B1664" s="69" t="s">
        <v>3461</v>
      </c>
      <c r="C1664" s="46" t="s">
        <v>138</v>
      </c>
      <c r="D1664" s="70">
        <v>130.66999999999999</v>
      </c>
      <c r="E1664" s="70">
        <v>7.48</v>
      </c>
      <c r="F1664" s="70">
        <v>138.15</v>
      </c>
      <c r="G1664" s="44">
        <v>9</v>
      </c>
    </row>
    <row r="1665" spans="1:7">
      <c r="A1665" s="68" t="s">
        <v>3462</v>
      </c>
      <c r="B1665" s="69" t="s">
        <v>3463</v>
      </c>
      <c r="C1665" s="46"/>
      <c r="D1665" s="70"/>
      <c r="E1665" s="70"/>
      <c r="F1665" s="70"/>
      <c r="G1665" s="44">
        <v>5</v>
      </c>
    </row>
    <row r="1666" spans="1:7" ht="28.8">
      <c r="A1666" s="68" t="s">
        <v>3464</v>
      </c>
      <c r="B1666" s="69" t="s">
        <v>3465</v>
      </c>
      <c r="C1666" s="46" t="s">
        <v>87</v>
      </c>
      <c r="D1666" s="70">
        <v>4.45</v>
      </c>
      <c r="E1666" s="70">
        <v>2.2799999999999998</v>
      </c>
      <c r="F1666" s="70">
        <v>6.73</v>
      </c>
      <c r="G1666" s="44">
        <v>9</v>
      </c>
    </row>
    <row r="1667" spans="1:7" ht="28.8">
      <c r="A1667" s="68" t="s">
        <v>3466</v>
      </c>
      <c r="B1667" s="69" t="s">
        <v>3467</v>
      </c>
      <c r="C1667" s="46" t="s">
        <v>87</v>
      </c>
      <c r="D1667" s="70">
        <v>8.91</v>
      </c>
      <c r="E1667" s="70">
        <v>4.55</v>
      </c>
      <c r="F1667" s="70">
        <v>13.46</v>
      </c>
      <c r="G1667" s="44">
        <v>9</v>
      </c>
    </row>
    <row r="1668" spans="1:7" ht="28.8">
      <c r="A1668" s="68" t="s">
        <v>3468</v>
      </c>
      <c r="B1668" s="69" t="s">
        <v>3469</v>
      </c>
      <c r="C1668" s="46" t="s">
        <v>87</v>
      </c>
      <c r="D1668" s="70">
        <v>13.38</v>
      </c>
      <c r="E1668" s="70">
        <v>6.83</v>
      </c>
      <c r="F1668" s="70">
        <v>20.21</v>
      </c>
      <c r="G1668" s="44">
        <v>9</v>
      </c>
    </row>
    <row r="1669" spans="1:7" ht="28.8">
      <c r="A1669" s="68" t="s">
        <v>3470</v>
      </c>
      <c r="B1669" s="69" t="s">
        <v>3471</v>
      </c>
      <c r="C1669" s="46" t="s">
        <v>87</v>
      </c>
      <c r="D1669" s="70">
        <v>17.82</v>
      </c>
      <c r="E1669" s="70">
        <v>9.11</v>
      </c>
      <c r="F1669" s="70">
        <v>26.93</v>
      </c>
      <c r="G1669" s="44">
        <v>9</v>
      </c>
    </row>
    <row r="1670" spans="1:7" ht="28.8">
      <c r="A1670" s="68" t="s">
        <v>3472</v>
      </c>
      <c r="B1670" s="69" t="s">
        <v>3473</v>
      </c>
      <c r="C1670" s="46" t="s">
        <v>87</v>
      </c>
      <c r="D1670" s="70">
        <v>26.77</v>
      </c>
      <c r="E1670" s="70">
        <v>13.68</v>
      </c>
      <c r="F1670" s="70">
        <v>40.450000000000003</v>
      </c>
      <c r="G1670" s="44">
        <v>9</v>
      </c>
    </row>
    <row r="1671" spans="1:7" ht="28.8">
      <c r="A1671" s="68" t="s">
        <v>3474</v>
      </c>
      <c r="B1671" s="69" t="s">
        <v>3475</v>
      </c>
      <c r="C1671" s="46" t="s">
        <v>87</v>
      </c>
      <c r="D1671" s="70">
        <v>25.7</v>
      </c>
      <c r="E1671" s="70">
        <v>1.41</v>
      </c>
      <c r="F1671" s="70">
        <v>27.11</v>
      </c>
      <c r="G1671" s="44">
        <v>9</v>
      </c>
    </row>
    <row r="1672" spans="1:7" ht="28.8">
      <c r="A1672" s="68" t="s">
        <v>3476</v>
      </c>
      <c r="B1672" s="69" t="s">
        <v>3477</v>
      </c>
      <c r="C1672" s="46" t="s">
        <v>87</v>
      </c>
      <c r="D1672" s="70">
        <v>46.35</v>
      </c>
      <c r="E1672" s="70">
        <v>1.97</v>
      </c>
      <c r="F1672" s="70">
        <v>48.32</v>
      </c>
      <c r="G1672" s="44">
        <v>9</v>
      </c>
    </row>
    <row r="1673" spans="1:7" ht="28.8">
      <c r="A1673" s="68" t="s">
        <v>3478</v>
      </c>
      <c r="B1673" s="69" t="s">
        <v>3479</v>
      </c>
      <c r="C1673" s="46" t="s">
        <v>87</v>
      </c>
      <c r="D1673" s="70">
        <v>70.16</v>
      </c>
      <c r="E1673" s="70">
        <v>2.5299999999999998</v>
      </c>
      <c r="F1673" s="70">
        <v>72.69</v>
      </c>
      <c r="G1673" s="44">
        <v>9</v>
      </c>
    </row>
    <row r="1674" spans="1:7">
      <c r="A1674" s="68" t="s">
        <v>3480</v>
      </c>
      <c r="B1674" s="69" t="s">
        <v>3481</v>
      </c>
      <c r="C1674" s="46"/>
      <c r="D1674" s="70"/>
      <c r="E1674" s="70"/>
      <c r="F1674" s="70"/>
      <c r="G1674" s="44">
        <v>5</v>
      </c>
    </row>
    <row r="1675" spans="1:7">
      <c r="A1675" s="68" t="s">
        <v>3482</v>
      </c>
      <c r="B1675" s="69" t="s">
        <v>3483</v>
      </c>
      <c r="C1675" s="46" t="s">
        <v>129</v>
      </c>
      <c r="D1675" s="70">
        <v>37.43</v>
      </c>
      <c r="E1675" s="70">
        <v>9.5399999999999991</v>
      </c>
      <c r="F1675" s="70">
        <v>46.97</v>
      </c>
      <c r="G1675" s="44">
        <v>9</v>
      </c>
    </row>
    <row r="1676" spans="1:7" ht="28.8">
      <c r="A1676" s="68" t="s">
        <v>3484</v>
      </c>
      <c r="B1676" s="69" t="s">
        <v>3485</v>
      </c>
      <c r="C1676" s="46" t="s">
        <v>87</v>
      </c>
      <c r="D1676" s="70">
        <v>1.26</v>
      </c>
      <c r="E1676" s="70">
        <v>9.5399999999999991</v>
      </c>
      <c r="F1676" s="70">
        <v>10.8</v>
      </c>
      <c r="G1676" s="44">
        <v>9</v>
      </c>
    </row>
    <row r="1677" spans="1:7" ht="28.8">
      <c r="A1677" s="68" t="s">
        <v>3486</v>
      </c>
      <c r="B1677" s="69" t="s">
        <v>3487</v>
      </c>
      <c r="C1677" s="46" t="s">
        <v>87</v>
      </c>
      <c r="D1677" s="70">
        <v>1.94</v>
      </c>
      <c r="E1677" s="70">
        <v>9.5399999999999991</v>
      </c>
      <c r="F1677" s="70">
        <v>11.48</v>
      </c>
      <c r="G1677" s="44">
        <v>9</v>
      </c>
    </row>
    <row r="1678" spans="1:7" ht="28.8">
      <c r="A1678" s="68" t="s">
        <v>3488</v>
      </c>
      <c r="B1678" s="69" t="s">
        <v>3489</v>
      </c>
      <c r="C1678" s="46" t="s">
        <v>87</v>
      </c>
      <c r="D1678" s="70">
        <v>2.2799999999999998</v>
      </c>
      <c r="E1678" s="70">
        <v>9.5399999999999991</v>
      </c>
      <c r="F1678" s="70">
        <v>11.82</v>
      </c>
      <c r="G1678" s="44">
        <v>9</v>
      </c>
    </row>
    <row r="1679" spans="1:7" ht="28.8">
      <c r="A1679" s="68" t="s">
        <v>3490</v>
      </c>
      <c r="B1679" s="69" t="s">
        <v>3491</v>
      </c>
      <c r="C1679" s="46" t="s">
        <v>87</v>
      </c>
      <c r="D1679" s="70">
        <v>2.5099999999999998</v>
      </c>
      <c r="E1679" s="70">
        <v>9.5399999999999991</v>
      </c>
      <c r="F1679" s="70">
        <v>12.05</v>
      </c>
      <c r="G1679" s="44">
        <v>9</v>
      </c>
    </row>
    <row r="1680" spans="1:7" ht="28.8">
      <c r="A1680" s="68" t="s">
        <v>3492</v>
      </c>
      <c r="B1680" s="69" t="s">
        <v>3493</v>
      </c>
      <c r="C1680" s="46" t="s">
        <v>87</v>
      </c>
      <c r="D1680" s="70">
        <v>4.16</v>
      </c>
      <c r="E1680" s="70">
        <v>9.5399999999999991</v>
      </c>
      <c r="F1680" s="70">
        <v>13.7</v>
      </c>
      <c r="G1680" s="44">
        <v>9</v>
      </c>
    </row>
    <row r="1681" spans="1:7" ht="28.8">
      <c r="A1681" s="68" t="s">
        <v>3494</v>
      </c>
      <c r="B1681" s="69" t="s">
        <v>3495</v>
      </c>
      <c r="C1681" s="46" t="s">
        <v>87</v>
      </c>
      <c r="D1681" s="70">
        <v>5.17</v>
      </c>
      <c r="E1681" s="70">
        <v>9.5399999999999991</v>
      </c>
      <c r="F1681" s="70">
        <v>14.71</v>
      </c>
      <c r="G1681" s="44">
        <v>9</v>
      </c>
    </row>
    <row r="1682" spans="1:7" ht="28.8">
      <c r="A1682" s="68" t="s">
        <v>3496</v>
      </c>
      <c r="B1682" s="69" t="s">
        <v>3497</v>
      </c>
      <c r="C1682" s="46" t="s">
        <v>87</v>
      </c>
      <c r="D1682" s="70">
        <v>6.57</v>
      </c>
      <c r="E1682" s="70">
        <v>9.5399999999999991</v>
      </c>
      <c r="F1682" s="70">
        <v>16.11</v>
      </c>
      <c r="G1682" s="44">
        <v>9</v>
      </c>
    </row>
    <row r="1683" spans="1:7" ht="28.8">
      <c r="A1683" s="68" t="s">
        <v>3498</v>
      </c>
      <c r="B1683" s="69" t="s">
        <v>3499</v>
      </c>
      <c r="C1683" s="46" t="s">
        <v>87</v>
      </c>
      <c r="D1683" s="70">
        <v>6.86</v>
      </c>
      <c r="E1683" s="70">
        <v>9.5399999999999991</v>
      </c>
      <c r="F1683" s="70">
        <v>16.399999999999999</v>
      </c>
      <c r="G1683" s="44">
        <v>9</v>
      </c>
    </row>
    <row r="1684" spans="1:7" ht="28.8">
      <c r="A1684" s="68" t="s">
        <v>3500</v>
      </c>
      <c r="B1684" s="69" t="s">
        <v>3501</v>
      </c>
      <c r="C1684" s="46" t="s">
        <v>87</v>
      </c>
      <c r="D1684" s="70">
        <v>7.83</v>
      </c>
      <c r="E1684" s="70">
        <v>9.5399999999999991</v>
      </c>
      <c r="F1684" s="70">
        <v>17.37</v>
      </c>
      <c r="G1684" s="44">
        <v>9</v>
      </c>
    </row>
    <row r="1685" spans="1:7" ht="28.8">
      <c r="A1685" s="68" t="s">
        <v>3502</v>
      </c>
      <c r="B1685" s="69" t="s">
        <v>3503</v>
      </c>
      <c r="C1685" s="46" t="s">
        <v>87</v>
      </c>
      <c r="D1685" s="70">
        <v>8.86</v>
      </c>
      <c r="E1685" s="70">
        <v>9.5399999999999991</v>
      </c>
      <c r="F1685" s="70">
        <v>18.399999999999999</v>
      </c>
      <c r="G1685" s="44">
        <v>9</v>
      </c>
    </row>
    <row r="1686" spans="1:7" ht="28.8">
      <c r="A1686" s="68" t="s">
        <v>3504</v>
      </c>
      <c r="B1686" s="69" t="s">
        <v>3505</v>
      </c>
      <c r="C1686" s="46" t="s">
        <v>87</v>
      </c>
      <c r="D1686" s="70">
        <v>20.84</v>
      </c>
      <c r="E1686" s="70">
        <v>9.5399999999999991</v>
      </c>
      <c r="F1686" s="70">
        <v>30.38</v>
      </c>
      <c r="G1686" s="44">
        <v>9</v>
      </c>
    </row>
    <row r="1687" spans="1:7" ht="28.8">
      <c r="A1687" s="68" t="s">
        <v>3506</v>
      </c>
      <c r="B1687" s="69" t="s">
        <v>3507</v>
      </c>
      <c r="C1687" s="46" t="s">
        <v>87</v>
      </c>
      <c r="D1687" s="70">
        <v>25.53</v>
      </c>
      <c r="E1687" s="70">
        <v>9.5399999999999991</v>
      </c>
      <c r="F1687" s="70">
        <v>35.07</v>
      </c>
      <c r="G1687" s="44">
        <v>9</v>
      </c>
    </row>
    <row r="1688" spans="1:7" ht="28.8">
      <c r="A1688" s="68" t="s">
        <v>3508</v>
      </c>
      <c r="B1688" s="69" t="s">
        <v>3509</v>
      </c>
      <c r="C1688" s="46" t="s">
        <v>87</v>
      </c>
      <c r="D1688" s="70">
        <v>29.82</v>
      </c>
      <c r="E1688" s="70">
        <v>9.5399999999999991</v>
      </c>
      <c r="F1688" s="70">
        <v>39.36</v>
      </c>
      <c r="G1688" s="44">
        <v>9</v>
      </c>
    </row>
    <row r="1689" spans="1:7" ht="28.8">
      <c r="A1689" s="68" t="s">
        <v>3510</v>
      </c>
      <c r="B1689" s="69" t="s">
        <v>3511</v>
      </c>
      <c r="C1689" s="46" t="s">
        <v>87</v>
      </c>
      <c r="D1689" s="70">
        <v>32.520000000000003</v>
      </c>
      <c r="E1689" s="70">
        <v>9.5399999999999991</v>
      </c>
      <c r="F1689" s="70">
        <v>42.06</v>
      </c>
      <c r="G1689" s="44">
        <v>9</v>
      </c>
    </row>
    <row r="1690" spans="1:7" ht="28.8">
      <c r="A1690" s="68" t="s">
        <v>3512</v>
      </c>
      <c r="B1690" s="69" t="s">
        <v>3513</v>
      </c>
      <c r="C1690" s="46" t="s">
        <v>87</v>
      </c>
      <c r="D1690" s="70">
        <v>35.99</v>
      </c>
      <c r="E1690" s="70">
        <v>9.5399999999999991</v>
      </c>
      <c r="F1690" s="70">
        <v>45.53</v>
      </c>
      <c r="G1690" s="44">
        <v>9</v>
      </c>
    </row>
    <row r="1691" spans="1:7" ht="28.8">
      <c r="A1691" s="68" t="s">
        <v>3514</v>
      </c>
      <c r="B1691" s="69" t="s">
        <v>3515</v>
      </c>
      <c r="C1691" s="46" t="s">
        <v>87</v>
      </c>
      <c r="D1691" s="70">
        <v>41.65</v>
      </c>
      <c r="E1691" s="70">
        <v>9.5399999999999991</v>
      </c>
      <c r="F1691" s="70">
        <v>51.19</v>
      </c>
      <c r="G1691" s="44">
        <v>9</v>
      </c>
    </row>
    <row r="1692" spans="1:7" ht="28.8">
      <c r="A1692" s="68" t="s">
        <v>3516</v>
      </c>
      <c r="B1692" s="69" t="s">
        <v>3517</v>
      </c>
      <c r="C1692" s="46" t="s">
        <v>87</v>
      </c>
      <c r="D1692" s="70">
        <v>49.74</v>
      </c>
      <c r="E1692" s="70">
        <v>9.5399999999999991</v>
      </c>
      <c r="F1692" s="70">
        <v>59.28</v>
      </c>
      <c r="G1692" s="44">
        <v>9</v>
      </c>
    </row>
    <row r="1693" spans="1:7" ht="28.8">
      <c r="A1693" s="68" t="s">
        <v>3518</v>
      </c>
      <c r="B1693" s="69" t="s">
        <v>3519</v>
      </c>
      <c r="C1693" s="46" t="s">
        <v>87</v>
      </c>
      <c r="D1693" s="70">
        <v>55.45</v>
      </c>
      <c r="E1693" s="70">
        <v>9.5399999999999991</v>
      </c>
      <c r="F1693" s="70">
        <v>64.989999999999995</v>
      </c>
      <c r="G1693" s="44">
        <v>9</v>
      </c>
    </row>
    <row r="1694" spans="1:7" ht="28.8">
      <c r="A1694" s="68" t="s">
        <v>3520</v>
      </c>
      <c r="B1694" s="69" t="s">
        <v>3521</v>
      </c>
      <c r="C1694" s="46" t="s">
        <v>87</v>
      </c>
      <c r="D1694" s="70">
        <v>79.180000000000007</v>
      </c>
      <c r="E1694" s="70">
        <v>9.5399999999999991</v>
      </c>
      <c r="F1694" s="70">
        <v>88.72</v>
      </c>
      <c r="G1694" s="44">
        <v>9</v>
      </c>
    </row>
    <row r="1695" spans="1:7" ht="28.8">
      <c r="A1695" s="68" t="s">
        <v>3522</v>
      </c>
      <c r="B1695" s="69" t="s">
        <v>3523</v>
      </c>
      <c r="C1695" s="46" t="s">
        <v>87</v>
      </c>
      <c r="D1695" s="70">
        <v>97.07</v>
      </c>
      <c r="E1695" s="70">
        <v>9.5399999999999991</v>
      </c>
      <c r="F1695" s="70">
        <v>106.61</v>
      </c>
      <c r="G1695" s="44">
        <v>9</v>
      </c>
    </row>
    <row r="1696" spans="1:7" ht="28.8">
      <c r="A1696" s="68" t="s">
        <v>3524</v>
      </c>
      <c r="B1696" s="69" t="s">
        <v>3525</v>
      </c>
      <c r="C1696" s="46" t="s">
        <v>87</v>
      </c>
      <c r="D1696" s="70">
        <v>125.7</v>
      </c>
      <c r="E1696" s="70">
        <v>9.5399999999999991</v>
      </c>
      <c r="F1696" s="70">
        <v>135.24</v>
      </c>
      <c r="G1696" s="44">
        <v>9</v>
      </c>
    </row>
    <row r="1697" spans="1:7" ht="28.8">
      <c r="A1697" s="68" t="s">
        <v>3526</v>
      </c>
      <c r="B1697" s="69" t="s">
        <v>3527</v>
      </c>
      <c r="C1697" s="46" t="s">
        <v>129</v>
      </c>
      <c r="D1697" s="70">
        <v>197.07</v>
      </c>
      <c r="E1697" s="70">
        <v>17.5</v>
      </c>
      <c r="F1697" s="70">
        <v>214.57</v>
      </c>
      <c r="G1697" s="44">
        <v>9</v>
      </c>
    </row>
    <row r="1698" spans="1:7" ht="28.8">
      <c r="A1698" s="68" t="s">
        <v>3528</v>
      </c>
      <c r="B1698" s="69" t="s">
        <v>3529</v>
      </c>
      <c r="C1698" s="46" t="s">
        <v>87</v>
      </c>
      <c r="D1698" s="70">
        <v>15.05</v>
      </c>
      <c r="E1698" s="70">
        <v>9.5399999999999991</v>
      </c>
      <c r="F1698" s="70">
        <v>24.59</v>
      </c>
      <c r="G1698" s="44">
        <v>9</v>
      </c>
    </row>
    <row r="1699" spans="1:7" ht="28.8">
      <c r="A1699" s="68" t="s">
        <v>3530</v>
      </c>
      <c r="B1699" s="69" t="s">
        <v>3531</v>
      </c>
      <c r="C1699" s="46" t="s">
        <v>87</v>
      </c>
      <c r="D1699" s="70">
        <v>17.89</v>
      </c>
      <c r="E1699" s="70">
        <v>9.5399999999999991</v>
      </c>
      <c r="F1699" s="70">
        <v>27.43</v>
      </c>
      <c r="G1699" s="44">
        <v>9</v>
      </c>
    </row>
    <row r="1700" spans="1:7">
      <c r="A1700" s="68" t="s">
        <v>3532</v>
      </c>
      <c r="B1700" s="69" t="s">
        <v>3533</v>
      </c>
      <c r="C1700" s="46"/>
      <c r="D1700" s="70"/>
      <c r="E1700" s="70"/>
      <c r="F1700" s="70"/>
      <c r="G1700" s="44">
        <v>5</v>
      </c>
    </row>
    <row r="1701" spans="1:7" ht="28.8">
      <c r="A1701" s="68" t="s">
        <v>3534</v>
      </c>
      <c r="B1701" s="69" t="s">
        <v>3535</v>
      </c>
      <c r="C1701" s="46" t="s">
        <v>129</v>
      </c>
      <c r="D1701" s="70">
        <v>60.02</v>
      </c>
      <c r="E1701" s="70">
        <v>16.28</v>
      </c>
      <c r="F1701" s="70">
        <v>76.3</v>
      </c>
      <c r="G1701" s="44">
        <v>9</v>
      </c>
    </row>
    <row r="1702" spans="1:7" ht="28.8">
      <c r="A1702" s="68" t="s">
        <v>3536</v>
      </c>
      <c r="B1702" s="69" t="s">
        <v>3537</v>
      </c>
      <c r="C1702" s="46" t="s">
        <v>129</v>
      </c>
      <c r="D1702" s="70">
        <v>65.31</v>
      </c>
      <c r="E1702" s="70">
        <v>16.28</v>
      </c>
      <c r="F1702" s="70">
        <v>81.59</v>
      </c>
      <c r="G1702" s="44">
        <v>9</v>
      </c>
    </row>
    <row r="1703" spans="1:7" ht="28.8">
      <c r="A1703" s="68" t="s">
        <v>3538</v>
      </c>
      <c r="B1703" s="69" t="s">
        <v>3539</v>
      </c>
      <c r="C1703" s="46" t="s">
        <v>129</v>
      </c>
      <c r="D1703" s="70">
        <v>135.41</v>
      </c>
      <c r="E1703" s="70">
        <v>20.5</v>
      </c>
      <c r="F1703" s="70">
        <v>155.91</v>
      </c>
      <c r="G1703" s="44">
        <v>9</v>
      </c>
    </row>
    <row r="1704" spans="1:7" ht="28.8">
      <c r="A1704" s="68" t="s">
        <v>3540</v>
      </c>
      <c r="B1704" s="69" t="s">
        <v>3541</v>
      </c>
      <c r="C1704" s="46" t="s">
        <v>129</v>
      </c>
      <c r="D1704" s="70">
        <v>141.63999999999999</v>
      </c>
      <c r="E1704" s="70">
        <v>20.5</v>
      </c>
      <c r="F1704" s="70">
        <v>162.13999999999999</v>
      </c>
      <c r="G1704" s="44">
        <v>9</v>
      </c>
    </row>
    <row r="1705" spans="1:7" ht="28.8">
      <c r="A1705" s="68" t="s">
        <v>3542</v>
      </c>
      <c r="B1705" s="69" t="s">
        <v>3543</v>
      </c>
      <c r="C1705" s="46" t="s">
        <v>129</v>
      </c>
      <c r="D1705" s="70">
        <v>113.27</v>
      </c>
      <c r="E1705" s="70"/>
      <c r="F1705" s="70">
        <v>113.27</v>
      </c>
      <c r="G1705" s="44">
        <v>9</v>
      </c>
    </row>
    <row r="1706" spans="1:7">
      <c r="A1706" s="68" t="s">
        <v>3544</v>
      </c>
      <c r="B1706" s="69" t="s">
        <v>3545</v>
      </c>
      <c r="C1706" s="46"/>
      <c r="D1706" s="70"/>
      <c r="E1706" s="70"/>
      <c r="F1706" s="70"/>
      <c r="G1706" s="44">
        <v>5</v>
      </c>
    </row>
    <row r="1707" spans="1:7" ht="28.8">
      <c r="A1707" s="68" t="s">
        <v>3546</v>
      </c>
      <c r="B1707" s="69" t="s">
        <v>3547</v>
      </c>
      <c r="C1707" s="46" t="s">
        <v>129</v>
      </c>
      <c r="D1707" s="70">
        <v>10.94</v>
      </c>
      <c r="E1707" s="70">
        <v>6.75</v>
      </c>
      <c r="F1707" s="70">
        <v>17.690000000000001</v>
      </c>
      <c r="G1707" s="44">
        <v>9</v>
      </c>
    </row>
    <row r="1708" spans="1:7" ht="28.8">
      <c r="A1708" s="68" t="s">
        <v>3548</v>
      </c>
      <c r="B1708" s="69" t="s">
        <v>3549</v>
      </c>
      <c r="C1708" s="46" t="s">
        <v>129</v>
      </c>
      <c r="D1708" s="70">
        <v>7.65</v>
      </c>
      <c r="E1708" s="70">
        <v>6.75</v>
      </c>
      <c r="F1708" s="70">
        <v>14.4</v>
      </c>
      <c r="G1708" s="44">
        <v>9</v>
      </c>
    </row>
    <row r="1709" spans="1:7" ht="28.8">
      <c r="A1709" s="68" t="s">
        <v>3550</v>
      </c>
      <c r="B1709" s="69" t="s">
        <v>3551</v>
      </c>
      <c r="C1709" s="46" t="s">
        <v>129</v>
      </c>
      <c r="D1709" s="70">
        <v>50.15</v>
      </c>
      <c r="E1709" s="70">
        <v>6.75</v>
      </c>
      <c r="F1709" s="70">
        <v>56.9</v>
      </c>
      <c r="G1709" s="44">
        <v>9</v>
      </c>
    </row>
    <row r="1710" spans="1:7" ht="28.8">
      <c r="A1710" s="68" t="s">
        <v>3552</v>
      </c>
      <c r="B1710" s="69" t="s">
        <v>3553</v>
      </c>
      <c r="C1710" s="46" t="s">
        <v>129</v>
      </c>
      <c r="D1710" s="70">
        <v>72.760000000000005</v>
      </c>
      <c r="E1710" s="70">
        <v>18.71</v>
      </c>
      <c r="F1710" s="70">
        <v>91.47</v>
      </c>
      <c r="G1710" s="44">
        <v>9</v>
      </c>
    </row>
    <row r="1711" spans="1:7" ht="28.8">
      <c r="A1711" s="68" t="s">
        <v>3554</v>
      </c>
      <c r="B1711" s="69" t="s">
        <v>3555</v>
      </c>
      <c r="C1711" s="46" t="s">
        <v>129</v>
      </c>
      <c r="D1711" s="70">
        <v>51.38</v>
      </c>
      <c r="E1711" s="70">
        <v>6.75</v>
      </c>
      <c r="F1711" s="70">
        <v>58.13</v>
      </c>
      <c r="G1711" s="44">
        <v>9</v>
      </c>
    </row>
    <row r="1712" spans="1:7" ht="28.8">
      <c r="A1712" s="68" t="s">
        <v>3556</v>
      </c>
      <c r="B1712" s="69" t="s">
        <v>3557</v>
      </c>
      <c r="C1712" s="46" t="s">
        <v>129</v>
      </c>
      <c r="D1712" s="70">
        <v>74.48</v>
      </c>
      <c r="E1712" s="70">
        <v>18.71</v>
      </c>
      <c r="F1712" s="70">
        <v>93.19</v>
      </c>
      <c r="G1712" s="44">
        <v>9</v>
      </c>
    </row>
    <row r="1713" spans="1:7" ht="28.8">
      <c r="A1713" s="68" t="s">
        <v>3558</v>
      </c>
      <c r="B1713" s="69" t="s">
        <v>3559</v>
      </c>
      <c r="C1713" s="46" t="s">
        <v>129</v>
      </c>
      <c r="D1713" s="70">
        <v>36.15</v>
      </c>
      <c r="E1713" s="70">
        <v>22.08</v>
      </c>
      <c r="F1713" s="70">
        <v>58.23</v>
      </c>
      <c r="G1713" s="44">
        <v>9</v>
      </c>
    </row>
    <row r="1714" spans="1:7">
      <c r="A1714" s="68" t="s">
        <v>3560</v>
      </c>
      <c r="B1714" s="69" t="s">
        <v>3561</v>
      </c>
      <c r="C1714" s="46"/>
      <c r="D1714" s="70"/>
      <c r="E1714" s="70"/>
      <c r="F1714" s="70"/>
      <c r="G1714" s="44">
        <v>5</v>
      </c>
    </row>
    <row r="1715" spans="1:7">
      <c r="A1715" s="68" t="s">
        <v>3562</v>
      </c>
      <c r="B1715" s="69" t="s">
        <v>3563</v>
      </c>
      <c r="C1715" s="46" t="s">
        <v>78</v>
      </c>
      <c r="D1715" s="70">
        <v>483.36</v>
      </c>
      <c r="E1715" s="70">
        <v>291.88</v>
      </c>
      <c r="F1715" s="70">
        <v>775.24</v>
      </c>
      <c r="G1715" s="44">
        <v>9</v>
      </c>
    </row>
    <row r="1716" spans="1:7" ht="28.8">
      <c r="A1716" s="68" t="s">
        <v>3564</v>
      </c>
      <c r="B1716" s="69" t="s">
        <v>3565</v>
      </c>
      <c r="C1716" s="46" t="s">
        <v>78</v>
      </c>
      <c r="D1716" s="70">
        <v>457.98</v>
      </c>
      <c r="E1716" s="70"/>
      <c r="F1716" s="70">
        <v>457.98</v>
      </c>
      <c r="G1716" s="44">
        <v>9</v>
      </c>
    </row>
    <row r="1717" spans="1:7" ht="28.8">
      <c r="A1717" s="68" t="s">
        <v>3566</v>
      </c>
      <c r="B1717" s="69" t="s">
        <v>3567</v>
      </c>
      <c r="C1717" s="46" t="s">
        <v>129</v>
      </c>
      <c r="D1717" s="70">
        <v>5.52</v>
      </c>
      <c r="E1717" s="70">
        <v>7.11</v>
      </c>
      <c r="F1717" s="70">
        <v>12.63</v>
      </c>
      <c r="G1717" s="44">
        <v>9</v>
      </c>
    </row>
    <row r="1718" spans="1:7" ht="28.8">
      <c r="A1718" s="68" t="s">
        <v>3568</v>
      </c>
      <c r="B1718" s="69" t="s">
        <v>3569</v>
      </c>
      <c r="C1718" s="46" t="s">
        <v>129</v>
      </c>
      <c r="D1718" s="70">
        <v>13.59</v>
      </c>
      <c r="E1718" s="70">
        <v>14.23</v>
      </c>
      <c r="F1718" s="70">
        <v>27.82</v>
      </c>
      <c r="G1718" s="44">
        <v>9</v>
      </c>
    </row>
    <row r="1719" spans="1:7" ht="28.8">
      <c r="A1719" s="68" t="s">
        <v>3570</v>
      </c>
      <c r="B1719" s="69" t="s">
        <v>3571</v>
      </c>
      <c r="C1719" s="46" t="s">
        <v>129</v>
      </c>
      <c r="D1719" s="70">
        <v>51.58</v>
      </c>
      <c r="E1719" s="70">
        <v>7.11</v>
      </c>
      <c r="F1719" s="70">
        <v>58.69</v>
      </c>
      <c r="G1719" s="44">
        <v>9</v>
      </c>
    </row>
    <row r="1720" spans="1:7">
      <c r="A1720" s="68" t="s">
        <v>3572</v>
      </c>
      <c r="B1720" s="69" t="s">
        <v>3573</v>
      </c>
      <c r="C1720" s="46"/>
      <c r="D1720" s="70"/>
      <c r="E1720" s="70"/>
      <c r="F1720" s="70"/>
      <c r="G1720" s="44">
        <v>5</v>
      </c>
    </row>
    <row r="1721" spans="1:7">
      <c r="A1721" s="68" t="s">
        <v>3574</v>
      </c>
      <c r="B1721" s="69" t="s">
        <v>3575</v>
      </c>
      <c r="C1721" s="46" t="s">
        <v>78</v>
      </c>
      <c r="D1721" s="70"/>
      <c r="E1721" s="70">
        <v>67.48</v>
      </c>
      <c r="F1721" s="70">
        <v>67.48</v>
      </c>
      <c r="G1721" s="44">
        <v>9</v>
      </c>
    </row>
    <row r="1722" spans="1:7">
      <c r="A1722" s="68" t="s">
        <v>3576</v>
      </c>
      <c r="B1722" s="69" t="s">
        <v>3577</v>
      </c>
      <c r="C1722" s="46" t="s">
        <v>129</v>
      </c>
      <c r="D1722" s="70">
        <v>4.5199999999999996</v>
      </c>
      <c r="E1722" s="70">
        <v>3.37</v>
      </c>
      <c r="F1722" s="70">
        <v>7.89</v>
      </c>
      <c r="G1722" s="44">
        <v>9</v>
      </c>
    </row>
    <row r="1723" spans="1:7" ht="28.8">
      <c r="A1723" s="68" t="s">
        <v>3578</v>
      </c>
      <c r="B1723" s="69" t="s">
        <v>3579</v>
      </c>
      <c r="C1723" s="46" t="s">
        <v>129</v>
      </c>
      <c r="D1723" s="70">
        <v>2.2799999999999998</v>
      </c>
      <c r="E1723" s="70">
        <v>3.37</v>
      </c>
      <c r="F1723" s="70">
        <v>5.65</v>
      </c>
      <c r="G1723" s="44">
        <v>9</v>
      </c>
    </row>
    <row r="1724" spans="1:7" ht="28.8">
      <c r="A1724" s="68" t="s">
        <v>3580</v>
      </c>
      <c r="B1724" s="69" t="s">
        <v>3581</v>
      </c>
      <c r="C1724" s="46" t="s">
        <v>129</v>
      </c>
      <c r="D1724" s="70">
        <v>13.11</v>
      </c>
      <c r="E1724" s="70">
        <v>3.37</v>
      </c>
      <c r="F1724" s="70">
        <v>16.48</v>
      </c>
      <c r="G1724" s="44">
        <v>9</v>
      </c>
    </row>
    <row r="1725" spans="1:7">
      <c r="A1725" s="68" t="s">
        <v>3582</v>
      </c>
      <c r="B1725" s="69" t="s">
        <v>3583</v>
      </c>
      <c r="C1725" s="46"/>
      <c r="D1725" s="70"/>
      <c r="E1725" s="70"/>
      <c r="F1725" s="70"/>
      <c r="G1725" s="44">
        <v>2</v>
      </c>
    </row>
    <row r="1726" spans="1:7">
      <c r="A1726" s="68" t="s">
        <v>3584</v>
      </c>
      <c r="B1726" s="69" t="s">
        <v>3585</v>
      </c>
      <c r="C1726" s="46"/>
      <c r="D1726" s="70"/>
      <c r="E1726" s="70"/>
      <c r="F1726" s="70"/>
      <c r="G1726" s="44">
        <v>5</v>
      </c>
    </row>
    <row r="1727" spans="1:7">
      <c r="A1727" s="68" t="s">
        <v>3586</v>
      </c>
      <c r="B1727" s="69" t="s">
        <v>3587</v>
      </c>
      <c r="C1727" s="46" t="s">
        <v>129</v>
      </c>
      <c r="D1727" s="70">
        <v>7.4</v>
      </c>
      <c r="E1727" s="70">
        <v>28.97</v>
      </c>
      <c r="F1727" s="70">
        <v>36.369999999999997</v>
      </c>
      <c r="G1727" s="44">
        <v>9</v>
      </c>
    </row>
    <row r="1728" spans="1:7">
      <c r="A1728" s="68" t="s">
        <v>3588</v>
      </c>
      <c r="B1728" s="69" t="s">
        <v>3589</v>
      </c>
      <c r="C1728" s="46" t="s">
        <v>129</v>
      </c>
      <c r="D1728" s="70">
        <v>4.3099999999999996</v>
      </c>
      <c r="E1728" s="70">
        <v>28.97</v>
      </c>
      <c r="F1728" s="70">
        <v>33.28</v>
      </c>
      <c r="G1728" s="44">
        <v>9</v>
      </c>
    </row>
    <row r="1729" spans="1:7">
      <c r="A1729" s="68" t="s">
        <v>3590</v>
      </c>
      <c r="B1729" s="69" t="s">
        <v>3591</v>
      </c>
      <c r="C1729" s="46" t="s">
        <v>129</v>
      </c>
      <c r="D1729" s="70">
        <v>6.37</v>
      </c>
      <c r="E1729" s="70">
        <v>7.38</v>
      </c>
      <c r="F1729" s="70">
        <v>13.75</v>
      </c>
      <c r="G1729" s="44">
        <v>9</v>
      </c>
    </row>
    <row r="1730" spans="1:7">
      <c r="A1730" s="68" t="s">
        <v>3592</v>
      </c>
      <c r="B1730" s="69" t="s">
        <v>3593</v>
      </c>
      <c r="C1730" s="46" t="s">
        <v>87</v>
      </c>
      <c r="D1730" s="70">
        <v>25.73</v>
      </c>
      <c r="E1730" s="70">
        <v>20.74</v>
      </c>
      <c r="F1730" s="70">
        <v>46.47</v>
      </c>
      <c r="G1730" s="44">
        <v>9</v>
      </c>
    </row>
    <row r="1731" spans="1:7">
      <c r="A1731" s="68" t="s">
        <v>3594</v>
      </c>
      <c r="B1731" s="69" t="s">
        <v>3595</v>
      </c>
      <c r="C1731" s="46" t="s">
        <v>129</v>
      </c>
      <c r="D1731" s="70">
        <v>7.46</v>
      </c>
      <c r="E1731" s="70">
        <v>7.92</v>
      </c>
      <c r="F1731" s="70">
        <v>15.38</v>
      </c>
      <c r="G1731" s="44">
        <v>9</v>
      </c>
    </row>
    <row r="1732" spans="1:7">
      <c r="A1732" s="68" t="s">
        <v>3596</v>
      </c>
      <c r="B1732" s="69" t="s">
        <v>3597</v>
      </c>
      <c r="C1732" s="46"/>
      <c r="D1732" s="70"/>
      <c r="E1732" s="70"/>
      <c r="F1732" s="70"/>
      <c r="G1732" s="44">
        <v>5</v>
      </c>
    </row>
    <row r="1733" spans="1:7">
      <c r="A1733" s="68" t="s">
        <v>3598</v>
      </c>
      <c r="B1733" s="69" t="s">
        <v>3599</v>
      </c>
      <c r="C1733" s="46" t="s">
        <v>129</v>
      </c>
      <c r="D1733" s="70">
        <v>2.62</v>
      </c>
      <c r="E1733" s="70">
        <v>9.98</v>
      </c>
      <c r="F1733" s="70">
        <v>12.6</v>
      </c>
      <c r="G1733" s="44">
        <v>9</v>
      </c>
    </row>
    <row r="1734" spans="1:7">
      <c r="A1734" s="68" t="s">
        <v>3600</v>
      </c>
      <c r="B1734" s="69" t="s">
        <v>3601</v>
      </c>
      <c r="C1734" s="46" t="s">
        <v>129</v>
      </c>
      <c r="D1734" s="70">
        <v>4.97</v>
      </c>
      <c r="E1734" s="70">
        <v>9.98</v>
      </c>
      <c r="F1734" s="70">
        <v>14.95</v>
      </c>
      <c r="G1734" s="44">
        <v>9</v>
      </c>
    </row>
    <row r="1735" spans="1:7">
      <c r="A1735" s="68" t="s">
        <v>3602</v>
      </c>
      <c r="B1735" s="69" t="s">
        <v>3603</v>
      </c>
      <c r="C1735" s="46"/>
      <c r="D1735" s="70"/>
      <c r="E1735" s="70"/>
      <c r="F1735" s="70"/>
      <c r="G1735" s="44">
        <v>5</v>
      </c>
    </row>
    <row r="1736" spans="1:7">
      <c r="A1736" s="68" t="s">
        <v>3604</v>
      </c>
      <c r="B1736" s="69" t="s">
        <v>3605</v>
      </c>
      <c r="C1736" s="46" t="s">
        <v>129</v>
      </c>
      <c r="D1736" s="70">
        <v>6</v>
      </c>
      <c r="E1736" s="70">
        <v>21.97</v>
      </c>
      <c r="F1736" s="70">
        <v>27.97</v>
      </c>
      <c r="G1736" s="44">
        <v>9</v>
      </c>
    </row>
    <row r="1737" spans="1:7">
      <c r="A1737" s="68" t="s">
        <v>3606</v>
      </c>
      <c r="B1737" s="69" t="s">
        <v>3607</v>
      </c>
      <c r="C1737" s="46" t="s">
        <v>129</v>
      </c>
      <c r="D1737" s="70">
        <v>7.84</v>
      </c>
      <c r="E1737" s="70">
        <v>18.66</v>
      </c>
      <c r="F1737" s="70">
        <v>26.5</v>
      </c>
      <c r="G1737" s="44">
        <v>9</v>
      </c>
    </row>
    <row r="1738" spans="1:7">
      <c r="A1738" s="68" t="s">
        <v>3608</v>
      </c>
      <c r="B1738" s="69" t="s">
        <v>3609</v>
      </c>
      <c r="C1738" s="46" t="s">
        <v>129</v>
      </c>
      <c r="D1738" s="70">
        <v>15.63</v>
      </c>
      <c r="E1738" s="70">
        <v>10.37</v>
      </c>
      <c r="F1738" s="70">
        <v>26</v>
      </c>
      <c r="G1738" s="44">
        <v>9</v>
      </c>
    </row>
    <row r="1739" spans="1:7">
      <c r="A1739" s="68" t="s">
        <v>3610</v>
      </c>
      <c r="B1739" s="69" t="s">
        <v>3611</v>
      </c>
      <c r="C1739" s="46" t="s">
        <v>129</v>
      </c>
      <c r="D1739" s="70">
        <v>18.02</v>
      </c>
      <c r="E1739" s="70">
        <v>17.82</v>
      </c>
      <c r="F1739" s="70">
        <v>35.840000000000003</v>
      </c>
      <c r="G1739" s="44">
        <v>9</v>
      </c>
    </row>
    <row r="1740" spans="1:7" ht="28.8">
      <c r="A1740" s="68" t="s">
        <v>3612</v>
      </c>
      <c r="B1740" s="69" t="s">
        <v>3613</v>
      </c>
      <c r="C1740" s="46" t="s">
        <v>129</v>
      </c>
      <c r="D1740" s="70">
        <v>8.59</v>
      </c>
      <c r="E1740" s="70">
        <v>13.21</v>
      </c>
      <c r="F1740" s="70">
        <v>21.8</v>
      </c>
      <c r="G1740" s="44">
        <v>9</v>
      </c>
    </row>
    <row r="1741" spans="1:7" ht="28.8">
      <c r="A1741" s="68" t="s">
        <v>3614</v>
      </c>
      <c r="B1741" s="69" t="s">
        <v>3615</v>
      </c>
      <c r="C1741" s="46" t="s">
        <v>129</v>
      </c>
      <c r="D1741" s="70">
        <v>37.75</v>
      </c>
      <c r="E1741" s="70">
        <v>13.21</v>
      </c>
      <c r="F1741" s="70">
        <v>50.96</v>
      </c>
      <c r="G1741" s="44">
        <v>9</v>
      </c>
    </row>
    <row r="1742" spans="1:7">
      <c r="A1742" s="68" t="s">
        <v>3616</v>
      </c>
      <c r="B1742" s="69" t="s">
        <v>3617</v>
      </c>
      <c r="C1742" s="46" t="s">
        <v>129</v>
      </c>
      <c r="D1742" s="70">
        <v>22.15</v>
      </c>
      <c r="E1742" s="70">
        <v>17.82</v>
      </c>
      <c r="F1742" s="70">
        <v>39.97</v>
      </c>
      <c r="G1742" s="44">
        <v>9</v>
      </c>
    </row>
    <row r="1743" spans="1:7">
      <c r="A1743" s="68" t="s">
        <v>3618</v>
      </c>
      <c r="B1743" s="69" t="s">
        <v>3619</v>
      </c>
      <c r="C1743" s="46"/>
      <c r="D1743" s="70"/>
      <c r="E1743" s="70"/>
      <c r="F1743" s="70"/>
      <c r="G1743" s="44">
        <v>5</v>
      </c>
    </row>
    <row r="1744" spans="1:7">
      <c r="A1744" s="68" t="s">
        <v>3620</v>
      </c>
      <c r="B1744" s="69" t="s">
        <v>3621</v>
      </c>
      <c r="C1744" s="46" t="s">
        <v>129</v>
      </c>
      <c r="D1744" s="70">
        <v>7.28</v>
      </c>
      <c r="E1744" s="70">
        <v>13.21</v>
      </c>
      <c r="F1744" s="70">
        <v>20.49</v>
      </c>
      <c r="G1744" s="44">
        <v>9</v>
      </c>
    </row>
    <row r="1745" spans="1:7">
      <c r="A1745" s="68" t="s">
        <v>3622</v>
      </c>
      <c r="B1745" s="69" t="s">
        <v>3623</v>
      </c>
      <c r="C1745" s="46" t="s">
        <v>87</v>
      </c>
      <c r="D1745" s="70">
        <v>2.84</v>
      </c>
      <c r="E1745" s="70">
        <v>2.46</v>
      </c>
      <c r="F1745" s="70">
        <v>5.3</v>
      </c>
      <c r="G1745" s="44">
        <v>9</v>
      </c>
    </row>
    <row r="1746" spans="1:7">
      <c r="A1746" s="68" t="s">
        <v>3624</v>
      </c>
      <c r="B1746" s="69" t="s">
        <v>3625</v>
      </c>
      <c r="C1746" s="46" t="s">
        <v>129</v>
      </c>
      <c r="D1746" s="70">
        <v>9.5299999999999994</v>
      </c>
      <c r="E1746" s="70">
        <v>14.9</v>
      </c>
      <c r="F1746" s="70">
        <v>24.43</v>
      </c>
      <c r="G1746" s="44">
        <v>9</v>
      </c>
    </row>
    <row r="1747" spans="1:7">
      <c r="A1747" s="68" t="s">
        <v>3626</v>
      </c>
      <c r="B1747" s="69" t="s">
        <v>3627</v>
      </c>
      <c r="C1747" s="46" t="s">
        <v>87</v>
      </c>
      <c r="D1747" s="70">
        <v>2.5299999999999998</v>
      </c>
      <c r="E1747" s="70">
        <v>1.97</v>
      </c>
      <c r="F1747" s="70">
        <v>4.5</v>
      </c>
      <c r="G1747" s="44">
        <v>9</v>
      </c>
    </row>
    <row r="1748" spans="1:7">
      <c r="A1748" s="68" t="s">
        <v>3628</v>
      </c>
      <c r="B1748" s="69" t="s">
        <v>3629</v>
      </c>
      <c r="C1748" s="46"/>
      <c r="D1748" s="70"/>
      <c r="E1748" s="70"/>
      <c r="F1748" s="70"/>
      <c r="G1748" s="44">
        <v>5</v>
      </c>
    </row>
    <row r="1749" spans="1:7">
      <c r="A1749" s="68" t="s">
        <v>3630</v>
      </c>
      <c r="B1749" s="69" t="s">
        <v>3631</v>
      </c>
      <c r="C1749" s="46" t="s">
        <v>129</v>
      </c>
      <c r="D1749" s="70">
        <v>3.98</v>
      </c>
      <c r="E1749" s="70">
        <v>17.82</v>
      </c>
      <c r="F1749" s="70">
        <v>21.8</v>
      </c>
      <c r="G1749" s="44">
        <v>9</v>
      </c>
    </row>
    <row r="1750" spans="1:7">
      <c r="A1750" s="68" t="s">
        <v>3632</v>
      </c>
      <c r="B1750" s="69" t="s">
        <v>3633</v>
      </c>
      <c r="C1750" s="46"/>
      <c r="D1750" s="70"/>
      <c r="E1750" s="70"/>
      <c r="F1750" s="70"/>
      <c r="G1750" s="44">
        <v>5</v>
      </c>
    </row>
    <row r="1751" spans="1:7">
      <c r="A1751" s="68" t="s">
        <v>3634</v>
      </c>
      <c r="B1751" s="69" t="s">
        <v>3635</v>
      </c>
      <c r="C1751" s="46" t="s">
        <v>129</v>
      </c>
      <c r="D1751" s="70">
        <v>10.81</v>
      </c>
      <c r="E1751" s="70">
        <v>33.18</v>
      </c>
      <c r="F1751" s="70">
        <v>43.99</v>
      </c>
      <c r="G1751" s="44">
        <v>9</v>
      </c>
    </row>
    <row r="1752" spans="1:7">
      <c r="A1752" s="68" t="s">
        <v>3636</v>
      </c>
      <c r="B1752" s="69" t="s">
        <v>3637</v>
      </c>
      <c r="C1752" s="46" t="s">
        <v>95</v>
      </c>
      <c r="D1752" s="70">
        <v>4.7</v>
      </c>
      <c r="E1752" s="70"/>
      <c r="F1752" s="70">
        <v>4.7</v>
      </c>
      <c r="G1752" s="44">
        <v>9</v>
      </c>
    </row>
    <row r="1753" spans="1:7">
      <c r="A1753" s="68" t="s">
        <v>3638</v>
      </c>
      <c r="B1753" s="69" t="s">
        <v>3639</v>
      </c>
      <c r="C1753" s="46" t="s">
        <v>95</v>
      </c>
      <c r="D1753" s="70">
        <v>4</v>
      </c>
      <c r="E1753" s="70"/>
      <c r="F1753" s="70">
        <v>4</v>
      </c>
      <c r="G1753" s="44">
        <v>9</v>
      </c>
    </row>
    <row r="1754" spans="1:7" ht="43.2">
      <c r="A1754" s="68" t="s">
        <v>3640</v>
      </c>
      <c r="B1754" s="69" t="s">
        <v>3641</v>
      </c>
      <c r="C1754" s="46" t="s">
        <v>129</v>
      </c>
      <c r="D1754" s="70">
        <v>155.44</v>
      </c>
      <c r="E1754" s="70">
        <v>164.82</v>
      </c>
      <c r="F1754" s="70">
        <v>320.26</v>
      </c>
      <c r="G1754" s="44">
        <v>9</v>
      </c>
    </row>
    <row r="1755" spans="1:7" ht="43.2">
      <c r="A1755" s="68" t="s">
        <v>3642</v>
      </c>
      <c r="B1755" s="69" t="s">
        <v>3643</v>
      </c>
      <c r="C1755" s="46" t="s">
        <v>129</v>
      </c>
      <c r="D1755" s="70">
        <v>745.58</v>
      </c>
      <c r="E1755" s="70">
        <v>191.08</v>
      </c>
      <c r="F1755" s="70">
        <v>936.66</v>
      </c>
      <c r="G1755" s="44">
        <v>9</v>
      </c>
    </row>
    <row r="1756" spans="1:7">
      <c r="A1756" s="68" t="s">
        <v>3644</v>
      </c>
      <c r="B1756" s="69" t="s">
        <v>3645</v>
      </c>
      <c r="C1756" s="46"/>
      <c r="D1756" s="70"/>
      <c r="E1756" s="70"/>
      <c r="F1756" s="70"/>
      <c r="G1756" s="44">
        <v>5</v>
      </c>
    </row>
    <row r="1757" spans="1:7">
      <c r="A1757" s="68" t="s">
        <v>3646</v>
      </c>
      <c r="B1757" s="69" t="s">
        <v>3647</v>
      </c>
      <c r="C1757" s="46" t="s">
        <v>87</v>
      </c>
      <c r="D1757" s="70">
        <v>1.53</v>
      </c>
      <c r="E1757" s="70">
        <v>1.35</v>
      </c>
      <c r="F1757" s="70">
        <v>2.88</v>
      </c>
      <c r="G1757" s="44">
        <v>9</v>
      </c>
    </row>
    <row r="1758" spans="1:7">
      <c r="A1758" s="68" t="s">
        <v>3648</v>
      </c>
      <c r="B1758" s="69" t="s">
        <v>3649</v>
      </c>
      <c r="C1758" s="46" t="s">
        <v>87</v>
      </c>
      <c r="D1758" s="70">
        <v>0.97</v>
      </c>
      <c r="E1758" s="70">
        <v>2.67</v>
      </c>
      <c r="F1758" s="70">
        <v>3.64</v>
      </c>
      <c r="G1758" s="44">
        <v>9</v>
      </c>
    </row>
    <row r="1759" spans="1:7">
      <c r="A1759" s="68" t="s">
        <v>3650</v>
      </c>
      <c r="B1759" s="69" t="s">
        <v>3651</v>
      </c>
      <c r="C1759" s="46"/>
      <c r="D1759" s="70"/>
      <c r="E1759" s="70"/>
      <c r="F1759" s="70"/>
      <c r="G1759" s="44">
        <v>5</v>
      </c>
    </row>
    <row r="1760" spans="1:7">
      <c r="A1760" s="68" t="s">
        <v>3652</v>
      </c>
      <c r="B1760" s="69" t="s">
        <v>3653</v>
      </c>
      <c r="C1760" s="46" t="s">
        <v>129</v>
      </c>
      <c r="D1760" s="70">
        <v>7.11</v>
      </c>
      <c r="E1760" s="70">
        <v>17.82</v>
      </c>
      <c r="F1760" s="70">
        <v>24.93</v>
      </c>
      <c r="G1760" s="44">
        <v>9</v>
      </c>
    </row>
    <row r="1761" spans="1:7">
      <c r="A1761" s="68" t="s">
        <v>3654</v>
      </c>
      <c r="B1761" s="69" t="s">
        <v>3655</v>
      </c>
      <c r="C1761" s="46" t="s">
        <v>129</v>
      </c>
      <c r="D1761" s="70">
        <v>8.94</v>
      </c>
      <c r="E1761" s="70">
        <v>17.82</v>
      </c>
      <c r="F1761" s="70">
        <v>26.76</v>
      </c>
      <c r="G1761" s="44">
        <v>9</v>
      </c>
    </row>
    <row r="1762" spans="1:7">
      <c r="A1762" s="68" t="s">
        <v>3656</v>
      </c>
      <c r="B1762" s="69" t="s">
        <v>3657</v>
      </c>
      <c r="C1762" s="46" t="s">
        <v>129</v>
      </c>
      <c r="D1762" s="70">
        <v>10.26</v>
      </c>
      <c r="E1762" s="70">
        <v>17.82</v>
      </c>
      <c r="F1762" s="70">
        <v>28.08</v>
      </c>
      <c r="G1762" s="44">
        <v>9</v>
      </c>
    </row>
    <row r="1763" spans="1:7">
      <c r="A1763" s="68" t="s">
        <v>3658</v>
      </c>
      <c r="B1763" s="69" t="s">
        <v>3659</v>
      </c>
      <c r="C1763" s="46" t="s">
        <v>129</v>
      </c>
      <c r="D1763" s="70">
        <v>12.87</v>
      </c>
      <c r="E1763" s="70">
        <v>17.82</v>
      </c>
      <c r="F1763" s="70">
        <v>30.69</v>
      </c>
      <c r="G1763" s="44">
        <v>9</v>
      </c>
    </row>
    <row r="1764" spans="1:7">
      <c r="A1764" s="68" t="s">
        <v>37</v>
      </c>
      <c r="B1764" s="69" t="s">
        <v>3660</v>
      </c>
      <c r="C1764" s="46" t="s">
        <v>129</v>
      </c>
      <c r="D1764" s="70">
        <v>10.029999999999999</v>
      </c>
      <c r="E1764" s="70">
        <v>17.82</v>
      </c>
      <c r="F1764" s="70">
        <v>27.85</v>
      </c>
      <c r="G1764" s="44">
        <v>9</v>
      </c>
    </row>
    <row r="1765" spans="1:7">
      <c r="A1765" s="68" t="s">
        <v>3661</v>
      </c>
      <c r="B1765" s="69" t="s">
        <v>3662</v>
      </c>
      <c r="C1765" s="46" t="s">
        <v>129</v>
      </c>
      <c r="D1765" s="70">
        <v>65.52</v>
      </c>
      <c r="E1765" s="70">
        <v>37.32</v>
      </c>
      <c r="F1765" s="70">
        <v>102.84</v>
      </c>
      <c r="G1765" s="44">
        <v>9</v>
      </c>
    </row>
    <row r="1766" spans="1:7">
      <c r="A1766" s="68" t="s">
        <v>3663</v>
      </c>
      <c r="B1766" s="69" t="s">
        <v>3664</v>
      </c>
      <c r="C1766" s="46" t="s">
        <v>129</v>
      </c>
      <c r="D1766" s="70">
        <v>17.68</v>
      </c>
      <c r="E1766" s="70">
        <v>17.82</v>
      </c>
      <c r="F1766" s="70">
        <v>35.5</v>
      </c>
      <c r="G1766" s="44">
        <v>9</v>
      </c>
    </row>
    <row r="1767" spans="1:7">
      <c r="A1767" s="68" t="s">
        <v>3665</v>
      </c>
      <c r="B1767" s="69" t="s">
        <v>3666</v>
      </c>
      <c r="C1767" s="46" t="s">
        <v>129</v>
      </c>
      <c r="D1767" s="70">
        <v>13.94</v>
      </c>
      <c r="E1767" s="70">
        <v>24.88</v>
      </c>
      <c r="F1767" s="70">
        <v>38.82</v>
      </c>
      <c r="G1767" s="44">
        <v>9</v>
      </c>
    </row>
    <row r="1768" spans="1:7" ht="43.2">
      <c r="A1768" s="68" t="s">
        <v>3667</v>
      </c>
      <c r="B1768" s="69" t="s">
        <v>3668</v>
      </c>
      <c r="C1768" s="46" t="s">
        <v>129</v>
      </c>
      <c r="D1768" s="70">
        <v>216.21</v>
      </c>
      <c r="E1768" s="70"/>
      <c r="F1768" s="70">
        <v>216.21</v>
      </c>
      <c r="G1768" s="44">
        <v>9</v>
      </c>
    </row>
    <row r="1769" spans="1:7" ht="43.2">
      <c r="A1769" s="68" t="s">
        <v>3669</v>
      </c>
      <c r="B1769" s="69" t="s">
        <v>3670</v>
      </c>
      <c r="C1769" s="46" t="s">
        <v>129</v>
      </c>
      <c r="D1769" s="70">
        <v>428.69</v>
      </c>
      <c r="E1769" s="70"/>
      <c r="F1769" s="70">
        <v>428.69</v>
      </c>
      <c r="G1769" s="44">
        <v>9</v>
      </c>
    </row>
    <row r="1770" spans="1:7">
      <c r="A1770" s="68" t="s">
        <v>3671</v>
      </c>
      <c r="B1770" s="69" t="s">
        <v>3672</v>
      </c>
      <c r="C1770" s="46"/>
      <c r="D1770" s="70"/>
      <c r="E1770" s="70"/>
      <c r="F1770" s="70"/>
      <c r="G1770" s="44">
        <v>5</v>
      </c>
    </row>
    <row r="1771" spans="1:7">
      <c r="A1771" s="68" t="s">
        <v>3673</v>
      </c>
      <c r="B1771" s="69" t="s">
        <v>3674</v>
      </c>
      <c r="C1771" s="46" t="s">
        <v>129</v>
      </c>
      <c r="D1771" s="70">
        <v>16.41</v>
      </c>
      <c r="E1771" s="70">
        <v>24.88</v>
      </c>
      <c r="F1771" s="70">
        <v>41.29</v>
      </c>
      <c r="G1771" s="44">
        <v>9</v>
      </c>
    </row>
    <row r="1772" spans="1:7">
      <c r="A1772" s="68" t="s">
        <v>3675</v>
      </c>
      <c r="B1772" s="69" t="s">
        <v>3676</v>
      </c>
      <c r="C1772" s="46"/>
      <c r="D1772" s="70"/>
      <c r="E1772" s="70"/>
      <c r="F1772" s="70"/>
      <c r="G1772" s="44">
        <v>5</v>
      </c>
    </row>
    <row r="1773" spans="1:7">
      <c r="A1773" s="68" t="s">
        <v>3677</v>
      </c>
      <c r="B1773" s="69" t="s">
        <v>3678</v>
      </c>
      <c r="C1773" s="46" t="s">
        <v>129</v>
      </c>
      <c r="D1773" s="70">
        <v>16.78</v>
      </c>
      <c r="E1773" s="70">
        <v>24.88</v>
      </c>
      <c r="F1773" s="70">
        <v>41.66</v>
      </c>
      <c r="G1773" s="44">
        <v>9</v>
      </c>
    </row>
    <row r="1774" spans="1:7">
      <c r="A1774" s="68" t="s">
        <v>3679</v>
      </c>
      <c r="B1774" s="69" t="s">
        <v>3680</v>
      </c>
      <c r="C1774" s="46"/>
      <c r="D1774" s="70"/>
      <c r="E1774" s="70"/>
      <c r="F1774" s="70"/>
      <c r="G1774" s="44">
        <v>2</v>
      </c>
    </row>
    <row r="1775" spans="1:7">
      <c r="A1775" s="68" t="s">
        <v>3681</v>
      </c>
      <c r="B1775" s="69" t="s">
        <v>3682</v>
      </c>
      <c r="C1775" s="46"/>
      <c r="D1775" s="70"/>
      <c r="E1775" s="70"/>
      <c r="F1775" s="70"/>
      <c r="G1775" s="44">
        <v>5</v>
      </c>
    </row>
    <row r="1776" spans="1:7">
      <c r="A1776" s="68" t="s">
        <v>3683</v>
      </c>
      <c r="B1776" s="69" t="s">
        <v>151</v>
      </c>
      <c r="C1776" s="46" t="s">
        <v>78</v>
      </c>
      <c r="D1776" s="70">
        <v>149.66</v>
      </c>
      <c r="E1776" s="70">
        <v>42.18</v>
      </c>
      <c r="F1776" s="70">
        <v>191.84</v>
      </c>
      <c r="G1776" s="44">
        <v>9</v>
      </c>
    </row>
    <row r="1777" spans="1:7">
      <c r="A1777" s="68" t="s">
        <v>3684</v>
      </c>
      <c r="B1777" s="69" t="s">
        <v>3685</v>
      </c>
      <c r="C1777" s="46" t="s">
        <v>129</v>
      </c>
      <c r="D1777" s="70"/>
      <c r="E1777" s="70">
        <v>1.69</v>
      </c>
      <c r="F1777" s="70">
        <v>1.69</v>
      </c>
      <c r="G1777" s="44">
        <v>9</v>
      </c>
    </row>
    <row r="1778" spans="1:7">
      <c r="A1778" s="68" t="s">
        <v>3686</v>
      </c>
      <c r="B1778" s="69" t="s">
        <v>3687</v>
      </c>
      <c r="C1778" s="46"/>
      <c r="D1778" s="70"/>
      <c r="E1778" s="70"/>
      <c r="F1778" s="70"/>
      <c r="G1778" s="44">
        <v>5</v>
      </c>
    </row>
    <row r="1779" spans="1:7">
      <c r="A1779" s="68" t="s">
        <v>3688</v>
      </c>
      <c r="B1779" s="69" t="s">
        <v>3689</v>
      </c>
      <c r="C1779" s="46" t="s">
        <v>129</v>
      </c>
      <c r="D1779" s="70">
        <v>10.050000000000001</v>
      </c>
      <c r="E1779" s="70">
        <v>2.84</v>
      </c>
      <c r="F1779" s="70">
        <v>12.89</v>
      </c>
      <c r="G1779" s="44">
        <v>9</v>
      </c>
    </row>
    <row r="1780" spans="1:7">
      <c r="A1780" s="68" t="s">
        <v>3690</v>
      </c>
      <c r="B1780" s="69" t="s">
        <v>3691</v>
      </c>
      <c r="C1780" s="46" t="s">
        <v>129</v>
      </c>
      <c r="D1780" s="70">
        <v>9.08</v>
      </c>
      <c r="E1780" s="70">
        <v>4.2699999999999996</v>
      </c>
      <c r="F1780" s="70">
        <v>13.35</v>
      </c>
      <c r="G1780" s="44">
        <v>9</v>
      </c>
    </row>
    <row r="1781" spans="1:7">
      <c r="A1781" s="68" t="s">
        <v>3692</v>
      </c>
      <c r="B1781" s="69" t="s">
        <v>3693</v>
      </c>
      <c r="C1781" s="46" t="s">
        <v>129</v>
      </c>
      <c r="D1781" s="70">
        <v>66.459999999999994</v>
      </c>
      <c r="E1781" s="70">
        <v>5.42</v>
      </c>
      <c r="F1781" s="70">
        <v>71.88</v>
      </c>
      <c r="G1781" s="44">
        <v>9</v>
      </c>
    </row>
    <row r="1782" spans="1:7">
      <c r="A1782" s="68" t="s">
        <v>3694</v>
      </c>
      <c r="B1782" s="69" t="s">
        <v>3695</v>
      </c>
      <c r="C1782" s="46" t="s">
        <v>129</v>
      </c>
      <c r="D1782" s="70">
        <v>17.440000000000001</v>
      </c>
      <c r="E1782" s="70">
        <v>4.2699999999999996</v>
      </c>
      <c r="F1782" s="70">
        <v>21.71</v>
      </c>
      <c r="G1782" s="44">
        <v>9</v>
      </c>
    </row>
    <row r="1783" spans="1:7">
      <c r="A1783" s="68" t="s">
        <v>3696</v>
      </c>
      <c r="B1783" s="69" t="s">
        <v>3697</v>
      </c>
      <c r="C1783" s="46" t="s">
        <v>129</v>
      </c>
      <c r="D1783" s="70">
        <v>44.68</v>
      </c>
      <c r="E1783" s="70">
        <v>5.42</v>
      </c>
      <c r="F1783" s="70">
        <v>50.1</v>
      </c>
      <c r="G1783" s="44">
        <v>9</v>
      </c>
    </row>
    <row r="1784" spans="1:7">
      <c r="A1784" s="68" t="s">
        <v>3698</v>
      </c>
      <c r="B1784" s="69" t="s">
        <v>3699</v>
      </c>
      <c r="C1784" s="46" t="s">
        <v>129</v>
      </c>
      <c r="D1784" s="70">
        <v>9.68</v>
      </c>
      <c r="E1784" s="70">
        <v>4.2699999999999996</v>
      </c>
      <c r="F1784" s="70">
        <v>13.95</v>
      </c>
      <c r="G1784" s="44">
        <v>9</v>
      </c>
    </row>
    <row r="1785" spans="1:7">
      <c r="A1785" s="68" t="s">
        <v>3700</v>
      </c>
      <c r="B1785" s="69" t="s">
        <v>3701</v>
      </c>
      <c r="C1785" s="46" t="s">
        <v>129</v>
      </c>
      <c r="D1785" s="70">
        <v>46.56</v>
      </c>
      <c r="E1785" s="70">
        <v>5.42</v>
      </c>
      <c r="F1785" s="70">
        <v>51.98</v>
      </c>
      <c r="G1785" s="44">
        <v>9</v>
      </c>
    </row>
    <row r="1786" spans="1:7">
      <c r="A1786" s="68" t="s">
        <v>3702</v>
      </c>
      <c r="B1786" s="69" t="s">
        <v>225</v>
      </c>
      <c r="C1786" s="46" t="s">
        <v>129</v>
      </c>
      <c r="D1786" s="70">
        <v>7.63</v>
      </c>
      <c r="E1786" s="70"/>
      <c r="F1786" s="70">
        <v>7.63</v>
      </c>
      <c r="G1786" s="44">
        <v>9</v>
      </c>
    </row>
    <row r="1787" spans="1:7">
      <c r="A1787" s="68" t="s">
        <v>3703</v>
      </c>
      <c r="B1787" s="69" t="s">
        <v>3704</v>
      </c>
      <c r="C1787" s="46"/>
      <c r="D1787" s="70"/>
      <c r="E1787" s="70"/>
      <c r="F1787" s="70"/>
      <c r="G1787" s="44">
        <v>5</v>
      </c>
    </row>
    <row r="1788" spans="1:7">
      <c r="A1788" s="68" t="s">
        <v>3705</v>
      </c>
      <c r="B1788" s="69" t="s">
        <v>3706</v>
      </c>
      <c r="C1788" s="46" t="s">
        <v>70</v>
      </c>
      <c r="D1788" s="70">
        <v>48.33</v>
      </c>
      <c r="E1788" s="70">
        <v>3.13</v>
      </c>
      <c r="F1788" s="70">
        <v>51.46</v>
      </c>
      <c r="G1788" s="44">
        <v>9</v>
      </c>
    </row>
    <row r="1789" spans="1:7">
      <c r="A1789" s="68" t="s">
        <v>3707</v>
      </c>
      <c r="B1789" s="69" t="s">
        <v>152</v>
      </c>
      <c r="C1789" s="46" t="s">
        <v>70</v>
      </c>
      <c r="D1789" s="70">
        <v>34.74</v>
      </c>
      <c r="E1789" s="70">
        <v>3.13</v>
      </c>
      <c r="F1789" s="70">
        <v>37.869999999999997</v>
      </c>
      <c r="G1789" s="44">
        <v>9</v>
      </c>
    </row>
    <row r="1790" spans="1:7">
      <c r="A1790" s="68" t="s">
        <v>3708</v>
      </c>
      <c r="B1790" s="69" t="s">
        <v>3709</v>
      </c>
      <c r="C1790" s="46" t="s">
        <v>70</v>
      </c>
      <c r="D1790" s="70">
        <v>35.28</v>
      </c>
      <c r="E1790" s="70">
        <v>3.13</v>
      </c>
      <c r="F1790" s="70">
        <v>38.409999999999997</v>
      </c>
      <c r="G1790" s="44">
        <v>9</v>
      </c>
    </row>
    <row r="1791" spans="1:7">
      <c r="A1791" s="68" t="s">
        <v>3710</v>
      </c>
      <c r="B1791" s="69" t="s">
        <v>3711</v>
      </c>
      <c r="C1791" s="46" t="s">
        <v>70</v>
      </c>
      <c r="D1791" s="70">
        <v>50.57</v>
      </c>
      <c r="E1791" s="70">
        <v>3.13</v>
      </c>
      <c r="F1791" s="70">
        <v>53.7</v>
      </c>
      <c r="G1791" s="44">
        <v>9</v>
      </c>
    </row>
    <row r="1792" spans="1:7">
      <c r="A1792" s="68" t="s">
        <v>3712</v>
      </c>
      <c r="B1792" s="69" t="s">
        <v>3713</v>
      </c>
      <c r="C1792" s="46"/>
      <c r="D1792" s="70"/>
      <c r="E1792" s="70"/>
      <c r="F1792" s="70"/>
      <c r="G1792" s="44">
        <v>5</v>
      </c>
    </row>
    <row r="1793" spans="1:7">
      <c r="A1793" s="68" t="s">
        <v>3714</v>
      </c>
      <c r="B1793" s="69" t="s">
        <v>3715</v>
      </c>
      <c r="C1793" s="46" t="s">
        <v>70</v>
      </c>
      <c r="D1793" s="70">
        <v>70.52</v>
      </c>
      <c r="E1793" s="70">
        <v>27.14</v>
      </c>
      <c r="F1793" s="70">
        <v>97.66</v>
      </c>
      <c r="G1793" s="44">
        <v>9</v>
      </c>
    </row>
    <row r="1794" spans="1:7">
      <c r="A1794" s="68" t="s">
        <v>3716</v>
      </c>
      <c r="B1794" s="69" t="s">
        <v>3717</v>
      </c>
      <c r="C1794" s="46" t="s">
        <v>70</v>
      </c>
      <c r="D1794" s="70">
        <v>87.11</v>
      </c>
      <c r="E1794" s="70">
        <v>27.14</v>
      </c>
      <c r="F1794" s="70">
        <v>114.25</v>
      </c>
      <c r="G1794" s="44">
        <v>9</v>
      </c>
    </row>
    <row r="1795" spans="1:7">
      <c r="A1795" s="68" t="s">
        <v>3718</v>
      </c>
      <c r="B1795" s="69" t="s">
        <v>3719</v>
      </c>
      <c r="C1795" s="46" t="s">
        <v>70</v>
      </c>
      <c r="D1795" s="70">
        <v>111.98</v>
      </c>
      <c r="E1795" s="70">
        <v>27.14</v>
      </c>
      <c r="F1795" s="70">
        <v>139.12</v>
      </c>
      <c r="G1795" s="44">
        <v>9</v>
      </c>
    </row>
    <row r="1796" spans="1:7">
      <c r="A1796" s="68" t="s">
        <v>3720</v>
      </c>
      <c r="B1796" s="69" t="s">
        <v>3721</v>
      </c>
      <c r="C1796" s="46" t="s">
        <v>70</v>
      </c>
      <c r="D1796" s="70">
        <v>213.67</v>
      </c>
      <c r="E1796" s="70">
        <v>3.06</v>
      </c>
      <c r="F1796" s="70">
        <v>216.73</v>
      </c>
      <c r="G1796" s="44">
        <v>9</v>
      </c>
    </row>
    <row r="1797" spans="1:7">
      <c r="A1797" s="68" t="s">
        <v>3722</v>
      </c>
      <c r="B1797" s="69" t="s">
        <v>3723</v>
      </c>
      <c r="C1797" s="46" t="s">
        <v>70</v>
      </c>
      <c r="D1797" s="70">
        <v>105.35</v>
      </c>
      <c r="E1797" s="70">
        <v>3.06</v>
      </c>
      <c r="F1797" s="70">
        <v>108.41</v>
      </c>
      <c r="G1797" s="44">
        <v>9</v>
      </c>
    </row>
    <row r="1798" spans="1:7">
      <c r="A1798" s="68" t="s">
        <v>3724</v>
      </c>
      <c r="B1798" s="69" t="s">
        <v>3725</v>
      </c>
      <c r="C1798" s="46" t="s">
        <v>70</v>
      </c>
      <c r="D1798" s="70">
        <v>126.27</v>
      </c>
      <c r="E1798" s="70">
        <v>27.14</v>
      </c>
      <c r="F1798" s="70">
        <v>153.41</v>
      </c>
      <c r="G1798" s="44">
        <v>9</v>
      </c>
    </row>
    <row r="1799" spans="1:7">
      <c r="A1799" s="68" t="s">
        <v>3726</v>
      </c>
      <c r="B1799" s="69" t="s">
        <v>3727</v>
      </c>
      <c r="C1799" s="46" t="s">
        <v>70</v>
      </c>
      <c r="D1799" s="70">
        <v>274.18</v>
      </c>
      <c r="E1799" s="70">
        <v>27.14</v>
      </c>
      <c r="F1799" s="70">
        <v>301.32</v>
      </c>
      <c r="G1799" s="44">
        <v>9</v>
      </c>
    </row>
    <row r="1800" spans="1:7" ht="28.8">
      <c r="A1800" s="68" t="s">
        <v>3728</v>
      </c>
      <c r="B1800" s="69" t="s">
        <v>3729</v>
      </c>
      <c r="C1800" s="46" t="s">
        <v>70</v>
      </c>
      <c r="D1800" s="70">
        <v>51.82</v>
      </c>
      <c r="E1800" s="70">
        <v>27.14</v>
      </c>
      <c r="F1800" s="70">
        <v>78.959999999999994</v>
      </c>
      <c r="G1800" s="44">
        <v>9</v>
      </c>
    </row>
    <row r="1801" spans="1:7">
      <c r="A1801" s="68" t="s">
        <v>3730</v>
      </c>
      <c r="B1801" s="69" t="s">
        <v>3731</v>
      </c>
      <c r="C1801" s="46"/>
      <c r="D1801" s="70"/>
      <c r="E1801" s="70"/>
      <c r="F1801" s="70"/>
      <c r="G1801" s="44">
        <v>5</v>
      </c>
    </row>
    <row r="1802" spans="1:7">
      <c r="A1802" s="68" t="s">
        <v>3732</v>
      </c>
      <c r="B1802" s="69" t="s">
        <v>3733</v>
      </c>
      <c r="C1802" s="46" t="s">
        <v>87</v>
      </c>
      <c r="D1802" s="70">
        <v>30.22</v>
      </c>
      <c r="E1802" s="70">
        <v>27.14</v>
      </c>
      <c r="F1802" s="70">
        <v>57.36</v>
      </c>
      <c r="G1802" s="44">
        <v>9</v>
      </c>
    </row>
    <row r="1803" spans="1:7">
      <c r="A1803" s="68" t="s">
        <v>3734</v>
      </c>
      <c r="B1803" s="69" t="s">
        <v>3735</v>
      </c>
      <c r="C1803" s="46" t="s">
        <v>87</v>
      </c>
      <c r="D1803" s="70">
        <v>42.62</v>
      </c>
      <c r="E1803" s="70">
        <v>27.14</v>
      </c>
      <c r="F1803" s="70">
        <v>69.760000000000005</v>
      </c>
      <c r="G1803" s="44">
        <v>9</v>
      </c>
    </row>
    <row r="1804" spans="1:7" ht="28.8">
      <c r="A1804" s="68" t="s">
        <v>3736</v>
      </c>
      <c r="B1804" s="69" t="s">
        <v>3737</v>
      </c>
      <c r="C1804" s="46" t="s">
        <v>87</v>
      </c>
      <c r="D1804" s="70">
        <v>48.46</v>
      </c>
      <c r="E1804" s="70">
        <v>27.14</v>
      </c>
      <c r="F1804" s="70">
        <v>75.599999999999994</v>
      </c>
      <c r="G1804" s="44">
        <v>9</v>
      </c>
    </row>
    <row r="1805" spans="1:7" ht="28.8">
      <c r="A1805" s="68" t="s">
        <v>3738</v>
      </c>
      <c r="B1805" s="69" t="s">
        <v>3739</v>
      </c>
      <c r="C1805" s="46" t="s">
        <v>87</v>
      </c>
      <c r="D1805" s="70">
        <v>180.33</v>
      </c>
      <c r="E1805" s="70">
        <v>43.53</v>
      </c>
      <c r="F1805" s="70">
        <v>223.86</v>
      </c>
      <c r="G1805" s="44">
        <v>9</v>
      </c>
    </row>
    <row r="1806" spans="1:7" ht="28.8">
      <c r="A1806" s="68" t="s">
        <v>3740</v>
      </c>
      <c r="B1806" s="69" t="s">
        <v>3741</v>
      </c>
      <c r="C1806" s="46" t="s">
        <v>129</v>
      </c>
      <c r="D1806" s="70">
        <v>238.32</v>
      </c>
      <c r="E1806" s="70"/>
      <c r="F1806" s="70">
        <v>238.32</v>
      </c>
      <c r="G1806" s="44">
        <v>9</v>
      </c>
    </row>
    <row r="1807" spans="1:7" ht="28.8">
      <c r="A1807" s="68" t="s">
        <v>3742</v>
      </c>
      <c r="B1807" s="69" t="s">
        <v>3743</v>
      </c>
      <c r="C1807" s="46" t="s">
        <v>129</v>
      </c>
      <c r="D1807" s="70">
        <v>251.66</v>
      </c>
      <c r="E1807" s="70"/>
      <c r="F1807" s="70">
        <v>251.66</v>
      </c>
      <c r="G1807" s="44">
        <v>9</v>
      </c>
    </row>
    <row r="1808" spans="1:7" ht="28.8">
      <c r="A1808" s="68" t="s">
        <v>3744</v>
      </c>
      <c r="B1808" s="69" t="s">
        <v>3745</v>
      </c>
      <c r="C1808" s="46" t="s">
        <v>129</v>
      </c>
      <c r="D1808" s="70">
        <v>250.15</v>
      </c>
      <c r="E1808" s="70"/>
      <c r="F1808" s="70">
        <v>250.15</v>
      </c>
      <c r="G1808" s="44">
        <v>9</v>
      </c>
    </row>
    <row r="1809" spans="1:7">
      <c r="A1809" s="68" t="s">
        <v>3746</v>
      </c>
      <c r="B1809" s="69" t="s">
        <v>3747</v>
      </c>
      <c r="C1809" s="46" t="s">
        <v>87</v>
      </c>
      <c r="D1809" s="70">
        <v>36.94</v>
      </c>
      <c r="E1809" s="70"/>
      <c r="F1809" s="70">
        <v>36.94</v>
      </c>
      <c r="G1809" s="44">
        <v>9</v>
      </c>
    </row>
    <row r="1810" spans="1:7" ht="28.8">
      <c r="A1810" s="68" t="s">
        <v>3748</v>
      </c>
      <c r="B1810" s="69" t="s">
        <v>3749</v>
      </c>
      <c r="C1810" s="46" t="s">
        <v>129</v>
      </c>
      <c r="D1810" s="70">
        <v>292.70999999999998</v>
      </c>
      <c r="E1810" s="70"/>
      <c r="F1810" s="70">
        <v>292.70999999999998</v>
      </c>
      <c r="G1810" s="44">
        <v>9</v>
      </c>
    </row>
    <row r="1811" spans="1:7" ht="28.8">
      <c r="A1811" s="68" t="s">
        <v>3750</v>
      </c>
      <c r="B1811" s="69" t="s">
        <v>3751</v>
      </c>
      <c r="C1811" s="46" t="s">
        <v>129</v>
      </c>
      <c r="D1811" s="70">
        <v>364.1</v>
      </c>
      <c r="E1811" s="70">
        <v>55.99</v>
      </c>
      <c r="F1811" s="70">
        <v>420.09</v>
      </c>
      <c r="G1811" s="44">
        <v>9</v>
      </c>
    </row>
    <row r="1812" spans="1:7">
      <c r="A1812" s="68" t="s">
        <v>3752</v>
      </c>
      <c r="B1812" s="69" t="s">
        <v>3753</v>
      </c>
      <c r="C1812" s="46" t="s">
        <v>129</v>
      </c>
      <c r="D1812" s="70">
        <v>271.61</v>
      </c>
      <c r="E1812" s="70"/>
      <c r="F1812" s="70">
        <v>271.61</v>
      </c>
      <c r="G1812" s="44">
        <v>9</v>
      </c>
    </row>
    <row r="1813" spans="1:7" ht="28.8">
      <c r="A1813" s="68" t="s">
        <v>3754</v>
      </c>
      <c r="B1813" s="69" t="s">
        <v>3755</v>
      </c>
      <c r="C1813" s="46" t="s">
        <v>129</v>
      </c>
      <c r="D1813" s="70">
        <v>2191.0700000000002</v>
      </c>
      <c r="E1813" s="70">
        <v>83.6</v>
      </c>
      <c r="F1813" s="70">
        <v>2274.67</v>
      </c>
      <c r="G1813" s="44">
        <v>9</v>
      </c>
    </row>
    <row r="1814" spans="1:7" ht="28.8">
      <c r="A1814" s="68" t="s">
        <v>3756</v>
      </c>
      <c r="B1814" s="69" t="s">
        <v>3757</v>
      </c>
      <c r="C1814" s="46" t="s">
        <v>129</v>
      </c>
      <c r="D1814" s="70">
        <v>1242.07</v>
      </c>
      <c r="E1814" s="70">
        <v>83.6</v>
      </c>
      <c r="F1814" s="70">
        <v>1325.67</v>
      </c>
      <c r="G1814" s="44">
        <v>9</v>
      </c>
    </row>
    <row r="1815" spans="1:7">
      <c r="A1815" s="68" t="s">
        <v>3758</v>
      </c>
      <c r="B1815" s="69" t="s">
        <v>3759</v>
      </c>
      <c r="C1815" s="46" t="s">
        <v>129</v>
      </c>
      <c r="D1815" s="70">
        <v>584.52</v>
      </c>
      <c r="E1815" s="70">
        <v>32.840000000000003</v>
      </c>
      <c r="F1815" s="70">
        <v>617.36</v>
      </c>
      <c r="G1815" s="44">
        <v>9</v>
      </c>
    </row>
    <row r="1816" spans="1:7">
      <c r="A1816" s="68" t="s">
        <v>3760</v>
      </c>
      <c r="B1816" s="69" t="s">
        <v>3761</v>
      </c>
      <c r="C1816" s="46" t="s">
        <v>129</v>
      </c>
      <c r="D1816" s="70">
        <v>812.72</v>
      </c>
      <c r="E1816" s="70">
        <v>28.48</v>
      </c>
      <c r="F1816" s="70">
        <v>841.2</v>
      </c>
      <c r="G1816" s="44">
        <v>9</v>
      </c>
    </row>
    <row r="1817" spans="1:7">
      <c r="A1817" s="68" t="s">
        <v>3762</v>
      </c>
      <c r="B1817" s="69" t="s">
        <v>3763</v>
      </c>
      <c r="C1817" s="46" t="s">
        <v>129</v>
      </c>
      <c r="D1817" s="70">
        <v>1380.66</v>
      </c>
      <c r="E1817" s="70">
        <v>67.459999999999994</v>
      </c>
      <c r="F1817" s="70">
        <v>1448.12</v>
      </c>
      <c r="G1817" s="44">
        <v>9</v>
      </c>
    </row>
    <row r="1818" spans="1:7">
      <c r="A1818" s="68" t="s">
        <v>3764</v>
      </c>
      <c r="B1818" s="69" t="s">
        <v>3765</v>
      </c>
      <c r="C1818" s="46" t="s">
        <v>129</v>
      </c>
      <c r="D1818" s="70">
        <v>132.72</v>
      </c>
      <c r="E1818" s="70">
        <v>82.49</v>
      </c>
      <c r="F1818" s="70">
        <v>215.21</v>
      </c>
      <c r="G1818" s="44">
        <v>9</v>
      </c>
    </row>
    <row r="1819" spans="1:7">
      <c r="A1819" s="68" t="s">
        <v>3766</v>
      </c>
      <c r="B1819" s="69" t="s">
        <v>3767</v>
      </c>
      <c r="C1819" s="46" t="s">
        <v>87</v>
      </c>
      <c r="D1819" s="70">
        <v>167.69</v>
      </c>
      <c r="E1819" s="70">
        <v>43.84</v>
      </c>
      <c r="F1819" s="70">
        <v>211.53</v>
      </c>
      <c r="G1819" s="44">
        <v>9</v>
      </c>
    </row>
    <row r="1820" spans="1:7">
      <c r="A1820" s="68" t="s">
        <v>3768</v>
      </c>
      <c r="B1820" s="69" t="s">
        <v>3769</v>
      </c>
      <c r="C1820" s="46"/>
      <c r="D1820" s="70"/>
      <c r="E1820" s="70"/>
      <c r="F1820" s="70"/>
      <c r="G1820" s="44">
        <v>5</v>
      </c>
    </row>
    <row r="1821" spans="1:7" ht="28.8">
      <c r="A1821" s="68" t="s">
        <v>3770</v>
      </c>
      <c r="B1821" s="69" t="s">
        <v>3771</v>
      </c>
      <c r="C1821" s="46" t="s">
        <v>70</v>
      </c>
      <c r="D1821" s="70">
        <v>138.02000000000001</v>
      </c>
      <c r="E1821" s="70">
        <v>131.68</v>
      </c>
      <c r="F1821" s="70">
        <v>269.7</v>
      </c>
      <c r="G1821" s="44">
        <v>9</v>
      </c>
    </row>
    <row r="1822" spans="1:7" ht="28.8">
      <c r="A1822" s="68" t="s">
        <v>3772</v>
      </c>
      <c r="B1822" s="69" t="s">
        <v>3773</v>
      </c>
      <c r="C1822" s="46" t="s">
        <v>70</v>
      </c>
      <c r="D1822" s="70">
        <v>600.97</v>
      </c>
      <c r="E1822" s="70">
        <v>162.13999999999999</v>
      </c>
      <c r="F1822" s="70">
        <v>763.11</v>
      </c>
      <c r="G1822" s="44">
        <v>9</v>
      </c>
    </row>
    <row r="1823" spans="1:7" ht="28.8">
      <c r="A1823" s="68" t="s">
        <v>3774</v>
      </c>
      <c r="B1823" s="69" t="s">
        <v>3775</v>
      </c>
      <c r="C1823" s="46" t="s">
        <v>70</v>
      </c>
      <c r="D1823" s="70">
        <v>1886.98</v>
      </c>
      <c r="E1823" s="70">
        <v>293.82</v>
      </c>
      <c r="F1823" s="70">
        <v>2180.8000000000002</v>
      </c>
      <c r="G1823" s="44">
        <v>9</v>
      </c>
    </row>
    <row r="1824" spans="1:7" ht="28.8">
      <c r="A1824" s="68" t="s">
        <v>3776</v>
      </c>
      <c r="B1824" s="69" t="s">
        <v>3777</v>
      </c>
      <c r="C1824" s="46" t="s">
        <v>70</v>
      </c>
      <c r="D1824" s="70">
        <v>2724.09</v>
      </c>
      <c r="E1824" s="70">
        <v>796.64</v>
      </c>
      <c r="F1824" s="70">
        <v>3520.73</v>
      </c>
      <c r="G1824" s="44">
        <v>9</v>
      </c>
    </row>
    <row r="1825" spans="1:7" ht="28.8">
      <c r="A1825" s="68" t="s">
        <v>3778</v>
      </c>
      <c r="B1825" s="69" t="s">
        <v>3779</v>
      </c>
      <c r="C1825" s="46" t="s">
        <v>70</v>
      </c>
      <c r="D1825" s="70">
        <v>5468.76</v>
      </c>
      <c r="E1825" s="70">
        <v>1593.28</v>
      </c>
      <c r="F1825" s="70">
        <v>7062.04</v>
      </c>
      <c r="G1825" s="44">
        <v>9</v>
      </c>
    </row>
    <row r="1826" spans="1:7" ht="28.8">
      <c r="A1826" s="68" t="s">
        <v>3780</v>
      </c>
      <c r="B1826" s="69" t="s">
        <v>3781</v>
      </c>
      <c r="C1826" s="46" t="s">
        <v>70</v>
      </c>
      <c r="D1826" s="70">
        <v>8051.83</v>
      </c>
      <c r="E1826" s="70">
        <v>1850.08</v>
      </c>
      <c r="F1826" s="70">
        <v>9901.91</v>
      </c>
      <c r="G1826" s="44">
        <v>9</v>
      </c>
    </row>
    <row r="1827" spans="1:7">
      <c r="A1827" s="68" t="s">
        <v>3782</v>
      </c>
      <c r="B1827" s="69" t="s">
        <v>3783</v>
      </c>
      <c r="C1827" s="46"/>
      <c r="D1827" s="70"/>
      <c r="E1827" s="70"/>
      <c r="F1827" s="70"/>
      <c r="G1827" s="44">
        <v>5</v>
      </c>
    </row>
    <row r="1828" spans="1:7">
      <c r="A1828" s="68" t="s">
        <v>3784</v>
      </c>
      <c r="B1828" s="69" t="s">
        <v>3785</v>
      </c>
      <c r="C1828" s="46" t="s">
        <v>129</v>
      </c>
      <c r="D1828" s="70">
        <v>10.38</v>
      </c>
      <c r="E1828" s="70">
        <v>6.58</v>
      </c>
      <c r="F1828" s="70">
        <v>16.96</v>
      </c>
      <c r="G1828" s="44">
        <v>9</v>
      </c>
    </row>
    <row r="1829" spans="1:7" ht="28.8">
      <c r="A1829" s="68" t="s">
        <v>3786</v>
      </c>
      <c r="B1829" s="69" t="s">
        <v>3787</v>
      </c>
      <c r="C1829" s="46" t="s">
        <v>129</v>
      </c>
      <c r="D1829" s="70">
        <v>79.77</v>
      </c>
      <c r="E1829" s="70">
        <v>9.11</v>
      </c>
      <c r="F1829" s="70">
        <v>88.88</v>
      </c>
      <c r="G1829" s="44">
        <v>9</v>
      </c>
    </row>
    <row r="1830" spans="1:7">
      <c r="A1830" s="68" t="s">
        <v>3788</v>
      </c>
      <c r="B1830" s="69" t="s">
        <v>3789</v>
      </c>
      <c r="C1830" s="46" t="s">
        <v>87</v>
      </c>
      <c r="D1830" s="70">
        <v>14.87</v>
      </c>
      <c r="E1830" s="70"/>
      <c r="F1830" s="70">
        <v>14.87</v>
      </c>
      <c r="G1830" s="44">
        <v>9</v>
      </c>
    </row>
    <row r="1831" spans="1:7">
      <c r="A1831" s="68" t="s">
        <v>3790</v>
      </c>
      <c r="B1831" s="69" t="s">
        <v>3791</v>
      </c>
      <c r="C1831" s="46" t="s">
        <v>129</v>
      </c>
      <c r="D1831" s="70">
        <v>2.38</v>
      </c>
      <c r="E1831" s="70">
        <v>13.8</v>
      </c>
      <c r="F1831" s="70">
        <v>16.18</v>
      </c>
      <c r="G1831" s="44">
        <v>9</v>
      </c>
    </row>
    <row r="1832" spans="1:7">
      <c r="A1832" s="68" t="s">
        <v>3792</v>
      </c>
      <c r="B1832" s="69" t="s">
        <v>3793</v>
      </c>
      <c r="C1832" s="46" t="s">
        <v>129</v>
      </c>
      <c r="D1832" s="70">
        <v>2.46</v>
      </c>
      <c r="E1832" s="70">
        <v>18.489999999999998</v>
      </c>
      <c r="F1832" s="70">
        <v>20.95</v>
      </c>
      <c r="G1832" s="44">
        <v>9</v>
      </c>
    </row>
    <row r="1833" spans="1:7" ht="28.8">
      <c r="A1833" s="68" t="s">
        <v>3794</v>
      </c>
      <c r="B1833" s="69" t="s">
        <v>3795</v>
      </c>
      <c r="C1833" s="46" t="s">
        <v>70</v>
      </c>
      <c r="D1833" s="70">
        <v>487.62</v>
      </c>
      <c r="E1833" s="70">
        <v>150.26</v>
      </c>
      <c r="F1833" s="70">
        <v>637.88</v>
      </c>
      <c r="G1833" s="44">
        <v>9</v>
      </c>
    </row>
    <row r="1834" spans="1:7">
      <c r="A1834" s="68" t="s">
        <v>3796</v>
      </c>
      <c r="B1834" s="69" t="s">
        <v>3797</v>
      </c>
      <c r="C1834" s="46" t="s">
        <v>129</v>
      </c>
      <c r="D1834" s="70">
        <v>846.2</v>
      </c>
      <c r="E1834" s="70">
        <v>18.71</v>
      </c>
      <c r="F1834" s="70">
        <v>864.91</v>
      </c>
      <c r="G1834" s="44">
        <v>9</v>
      </c>
    </row>
    <row r="1835" spans="1:7">
      <c r="A1835" s="68" t="s">
        <v>3798</v>
      </c>
      <c r="B1835" s="69" t="s">
        <v>3799</v>
      </c>
      <c r="C1835" s="46"/>
      <c r="D1835" s="70"/>
      <c r="E1835" s="70"/>
      <c r="F1835" s="70"/>
      <c r="G1835" s="44">
        <v>2</v>
      </c>
    </row>
    <row r="1836" spans="1:7">
      <c r="A1836" s="68" t="s">
        <v>3800</v>
      </c>
      <c r="B1836" s="69" t="s">
        <v>3801</v>
      </c>
      <c r="C1836" s="46"/>
      <c r="D1836" s="70"/>
      <c r="E1836" s="70"/>
      <c r="F1836" s="70"/>
      <c r="G1836" s="44">
        <v>5</v>
      </c>
    </row>
    <row r="1837" spans="1:7">
      <c r="A1837" s="68" t="s">
        <v>3802</v>
      </c>
      <c r="B1837" s="69" t="s">
        <v>3803</v>
      </c>
      <c r="C1837" s="46" t="s">
        <v>129</v>
      </c>
      <c r="D1837" s="70">
        <v>53.25</v>
      </c>
      <c r="E1837" s="70">
        <v>5.61</v>
      </c>
      <c r="F1837" s="70">
        <v>58.86</v>
      </c>
      <c r="G1837" s="44">
        <v>9</v>
      </c>
    </row>
    <row r="1838" spans="1:7">
      <c r="A1838" s="68" t="s">
        <v>3804</v>
      </c>
      <c r="B1838" s="69" t="s">
        <v>3805</v>
      </c>
      <c r="C1838" s="46" t="s">
        <v>128</v>
      </c>
      <c r="D1838" s="70">
        <v>1809.16</v>
      </c>
      <c r="E1838" s="70">
        <v>134.63999999999999</v>
      </c>
      <c r="F1838" s="70">
        <v>1943.8</v>
      </c>
      <c r="G1838" s="44">
        <v>9</v>
      </c>
    </row>
    <row r="1839" spans="1:7">
      <c r="A1839" s="68" t="s">
        <v>3806</v>
      </c>
      <c r="B1839" s="69" t="s">
        <v>3807</v>
      </c>
      <c r="C1839" s="46" t="s">
        <v>70</v>
      </c>
      <c r="D1839" s="70">
        <v>2308.23</v>
      </c>
      <c r="E1839" s="70">
        <v>1695.81</v>
      </c>
      <c r="F1839" s="70">
        <v>4004.04</v>
      </c>
      <c r="G1839" s="44">
        <v>9</v>
      </c>
    </row>
    <row r="1840" spans="1:7">
      <c r="A1840" s="68" t="s">
        <v>3808</v>
      </c>
      <c r="B1840" s="69" t="s">
        <v>3809</v>
      </c>
      <c r="C1840" s="46" t="s">
        <v>128</v>
      </c>
      <c r="D1840" s="70">
        <v>1456.45</v>
      </c>
      <c r="E1840" s="70">
        <v>134.63999999999999</v>
      </c>
      <c r="F1840" s="70">
        <v>1591.09</v>
      </c>
      <c r="G1840" s="44">
        <v>9</v>
      </c>
    </row>
    <row r="1841" spans="1:7" ht="28.8">
      <c r="A1841" s="68" t="s">
        <v>3810</v>
      </c>
      <c r="B1841" s="69" t="s">
        <v>3811</v>
      </c>
      <c r="C1841" s="46" t="s">
        <v>129</v>
      </c>
      <c r="D1841" s="70">
        <v>151.61000000000001</v>
      </c>
      <c r="E1841" s="70">
        <v>27.7</v>
      </c>
      <c r="F1841" s="70">
        <v>179.31</v>
      </c>
      <c r="G1841" s="44">
        <v>9</v>
      </c>
    </row>
    <row r="1842" spans="1:7">
      <c r="A1842" s="68" t="s">
        <v>3812</v>
      </c>
      <c r="B1842" s="69" t="s">
        <v>3813</v>
      </c>
      <c r="C1842" s="46"/>
      <c r="D1842" s="70"/>
      <c r="E1842" s="70"/>
      <c r="F1842" s="70"/>
      <c r="G1842" s="44">
        <v>5</v>
      </c>
    </row>
    <row r="1843" spans="1:7">
      <c r="A1843" s="68" t="s">
        <v>3814</v>
      </c>
      <c r="B1843" s="69" t="s">
        <v>3815</v>
      </c>
      <c r="C1843" s="46" t="s">
        <v>70</v>
      </c>
      <c r="D1843" s="70">
        <v>3631.33</v>
      </c>
      <c r="E1843" s="70">
        <v>79.63</v>
      </c>
      <c r="F1843" s="70">
        <v>3710.96</v>
      </c>
      <c r="G1843" s="44">
        <v>9</v>
      </c>
    </row>
    <row r="1844" spans="1:7">
      <c r="A1844" s="68" t="s">
        <v>3816</v>
      </c>
      <c r="B1844" s="69" t="s">
        <v>3817</v>
      </c>
      <c r="C1844" s="46"/>
      <c r="D1844" s="70"/>
      <c r="E1844" s="70"/>
      <c r="F1844" s="70"/>
      <c r="G1844" s="44">
        <v>5</v>
      </c>
    </row>
    <row r="1845" spans="1:7">
      <c r="A1845" s="68" t="s">
        <v>3818</v>
      </c>
      <c r="B1845" s="69" t="s">
        <v>3819</v>
      </c>
      <c r="C1845" s="46" t="s">
        <v>87</v>
      </c>
      <c r="D1845" s="70">
        <v>144.21</v>
      </c>
      <c r="E1845" s="70">
        <v>81.19</v>
      </c>
      <c r="F1845" s="70">
        <v>225.4</v>
      </c>
      <c r="G1845" s="44">
        <v>9</v>
      </c>
    </row>
    <row r="1846" spans="1:7">
      <c r="A1846" s="68" t="s">
        <v>3820</v>
      </c>
      <c r="B1846" s="69" t="s">
        <v>3821</v>
      </c>
      <c r="C1846" s="46" t="s">
        <v>70</v>
      </c>
      <c r="D1846" s="70">
        <v>496.9</v>
      </c>
      <c r="E1846" s="70">
        <v>18.079999999999998</v>
      </c>
      <c r="F1846" s="70">
        <v>514.98</v>
      </c>
      <c r="G1846" s="44">
        <v>9</v>
      </c>
    </row>
    <row r="1847" spans="1:7">
      <c r="A1847" s="68" t="s">
        <v>3822</v>
      </c>
      <c r="B1847" s="69" t="s">
        <v>3823</v>
      </c>
      <c r="C1847" s="46" t="s">
        <v>129</v>
      </c>
      <c r="D1847" s="70">
        <v>202.98</v>
      </c>
      <c r="E1847" s="70">
        <v>50.61</v>
      </c>
      <c r="F1847" s="70">
        <v>253.59</v>
      </c>
      <c r="G1847" s="44">
        <v>9</v>
      </c>
    </row>
    <row r="1848" spans="1:7">
      <c r="A1848" s="68" t="s">
        <v>3824</v>
      </c>
      <c r="B1848" s="69" t="s">
        <v>3825</v>
      </c>
      <c r="C1848" s="46" t="s">
        <v>70</v>
      </c>
      <c r="D1848" s="70">
        <v>528.70000000000005</v>
      </c>
      <c r="E1848" s="70">
        <v>25.41</v>
      </c>
      <c r="F1848" s="70">
        <v>554.11</v>
      </c>
      <c r="G1848" s="44">
        <v>9</v>
      </c>
    </row>
    <row r="1849" spans="1:7">
      <c r="A1849" s="68" t="s">
        <v>3826</v>
      </c>
      <c r="B1849" s="69" t="s">
        <v>3827</v>
      </c>
      <c r="C1849" s="46" t="s">
        <v>70</v>
      </c>
      <c r="D1849" s="70">
        <v>826.38</v>
      </c>
      <c r="E1849" s="70">
        <v>38.130000000000003</v>
      </c>
      <c r="F1849" s="70">
        <v>864.51</v>
      </c>
      <c r="G1849" s="44">
        <v>9</v>
      </c>
    </row>
    <row r="1850" spans="1:7">
      <c r="A1850" s="68" t="s">
        <v>3828</v>
      </c>
      <c r="B1850" s="69" t="s">
        <v>3829</v>
      </c>
      <c r="C1850" s="46"/>
      <c r="D1850" s="70"/>
      <c r="E1850" s="70"/>
      <c r="F1850" s="70"/>
      <c r="G1850" s="44">
        <v>5</v>
      </c>
    </row>
    <row r="1851" spans="1:7">
      <c r="A1851" s="68" t="s">
        <v>3830</v>
      </c>
      <c r="B1851" s="69" t="s">
        <v>3831</v>
      </c>
      <c r="C1851" s="46" t="s">
        <v>128</v>
      </c>
      <c r="D1851" s="70">
        <v>4454.6000000000004</v>
      </c>
      <c r="E1851" s="70">
        <v>179.52</v>
      </c>
      <c r="F1851" s="70">
        <v>4634.12</v>
      </c>
      <c r="G1851" s="44">
        <v>9</v>
      </c>
    </row>
    <row r="1852" spans="1:7">
      <c r="A1852" s="68" t="s">
        <v>3832</v>
      </c>
      <c r="B1852" s="69" t="s">
        <v>3833</v>
      </c>
      <c r="C1852" s="46" t="s">
        <v>128</v>
      </c>
      <c r="D1852" s="70">
        <v>1358.61</v>
      </c>
      <c r="E1852" s="70">
        <v>179.52</v>
      </c>
      <c r="F1852" s="70">
        <v>1538.13</v>
      </c>
      <c r="G1852" s="44">
        <v>9</v>
      </c>
    </row>
    <row r="1853" spans="1:7">
      <c r="A1853" s="68" t="s">
        <v>3834</v>
      </c>
      <c r="B1853" s="69" t="s">
        <v>3835</v>
      </c>
      <c r="C1853" s="46" t="s">
        <v>128</v>
      </c>
      <c r="D1853" s="70">
        <v>1103.79</v>
      </c>
      <c r="E1853" s="70">
        <v>179.52</v>
      </c>
      <c r="F1853" s="70">
        <v>1283.31</v>
      </c>
      <c r="G1853" s="44">
        <v>9</v>
      </c>
    </row>
    <row r="1854" spans="1:7">
      <c r="A1854" s="68" t="s">
        <v>3836</v>
      </c>
      <c r="B1854" s="69" t="s">
        <v>3837</v>
      </c>
      <c r="C1854" s="46" t="s">
        <v>128</v>
      </c>
      <c r="D1854" s="70">
        <v>1372.75</v>
      </c>
      <c r="E1854" s="70">
        <v>179.52</v>
      </c>
      <c r="F1854" s="70">
        <v>1552.27</v>
      </c>
      <c r="G1854" s="44">
        <v>9</v>
      </c>
    </row>
    <row r="1855" spans="1:7">
      <c r="A1855" s="68" t="s">
        <v>3838</v>
      </c>
      <c r="B1855" s="69" t="s">
        <v>3839</v>
      </c>
      <c r="C1855" s="46"/>
      <c r="D1855" s="70"/>
      <c r="E1855" s="70"/>
      <c r="F1855" s="70"/>
      <c r="G1855" s="44">
        <v>5</v>
      </c>
    </row>
    <row r="1856" spans="1:7">
      <c r="A1856" s="68" t="s">
        <v>3840</v>
      </c>
      <c r="B1856" s="69" t="s">
        <v>3841</v>
      </c>
      <c r="C1856" s="46" t="s">
        <v>128</v>
      </c>
      <c r="D1856" s="70">
        <v>5435.11</v>
      </c>
      <c r="E1856" s="70">
        <v>285.36</v>
      </c>
      <c r="F1856" s="70">
        <v>5720.47</v>
      </c>
      <c r="G1856" s="44">
        <v>9</v>
      </c>
    </row>
    <row r="1857" spans="1:7">
      <c r="A1857" s="68" t="s">
        <v>3842</v>
      </c>
      <c r="B1857" s="69" t="s">
        <v>3843</v>
      </c>
      <c r="C1857" s="46" t="s">
        <v>128</v>
      </c>
      <c r="D1857" s="70">
        <v>11062.72</v>
      </c>
      <c r="E1857" s="70">
        <v>285.36</v>
      </c>
      <c r="F1857" s="70">
        <v>11348.08</v>
      </c>
      <c r="G1857" s="44">
        <v>9</v>
      </c>
    </row>
    <row r="1858" spans="1:7">
      <c r="A1858" s="68" t="s">
        <v>3844</v>
      </c>
      <c r="B1858" s="69" t="s">
        <v>3845</v>
      </c>
      <c r="C1858" s="46" t="s">
        <v>70</v>
      </c>
      <c r="D1858" s="70">
        <v>3661.2</v>
      </c>
      <c r="E1858" s="70">
        <v>42.14</v>
      </c>
      <c r="F1858" s="70">
        <v>3703.34</v>
      </c>
      <c r="G1858" s="44">
        <v>9</v>
      </c>
    </row>
    <row r="1859" spans="1:7">
      <c r="A1859" s="68" t="s">
        <v>3846</v>
      </c>
      <c r="B1859" s="69" t="s">
        <v>3847</v>
      </c>
      <c r="C1859" s="46" t="s">
        <v>70</v>
      </c>
      <c r="D1859" s="70">
        <v>1785.38</v>
      </c>
      <c r="E1859" s="70">
        <v>42.14</v>
      </c>
      <c r="F1859" s="70">
        <v>1827.52</v>
      </c>
      <c r="G1859" s="44">
        <v>9</v>
      </c>
    </row>
    <row r="1860" spans="1:7">
      <c r="A1860" s="68" t="s">
        <v>3848</v>
      </c>
      <c r="B1860" s="69" t="s">
        <v>3849</v>
      </c>
      <c r="C1860" s="46"/>
      <c r="D1860" s="70"/>
      <c r="E1860" s="70"/>
      <c r="F1860" s="70"/>
      <c r="G1860" s="44">
        <v>5</v>
      </c>
    </row>
    <row r="1861" spans="1:7">
      <c r="A1861" s="68" t="s">
        <v>3850</v>
      </c>
      <c r="B1861" s="69" t="s">
        <v>3851</v>
      </c>
      <c r="C1861" s="46" t="s">
        <v>129</v>
      </c>
      <c r="D1861" s="70">
        <v>11.16</v>
      </c>
      <c r="E1861" s="70"/>
      <c r="F1861" s="70">
        <v>11.16</v>
      </c>
      <c r="G1861" s="44">
        <v>9</v>
      </c>
    </row>
    <row r="1862" spans="1:7" ht="28.8">
      <c r="A1862" s="68" t="s">
        <v>3852</v>
      </c>
      <c r="B1862" s="69" t="s">
        <v>3853</v>
      </c>
      <c r="C1862" s="46" t="s">
        <v>70</v>
      </c>
      <c r="D1862" s="70">
        <v>1110.96</v>
      </c>
      <c r="E1862" s="70">
        <v>28.05</v>
      </c>
      <c r="F1862" s="70">
        <v>1139.01</v>
      </c>
      <c r="G1862" s="44">
        <v>9</v>
      </c>
    </row>
    <row r="1863" spans="1:7">
      <c r="A1863" s="68" t="s">
        <v>3854</v>
      </c>
      <c r="B1863" s="69" t="s">
        <v>3855</v>
      </c>
      <c r="C1863" s="46"/>
      <c r="D1863" s="70"/>
      <c r="E1863" s="70"/>
      <c r="F1863" s="70"/>
      <c r="G1863" s="44">
        <v>2</v>
      </c>
    </row>
    <row r="1864" spans="1:7">
      <c r="A1864" s="68" t="s">
        <v>3856</v>
      </c>
      <c r="B1864" s="69" t="s">
        <v>3857</v>
      </c>
      <c r="C1864" s="46"/>
      <c r="D1864" s="70"/>
      <c r="E1864" s="70"/>
      <c r="F1864" s="70"/>
      <c r="G1864" s="44">
        <v>5</v>
      </c>
    </row>
    <row r="1865" spans="1:7">
      <c r="A1865" s="68" t="s">
        <v>3858</v>
      </c>
      <c r="B1865" s="69" t="s">
        <v>3859</v>
      </c>
      <c r="C1865" s="46" t="s">
        <v>128</v>
      </c>
      <c r="D1865" s="70">
        <v>149803.70000000001</v>
      </c>
      <c r="E1865" s="70">
        <v>219.91</v>
      </c>
      <c r="F1865" s="70">
        <v>150023.60999999999</v>
      </c>
      <c r="G1865" s="44">
        <v>9</v>
      </c>
    </row>
    <row r="1866" spans="1:7">
      <c r="A1866" s="68" t="s">
        <v>3860</v>
      </c>
      <c r="B1866" s="69" t="s">
        <v>3861</v>
      </c>
      <c r="C1866" s="46" t="s">
        <v>128</v>
      </c>
      <c r="D1866" s="70">
        <v>120423.64</v>
      </c>
      <c r="E1866" s="70">
        <v>219.91</v>
      </c>
      <c r="F1866" s="70">
        <v>120643.55</v>
      </c>
      <c r="G1866" s="44">
        <v>9</v>
      </c>
    </row>
    <row r="1867" spans="1:7">
      <c r="A1867" s="68" t="s">
        <v>3862</v>
      </c>
      <c r="B1867" s="69" t="s">
        <v>3863</v>
      </c>
      <c r="C1867" s="46" t="s">
        <v>128</v>
      </c>
      <c r="D1867" s="70">
        <v>137787.62</v>
      </c>
      <c r="E1867" s="70">
        <v>439.82</v>
      </c>
      <c r="F1867" s="70">
        <v>138227.44</v>
      </c>
      <c r="G1867" s="44">
        <v>9</v>
      </c>
    </row>
    <row r="1868" spans="1:7">
      <c r="A1868" s="68" t="s">
        <v>3864</v>
      </c>
      <c r="B1868" s="69" t="s">
        <v>3865</v>
      </c>
      <c r="C1868" s="46"/>
      <c r="D1868" s="70"/>
      <c r="E1868" s="70"/>
      <c r="F1868" s="70"/>
      <c r="G1868" s="44">
        <v>5</v>
      </c>
    </row>
    <row r="1869" spans="1:7">
      <c r="A1869" s="68" t="s">
        <v>3866</v>
      </c>
      <c r="B1869" s="69" t="s">
        <v>3867</v>
      </c>
      <c r="C1869" s="46" t="s">
        <v>70</v>
      </c>
      <c r="D1869" s="70">
        <v>158.55000000000001</v>
      </c>
      <c r="E1869" s="70">
        <v>143.69999999999999</v>
      </c>
      <c r="F1869" s="70">
        <v>302.25</v>
      </c>
      <c r="G1869" s="44">
        <v>9</v>
      </c>
    </row>
    <row r="1870" spans="1:7">
      <c r="A1870" s="68" t="s">
        <v>3868</v>
      </c>
      <c r="B1870" s="69" t="s">
        <v>3869</v>
      </c>
      <c r="C1870" s="46" t="s">
        <v>70</v>
      </c>
      <c r="D1870" s="70">
        <v>258.85000000000002</v>
      </c>
      <c r="E1870" s="70">
        <v>143.69999999999999</v>
      </c>
      <c r="F1870" s="70">
        <v>402.55</v>
      </c>
      <c r="G1870" s="44">
        <v>9</v>
      </c>
    </row>
    <row r="1871" spans="1:7" ht="28.8">
      <c r="A1871" s="68" t="s">
        <v>3870</v>
      </c>
      <c r="B1871" s="69" t="s">
        <v>3871</v>
      </c>
      <c r="C1871" s="46" t="s">
        <v>70</v>
      </c>
      <c r="D1871" s="70">
        <v>1016.79</v>
      </c>
      <c r="E1871" s="70">
        <v>165.88</v>
      </c>
      <c r="F1871" s="70">
        <v>1182.67</v>
      </c>
      <c r="G1871" s="44">
        <v>9</v>
      </c>
    </row>
    <row r="1872" spans="1:7" ht="28.8">
      <c r="A1872" s="68" t="s">
        <v>3872</v>
      </c>
      <c r="B1872" s="69" t="s">
        <v>3873</v>
      </c>
      <c r="C1872" s="46" t="s">
        <v>70</v>
      </c>
      <c r="D1872" s="70">
        <v>2652.5</v>
      </c>
      <c r="E1872" s="70">
        <v>165.88</v>
      </c>
      <c r="F1872" s="70">
        <v>2818.38</v>
      </c>
      <c r="G1872" s="44">
        <v>9</v>
      </c>
    </row>
    <row r="1873" spans="1:7" ht="28.8">
      <c r="A1873" s="68" t="s">
        <v>3874</v>
      </c>
      <c r="B1873" s="69" t="s">
        <v>3875</v>
      </c>
      <c r="C1873" s="46" t="s">
        <v>70</v>
      </c>
      <c r="D1873" s="70">
        <v>1609.8</v>
      </c>
      <c r="E1873" s="70">
        <v>165.88</v>
      </c>
      <c r="F1873" s="70">
        <v>1775.68</v>
      </c>
      <c r="G1873" s="44">
        <v>9</v>
      </c>
    </row>
    <row r="1874" spans="1:7" ht="28.8">
      <c r="A1874" s="68" t="s">
        <v>3876</v>
      </c>
      <c r="B1874" s="69" t="s">
        <v>3877</v>
      </c>
      <c r="C1874" s="46" t="s">
        <v>70</v>
      </c>
      <c r="D1874" s="70">
        <v>616.66999999999996</v>
      </c>
      <c r="E1874" s="70">
        <v>124.41</v>
      </c>
      <c r="F1874" s="70">
        <v>741.08</v>
      </c>
      <c r="G1874" s="44">
        <v>9</v>
      </c>
    </row>
    <row r="1875" spans="1:7" ht="28.8">
      <c r="A1875" s="68" t="s">
        <v>3878</v>
      </c>
      <c r="B1875" s="69" t="s">
        <v>3879</v>
      </c>
      <c r="C1875" s="46" t="s">
        <v>70</v>
      </c>
      <c r="D1875" s="70">
        <v>2363.56</v>
      </c>
      <c r="E1875" s="70">
        <v>172.87</v>
      </c>
      <c r="F1875" s="70">
        <v>2536.4299999999998</v>
      </c>
      <c r="G1875" s="44">
        <v>9</v>
      </c>
    </row>
    <row r="1876" spans="1:7" ht="28.8">
      <c r="A1876" s="68" t="s">
        <v>3880</v>
      </c>
      <c r="B1876" s="69" t="s">
        <v>3881</v>
      </c>
      <c r="C1876" s="46" t="s">
        <v>70</v>
      </c>
      <c r="D1876" s="70">
        <v>1094.3399999999999</v>
      </c>
      <c r="E1876" s="70">
        <v>165.88</v>
      </c>
      <c r="F1876" s="70">
        <v>1260.22</v>
      </c>
      <c r="G1876" s="44">
        <v>9</v>
      </c>
    </row>
    <row r="1877" spans="1:7" ht="28.8">
      <c r="A1877" s="68" t="s">
        <v>3882</v>
      </c>
      <c r="B1877" s="69" t="s">
        <v>3883</v>
      </c>
      <c r="C1877" s="46" t="s">
        <v>70</v>
      </c>
      <c r="D1877" s="70">
        <v>137.88</v>
      </c>
      <c r="E1877" s="70">
        <v>82.94</v>
      </c>
      <c r="F1877" s="70">
        <v>220.82</v>
      </c>
      <c r="G1877" s="44">
        <v>9</v>
      </c>
    </row>
    <row r="1878" spans="1:7">
      <c r="A1878" s="68" t="s">
        <v>3884</v>
      </c>
      <c r="B1878" s="69" t="s">
        <v>3885</v>
      </c>
      <c r="C1878" s="46" t="s">
        <v>70</v>
      </c>
      <c r="D1878" s="70">
        <v>248.65</v>
      </c>
      <c r="E1878" s="70">
        <v>143.69999999999999</v>
      </c>
      <c r="F1878" s="70">
        <v>392.35</v>
      </c>
      <c r="G1878" s="44">
        <v>9</v>
      </c>
    </row>
    <row r="1879" spans="1:7">
      <c r="A1879" s="68" t="s">
        <v>3886</v>
      </c>
      <c r="B1879" s="69" t="s">
        <v>3887</v>
      </c>
      <c r="C1879" s="46" t="s">
        <v>70</v>
      </c>
      <c r="D1879" s="70">
        <v>722.24</v>
      </c>
      <c r="E1879" s="70">
        <v>165.88</v>
      </c>
      <c r="F1879" s="70">
        <v>888.12</v>
      </c>
      <c r="G1879" s="44">
        <v>9</v>
      </c>
    </row>
    <row r="1880" spans="1:7">
      <c r="A1880" s="68" t="s">
        <v>3888</v>
      </c>
      <c r="B1880" s="69" t="s">
        <v>3889</v>
      </c>
      <c r="C1880" s="46"/>
      <c r="D1880" s="70"/>
      <c r="E1880" s="70"/>
      <c r="F1880" s="70"/>
      <c r="G1880" s="44">
        <v>5</v>
      </c>
    </row>
    <row r="1881" spans="1:7">
      <c r="A1881" s="68" t="s">
        <v>3890</v>
      </c>
      <c r="B1881" s="69" t="s">
        <v>181</v>
      </c>
      <c r="C1881" s="46" t="s">
        <v>70</v>
      </c>
      <c r="D1881" s="70">
        <v>32.79</v>
      </c>
      <c r="E1881" s="70">
        <v>12.44</v>
      </c>
      <c r="F1881" s="70">
        <v>45.23</v>
      </c>
      <c r="G1881" s="44">
        <v>9</v>
      </c>
    </row>
    <row r="1882" spans="1:7">
      <c r="A1882" s="68" t="s">
        <v>3891</v>
      </c>
      <c r="B1882" s="69" t="s">
        <v>180</v>
      </c>
      <c r="C1882" s="46" t="s">
        <v>70</v>
      </c>
      <c r="D1882" s="70">
        <v>40.17</v>
      </c>
      <c r="E1882" s="70">
        <v>12.44</v>
      </c>
      <c r="F1882" s="70">
        <v>52.61</v>
      </c>
      <c r="G1882" s="44">
        <v>9</v>
      </c>
    </row>
    <row r="1883" spans="1:7">
      <c r="A1883" s="68" t="s">
        <v>3892</v>
      </c>
      <c r="B1883" s="69" t="s">
        <v>179</v>
      </c>
      <c r="C1883" s="46" t="s">
        <v>70</v>
      </c>
      <c r="D1883" s="70">
        <v>56.68</v>
      </c>
      <c r="E1883" s="70">
        <v>12.44</v>
      </c>
      <c r="F1883" s="70">
        <v>69.12</v>
      </c>
      <c r="G1883" s="44">
        <v>9</v>
      </c>
    </row>
    <row r="1884" spans="1:7">
      <c r="A1884" s="68" t="s">
        <v>3893</v>
      </c>
      <c r="B1884" s="69" t="s">
        <v>178</v>
      </c>
      <c r="C1884" s="46" t="s">
        <v>70</v>
      </c>
      <c r="D1884" s="70">
        <v>84.71</v>
      </c>
      <c r="E1884" s="70">
        <v>12.44</v>
      </c>
      <c r="F1884" s="70">
        <v>97.15</v>
      </c>
      <c r="G1884" s="44">
        <v>9</v>
      </c>
    </row>
    <row r="1885" spans="1:7">
      <c r="A1885" s="68" t="s">
        <v>3894</v>
      </c>
      <c r="B1885" s="69" t="s">
        <v>3895</v>
      </c>
      <c r="C1885" s="46"/>
      <c r="D1885" s="70"/>
      <c r="E1885" s="70"/>
      <c r="F1885" s="70"/>
      <c r="G1885" s="44">
        <v>5</v>
      </c>
    </row>
    <row r="1886" spans="1:7">
      <c r="A1886" s="68" t="s">
        <v>3896</v>
      </c>
      <c r="B1886" s="69" t="s">
        <v>3897</v>
      </c>
      <c r="C1886" s="46" t="s">
        <v>70</v>
      </c>
      <c r="D1886" s="70">
        <v>41.45</v>
      </c>
      <c r="E1886" s="70">
        <v>8.2899999999999991</v>
      </c>
      <c r="F1886" s="70">
        <v>49.74</v>
      </c>
      <c r="G1886" s="44">
        <v>9</v>
      </c>
    </row>
    <row r="1887" spans="1:7">
      <c r="A1887" s="68" t="s">
        <v>3898</v>
      </c>
      <c r="B1887" s="69" t="s">
        <v>3899</v>
      </c>
      <c r="C1887" s="46" t="s">
        <v>70</v>
      </c>
      <c r="D1887" s="70">
        <v>89.83</v>
      </c>
      <c r="E1887" s="70">
        <v>8.2899999999999991</v>
      </c>
      <c r="F1887" s="70">
        <v>98.12</v>
      </c>
      <c r="G1887" s="44">
        <v>9</v>
      </c>
    </row>
    <row r="1888" spans="1:7">
      <c r="A1888" s="68" t="s">
        <v>3900</v>
      </c>
      <c r="B1888" s="69" t="s">
        <v>3901</v>
      </c>
      <c r="C1888" s="46" t="s">
        <v>70</v>
      </c>
      <c r="D1888" s="70">
        <v>59.77</v>
      </c>
      <c r="E1888" s="70">
        <v>31.1</v>
      </c>
      <c r="F1888" s="70">
        <v>90.87</v>
      </c>
      <c r="G1888" s="44">
        <v>9</v>
      </c>
    </row>
    <row r="1889" spans="1:7">
      <c r="A1889" s="68" t="s">
        <v>3902</v>
      </c>
      <c r="B1889" s="69" t="s">
        <v>3903</v>
      </c>
      <c r="C1889" s="46" t="s">
        <v>70</v>
      </c>
      <c r="D1889" s="70">
        <v>114.27</v>
      </c>
      <c r="E1889" s="70">
        <v>8.2899999999999991</v>
      </c>
      <c r="F1889" s="70">
        <v>122.56</v>
      </c>
      <c r="G1889" s="44">
        <v>9</v>
      </c>
    </row>
    <row r="1890" spans="1:7">
      <c r="A1890" s="68" t="s">
        <v>3904</v>
      </c>
      <c r="B1890" s="69" t="s">
        <v>3905</v>
      </c>
      <c r="C1890" s="46" t="s">
        <v>70</v>
      </c>
      <c r="D1890" s="70">
        <v>155.91</v>
      </c>
      <c r="E1890" s="70">
        <v>8.2899999999999991</v>
      </c>
      <c r="F1890" s="70">
        <v>164.2</v>
      </c>
      <c r="G1890" s="44">
        <v>9</v>
      </c>
    </row>
    <row r="1891" spans="1:7">
      <c r="A1891" s="68" t="s">
        <v>3906</v>
      </c>
      <c r="B1891" s="69" t="s">
        <v>3907</v>
      </c>
      <c r="C1891" s="46"/>
      <c r="D1891" s="70"/>
      <c r="E1891" s="70"/>
      <c r="F1891" s="70"/>
      <c r="G1891" s="44">
        <v>5</v>
      </c>
    </row>
    <row r="1892" spans="1:7">
      <c r="A1892" s="68" t="s">
        <v>3908</v>
      </c>
      <c r="B1892" s="69" t="s">
        <v>3909</v>
      </c>
      <c r="C1892" s="46" t="s">
        <v>128</v>
      </c>
      <c r="D1892" s="70">
        <v>530.52</v>
      </c>
      <c r="E1892" s="70">
        <v>20.74</v>
      </c>
      <c r="F1892" s="70">
        <v>551.26</v>
      </c>
      <c r="G1892" s="44">
        <v>9</v>
      </c>
    </row>
    <row r="1893" spans="1:7">
      <c r="A1893" s="68" t="s">
        <v>3910</v>
      </c>
      <c r="B1893" s="69" t="s">
        <v>3911</v>
      </c>
      <c r="C1893" s="46" t="s">
        <v>128</v>
      </c>
      <c r="D1893" s="70">
        <v>485.46</v>
      </c>
      <c r="E1893" s="70">
        <v>20.74</v>
      </c>
      <c r="F1893" s="70">
        <v>506.2</v>
      </c>
      <c r="G1893" s="44">
        <v>9</v>
      </c>
    </row>
    <row r="1894" spans="1:7">
      <c r="A1894" s="68" t="s">
        <v>3912</v>
      </c>
      <c r="B1894" s="69" t="s">
        <v>3913</v>
      </c>
      <c r="C1894" s="46"/>
      <c r="D1894" s="70"/>
      <c r="E1894" s="70"/>
      <c r="F1894" s="70"/>
      <c r="G1894" s="44">
        <v>5</v>
      </c>
    </row>
    <row r="1895" spans="1:7" ht="28.8">
      <c r="A1895" s="68" t="s">
        <v>3914</v>
      </c>
      <c r="B1895" s="69" t="s">
        <v>3915</v>
      </c>
      <c r="C1895" s="46" t="s">
        <v>70</v>
      </c>
      <c r="D1895" s="70">
        <v>181.38</v>
      </c>
      <c r="E1895" s="70">
        <v>19.45</v>
      </c>
      <c r="F1895" s="70">
        <v>200.83</v>
      </c>
      <c r="G1895" s="44">
        <v>9</v>
      </c>
    </row>
    <row r="1896" spans="1:7" ht="28.8">
      <c r="A1896" s="68" t="s">
        <v>3916</v>
      </c>
      <c r="B1896" s="69" t="s">
        <v>3917</v>
      </c>
      <c r="C1896" s="46" t="s">
        <v>70</v>
      </c>
      <c r="D1896" s="70">
        <v>192.69</v>
      </c>
      <c r="E1896" s="70">
        <v>19.45</v>
      </c>
      <c r="F1896" s="70">
        <v>212.14</v>
      </c>
      <c r="G1896" s="44">
        <v>9</v>
      </c>
    </row>
    <row r="1897" spans="1:7" ht="28.8">
      <c r="A1897" s="68" t="s">
        <v>3918</v>
      </c>
      <c r="B1897" s="69" t="s">
        <v>3919</v>
      </c>
      <c r="C1897" s="46" t="s">
        <v>70</v>
      </c>
      <c r="D1897" s="70">
        <v>187.23</v>
      </c>
      <c r="E1897" s="70">
        <v>19.45</v>
      </c>
      <c r="F1897" s="70">
        <v>206.68</v>
      </c>
      <c r="G1897" s="44">
        <v>9</v>
      </c>
    </row>
    <row r="1898" spans="1:7" ht="28.8">
      <c r="A1898" s="68" t="s">
        <v>3920</v>
      </c>
      <c r="B1898" s="69" t="s">
        <v>3921</v>
      </c>
      <c r="C1898" s="46" t="s">
        <v>70</v>
      </c>
      <c r="D1898" s="70">
        <v>192.1</v>
      </c>
      <c r="E1898" s="70">
        <v>19.45</v>
      </c>
      <c r="F1898" s="70">
        <v>211.55</v>
      </c>
      <c r="G1898" s="44">
        <v>9</v>
      </c>
    </row>
    <row r="1899" spans="1:7">
      <c r="A1899" s="68" t="s">
        <v>3922</v>
      </c>
      <c r="B1899" s="69" t="s">
        <v>3923</v>
      </c>
      <c r="C1899" s="46"/>
      <c r="D1899" s="70"/>
      <c r="E1899" s="70"/>
      <c r="F1899" s="70"/>
      <c r="G1899" s="44">
        <v>5</v>
      </c>
    </row>
    <row r="1900" spans="1:7" ht="28.8">
      <c r="A1900" s="68" t="s">
        <v>3924</v>
      </c>
      <c r="B1900" s="69" t="s">
        <v>3925</v>
      </c>
      <c r="C1900" s="46" t="s">
        <v>70</v>
      </c>
      <c r="D1900" s="70">
        <v>195608.27</v>
      </c>
      <c r="E1900" s="70">
        <v>1599.04</v>
      </c>
      <c r="F1900" s="70">
        <v>197207.31</v>
      </c>
      <c r="G1900" s="44">
        <v>9</v>
      </c>
    </row>
    <row r="1901" spans="1:7" ht="28.8">
      <c r="A1901" s="68" t="s">
        <v>3926</v>
      </c>
      <c r="B1901" s="69" t="s">
        <v>3927</v>
      </c>
      <c r="C1901" s="46" t="s">
        <v>70</v>
      </c>
      <c r="D1901" s="70">
        <v>233837.94</v>
      </c>
      <c r="E1901" s="70">
        <v>1599.04</v>
      </c>
      <c r="F1901" s="70">
        <v>235436.98</v>
      </c>
      <c r="G1901" s="44">
        <v>9</v>
      </c>
    </row>
    <row r="1902" spans="1:7" ht="28.8">
      <c r="A1902" s="68" t="s">
        <v>3928</v>
      </c>
      <c r="B1902" s="69" t="s">
        <v>3929</v>
      </c>
      <c r="C1902" s="46" t="s">
        <v>70</v>
      </c>
      <c r="D1902" s="70">
        <v>88809.47</v>
      </c>
      <c r="E1902" s="70">
        <v>1599.04</v>
      </c>
      <c r="F1902" s="70">
        <v>90408.51</v>
      </c>
      <c r="G1902" s="44">
        <v>9</v>
      </c>
    </row>
    <row r="1903" spans="1:7" ht="28.8">
      <c r="A1903" s="68" t="s">
        <v>3930</v>
      </c>
      <c r="B1903" s="69" t="s">
        <v>3931</v>
      </c>
      <c r="C1903" s="46" t="s">
        <v>70</v>
      </c>
      <c r="D1903" s="70">
        <v>128183.57</v>
      </c>
      <c r="E1903" s="70">
        <v>1599.04</v>
      </c>
      <c r="F1903" s="70">
        <v>129782.61</v>
      </c>
      <c r="G1903" s="44">
        <v>9</v>
      </c>
    </row>
    <row r="1904" spans="1:7" ht="28.8">
      <c r="A1904" s="68" t="s">
        <v>3932</v>
      </c>
      <c r="B1904" s="69" t="s">
        <v>3933</v>
      </c>
      <c r="C1904" s="46" t="s">
        <v>70</v>
      </c>
      <c r="D1904" s="70">
        <v>81127.69</v>
      </c>
      <c r="E1904" s="70">
        <v>853.55</v>
      </c>
      <c r="F1904" s="70">
        <v>81981.240000000005</v>
      </c>
      <c r="G1904" s="44">
        <v>9</v>
      </c>
    </row>
    <row r="1905" spans="1:7" ht="28.8">
      <c r="A1905" s="68" t="s">
        <v>3934</v>
      </c>
      <c r="B1905" s="69" t="s">
        <v>3935</v>
      </c>
      <c r="C1905" s="46" t="s">
        <v>70</v>
      </c>
      <c r="D1905" s="70">
        <v>140225.94</v>
      </c>
      <c r="E1905" s="70">
        <v>1599.04</v>
      </c>
      <c r="F1905" s="70">
        <v>141824.98000000001</v>
      </c>
      <c r="G1905" s="44">
        <v>9</v>
      </c>
    </row>
    <row r="1906" spans="1:7" ht="28.8">
      <c r="A1906" s="68" t="s">
        <v>3936</v>
      </c>
      <c r="B1906" s="69" t="s">
        <v>3937</v>
      </c>
      <c r="C1906" s="46" t="s">
        <v>70</v>
      </c>
      <c r="D1906" s="70">
        <v>370003.78</v>
      </c>
      <c r="E1906" s="70">
        <v>1769.75</v>
      </c>
      <c r="F1906" s="70">
        <v>371773.53</v>
      </c>
      <c r="G1906" s="44">
        <v>9</v>
      </c>
    </row>
    <row r="1907" spans="1:7" ht="28.8">
      <c r="A1907" s="68" t="s">
        <v>3938</v>
      </c>
      <c r="B1907" s="69" t="s">
        <v>3939</v>
      </c>
      <c r="C1907" s="46" t="s">
        <v>70</v>
      </c>
      <c r="D1907" s="70">
        <v>142741.89000000001</v>
      </c>
      <c r="E1907" s="70">
        <v>1599.04</v>
      </c>
      <c r="F1907" s="70">
        <v>144340.93</v>
      </c>
      <c r="G1907" s="44">
        <v>9</v>
      </c>
    </row>
    <row r="1908" spans="1:7" ht="28.8">
      <c r="A1908" s="68" t="s">
        <v>3940</v>
      </c>
      <c r="B1908" s="69" t="s">
        <v>3941</v>
      </c>
      <c r="C1908" s="46" t="s">
        <v>70</v>
      </c>
      <c r="D1908" s="70">
        <v>378268.81</v>
      </c>
      <c r="E1908" s="70">
        <v>1753.64</v>
      </c>
      <c r="F1908" s="70">
        <v>380022.45</v>
      </c>
      <c r="G1908" s="44">
        <v>9</v>
      </c>
    </row>
    <row r="1909" spans="1:7" ht="28.8">
      <c r="A1909" s="68" t="s">
        <v>3942</v>
      </c>
      <c r="B1909" s="69" t="s">
        <v>3943</v>
      </c>
      <c r="C1909" s="46" t="s">
        <v>70</v>
      </c>
      <c r="D1909" s="70">
        <v>265174.56</v>
      </c>
      <c r="E1909" s="70">
        <v>1769.75</v>
      </c>
      <c r="F1909" s="70">
        <v>266944.31</v>
      </c>
      <c r="G1909" s="44">
        <v>9</v>
      </c>
    </row>
    <row r="1910" spans="1:7">
      <c r="A1910" s="68" t="s">
        <v>3944</v>
      </c>
      <c r="B1910" s="69" t="s">
        <v>3945</v>
      </c>
      <c r="C1910" s="46"/>
      <c r="D1910" s="70"/>
      <c r="E1910" s="70"/>
      <c r="F1910" s="70"/>
      <c r="G1910" s="44">
        <v>5</v>
      </c>
    </row>
    <row r="1911" spans="1:7">
      <c r="A1911" s="68" t="s">
        <v>3946</v>
      </c>
      <c r="B1911" s="69" t="s">
        <v>3947</v>
      </c>
      <c r="C1911" s="46" t="s">
        <v>70</v>
      </c>
      <c r="D1911" s="70">
        <v>32614.2</v>
      </c>
      <c r="E1911" s="70">
        <v>853.55</v>
      </c>
      <c r="F1911" s="70">
        <v>33467.75</v>
      </c>
      <c r="G1911" s="44">
        <v>9</v>
      </c>
    </row>
    <row r="1912" spans="1:7">
      <c r="A1912" s="68" t="s">
        <v>3948</v>
      </c>
      <c r="B1912" s="69" t="s">
        <v>3949</v>
      </c>
      <c r="C1912" s="46" t="s">
        <v>70</v>
      </c>
      <c r="D1912" s="70">
        <v>23466.3</v>
      </c>
      <c r="E1912" s="70">
        <v>853.55</v>
      </c>
      <c r="F1912" s="70">
        <v>24319.85</v>
      </c>
      <c r="G1912" s="44">
        <v>9</v>
      </c>
    </row>
    <row r="1913" spans="1:7">
      <c r="A1913" s="68" t="s">
        <v>3950</v>
      </c>
      <c r="B1913" s="69" t="s">
        <v>196</v>
      </c>
      <c r="C1913" s="46" t="s">
        <v>70</v>
      </c>
      <c r="D1913" s="70">
        <v>58991.39</v>
      </c>
      <c r="E1913" s="70">
        <v>1365.68</v>
      </c>
      <c r="F1913" s="70">
        <v>60357.07</v>
      </c>
      <c r="G1913" s="44">
        <v>9</v>
      </c>
    </row>
    <row r="1914" spans="1:7" ht="28.8">
      <c r="A1914" s="68" t="s">
        <v>3951</v>
      </c>
      <c r="B1914" s="69" t="s">
        <v>3952</v>
      </c>
      <c r="C1914" s="46" t="s">
        <v>70</v>
      </c>
      <c r="D1914" s="70">
        <v>107597.96</v>
      </c>
      <c r="E1914" s="70">
        <v>1365.68</v>
      </c>
      <c r="F1914" s="70">
        <v>108963.64</v>
      </c>
      <c r="G1914" s="44">
        <v>9</v>
      </c>
    </row>
    <row r="1915" spans="1:7" ht="28.8">
      <c r="A1915" s="68" t="s">
        <v>3953</v>
      </c>
      <c r="B1915" s="69" t="s">
        <v>3954</v>
      </c>
      <c r="C1915" s="46" t="s">
        <v>70</v>
      </c>
      <c r="D1915" s="70">
        <v>4641.51</v>
      </c>
      <c r="E1915" s="70">
        <v>341.42</v>
      </c>
      <c r="F1915" s="70">
        <v>4982.93</v>
      </c>
      <c r="G1915" s="44">
        <v>9</v>
      </c>
    </row>
    <row r="1916" spans="1:7" ht="28.8">
      <c r="A1916" s="68" t="s">
        <v>3955</v>
      </c>
      <c r="B1916" s="69" t="s">
        <v>3956</v>
      </c>
      <c r="C1916" s="46" t="s">
        <v>70</v>
      </c>
      <c r="D1916" s="70">
        <v>4997.53</v>
      </c>
      <c r="E1916" s="70">
        <v>341.42</v>
      </c>
      <c r="F1916" s="70">
        <v>5338.95</v>
      </c>
      <c r="G1916" s="44">
        <v>9</v>
      </c>
    </row>
    <row r="1917" spans="1:7">
      <c r="A1917" s="68" t="s">
        <v>3957</v>
      </c>
      <c r="B1917" s="69" t="s">
        <v>3958</v>
      </c>
      <c r="C1917" s="46" t="s">
        <v>70</v>
      </c>
      <c r="D1917" s="70">
        <v>20222.169999999998</v>
      </c>
      <c r="E1917" s="70">
        <v>853.55</v>
      </c>
      <c r="F1917" s="70">
        <v>21075.72</v>
      </c>
      <c r="G1917" s="44">
        <v>9</v>
      </c>
    </row>
    <row r="1918" spans="1:7">
      <c r="A1918" s="68" t="s">
        <v>3959</v>
      </c>
      <c r="B1918" s="69" t="s">
        <v>3960</v>
      </c>
      <c r="C1918" s="46" t="s">
        <v>70</v>
      </c>
      <c r="D1918" s="70">
        <v>35833.53</v>
      </c>
      <c r="E1918" s="70">
        <v>853.55</v>
      </c>
      <c r="F1918" s="70">
        <v>36687.08</v>
      </c>
      <c r="G1918" s="44">
        <v>9</v>
      </c>
    </row>
    <row r="1919" spans="1:7">
      <c r="A1919" s="68" t="s">
        <v>3961</v>
      </c>
      <c r="B1919" s="69" t="s">
        <v>3962</v>
      </c>
      <c r="C1919" s="46" t="s">
        <v>70</v>
      </c>
      <c r="D1919" s="70">
        <v>17609.86</v>
      </c>
      <c r="E1919" s="70">
        <v>853.55</v>
      </c>
      <c r="F1919" s="70">
        <v>18463.41</v>
      </c>
      <c r="G1919" s="44">
        <v>9</v>
      </c>
    </row>
    <row r="1920" spans="1:7" ht="28.8">
      <c r="A1920" s="68" t="s">
        <v>3963</v>
      </c>
      <c r="B1920" s="69" t="s">
        <v>3964</v>
      </c>
      <c r="C1920" s="46" t="s">
        <v>70</v>
      </c>
      <c r="D1920" s="70">
        <v>73500.44</v>
      </c>
      <c r="E1920" s="70">
        <v>1365.68</v>
      </c>
      <c r="F1920" s="70">
        <v>74866.12</v>
      </c>
      <c r="G1920" s="44">
        <v>9</v>
      </c>
    </row>
    <row r="1921" spans="1:7" ht="28.8">
      <c r="A1921" s="68" t="s">
        <v>3965</v>
      </c>
      <c r="B1921" s="69" t="s">
        <v>3966</v>
      </c>
      <c r="C1921" s="46" t="s">
        <v>70</v>
      </c>
      <c r="D1921" s="70">
        <v>15400.43</v>
      </c>
      <c r="E1921" s="70">
        <v>341.42</v>
      </c>
      <c r="F1921" s="70">
        <v>15741.85</v>
      </c>
      <c r="G1921" s="44">
        <v>9</v>
      </c>
    </row>
    <row r="1922" spans="1:7">
      <c r="A1922" s="68" t="s">
        <v>3967</v>
      </c>
      <c r="B1922" s="69" t="s">
        <v>199</v>
      </c>
      <c r="C1922" s="46" t="s">
        <v>70</v>
      </c>
      <c r="D1922" s="70">
        <v>56558.67</v>
      </c>
      <c r="E1922" s="70">
        <v>1365.68</v>
      </c>
      <c r="F1922" s="70">
        <v>57924.35</v>
      </c>
      <c r="G1922" s="44">
        <v>9</v>
      </c>
    </row>
    <row r="1923" spans="1:7">
      <c r="A1923" s="68" t="s">
        <v>3968</v>
      </c>
      <c r="B1923" s="69" t="s">
        <v>3969</v>
      </c>
      <c r="C1923" s="46" t="s">
        <v>70</v>
      </c>
      <c r="D1923" s="70">
        <v>75981.679999999993</v>
      </c>
      <c r="E1923" s="70">
        <v>1365.68</v>
      </c>
      <c r="F1923" s="70">
        <v>77347.360000000001</v>
      </c>
      <c r="G1923" s="44">
        <v>9</v>
      </c>
    </row>
    <row r="1924" spans="1:7">
      <c r="A1924" s="68" t="s">
        <v>3970</v>
      </c>
      <c r="B1924" s="69" t="s">
        <v>3971</v>
      </c>
      <c r="C1924" s="46" t="s">
        <v>70</v>
      </c>
      <c r="D1924" s="70">
        <v>93430.73</v>
      </c>
      <c r="E1924" s="70">
        <v>1365.68</v>
      </c>
      <c r="F1924" s="70">
        <v>94796.41</v>
      </c>
      <c r="G1924" s="44">
        <v>9</v>
      </c>
    </row>
    <row r="1925" spans="1:7">
      <c r="A1925" s="68" t="s">
        <v>3972</v>
      </c>
      <c r="B1925" s="69" t="s">
        <v>197</v>
      </c>
      <c r="C1925" s="46" t="s">
        <v>70</v>
      </c>
      <c r="D1925" s="70">
        <v>60629.87</v>
      </c>
      <c r="E1925" s="70">
        <v>853.55</v>
      </c>
      <c r="F1925" s="70">
        <v>61483.42</v>
      </c>
      <c r="G1925" s="44">
        <v>9</v>
      </c>
    </row>
    <row r="1926" spans="1:7">
      <c r="A1926" s="68" t="s">
        <v>3973</v>
      </c>
      <c r="B1926" s="69" t="s">
        <v>198</v>
      </c>
      <c r="C1926" s="46" t="s">
        <v>70</v>
      </c>
      <c r="D1926" s="70">
        <v>24991.67</v>
      </c>
      <c r="E1926" s="70">
        <v>853.55</v>
      </c>
      <c r="F1926" s="70">
        <v>25845.22</v>
      </c>
      <c r="G1926" s="44">
        <v>9</v>
      </c>
    </row>
    <row r="1927" spans="1:7" ht="28.8">
      <c r="A1927" s="68" t="s">
        <v>3974</v>
      </c>
      <c r="B1927" s="69" t="s">
        <v>3975</v>
      </c>
      <c r="C1927" s="46" t="s">
        <v>70</v>
      </c>
      <c r="D1927" s="70">
        <v>117070.09</v>
      </c>
      <c r="E1927" s="70">
        <v>1365.68</v>
      </c>
      <c r="F1927" s="70">
        <v>118435.77</v>
      </c>
      <c r="G1927" s="44">
        <v>9</v>
      </c>
    </row>
    <row r="1928" spans="1:7" ht="28.8">
      <c r="A1928" s="68" t="s">
        <v>3976</v>
      </c>
      <c r="B1928" s="69" t="s">
        <v>3977</v>
      </c>
      <c r="C1928" s="46" t="s">
        <v>70</v>
      </c>
      <c r="D1928" s="70">
        <v>32210.67</v>
      </c>
      <c r="E1928" s="70">
        <v>853.55</v>
      </c>
      <c r="F1928" s="70">
        <v>33064.22</v>
      </c>
      <c r="G1928" s="44">
        <v>9</v>
      </c>
    </row>
    <row r="1929" spans="1:7" ht="28.8">
      <c r="A1929" s="68" t="s">
        <v>3978</v>
      </c>
      <c r="B1929" s="69" t="s">
        <v>3979</v>
      </c>
      <c r="C1929" s="46" t="s">
        <v>70</v>
      </c>
      <c r="D1929" s="70">
        <v>38553.9</v>
      </c>
      <c r="E1929" s="70">
        <v>853.55</v>
      </c>
      <c r="F1929" s="70">
        <v>39407.449999999997</v>
      </c>
      <c r="G1929" s="44">
        <v>9</v>
      </c>
    </row>
    <row r="1930" spans="1:7">
      <c r="A1930" s="68" t="s">
        <v>3980</v>
      </c>
      <c r="B1930" s="69" t="s">
        <v>3981</v>
      </c>
      <c r="C1930" s="46"/>
      <c r="D1930" s="70"/>
      <c r="E1930" s="70"/>
      <c r="F1930" s="70"/>
      <c r="G1930" s="44">
        <v>5</v>
      </c>
    </row>
    <row r="1931" spans="1:7">
      <c r="A1931" s="68" t="s">
        <v>3982</v>
      </c>
      <c r="B1931" s="69" t="s">
        <v>3983</v>
      </c>
      <c r="C1931" s="46" t="s">
        <v>87</v>
      </c>
      <c r="D1931" s="70">
        <v>77.650000000000006</v>
      </c>
      <c r="E1931" s="70">
        <v>16.59</v>
      </c>
      <c r="F1931" s="70">
        <v>94.24</v>
      </c>
      <c r="G1931" s="44">
        <v>9</v>
      </c>
    </row>
    <row r="1932" spans="1:7">
      <c r="A1932" s="68" t="s">
        <v>3984</v>
      </c>
      <c r="B1932" s="69" t="s">
        <v>214</v>
      </c>
      <c r="C1932" s="46" t="s">
        <v>70</v>
      </c>
      <c r="D1932" s="70">
        <v>50.43</v>
      </c>
      <c r="E1932" s="70">
        <v>8.2899999999999991</v>
      </c>
      <c r="F1932" s="70">
        <v>58.72</v>
      </c>
      <c r="G1932" s="44">
        <v>9</v>
      </c>
    </row>
    <row r="1933" spans="1:7">
      <c r="A1933" s="68" t="s">
        <v>3985</v>
      </c>
      <c r="B1933" s="69" t="s">
        <v>3986</v>
      </c>
      <c r="C1933" s="46" t="s">
        <v>70</v>
      </c>
      <c r="D1933" s="70">
        <v>1418.67</v>
      </c>
      <c r="E1933" s="70">
        <v>54.03</v>
      </c>
      <c r="F1933" s="70">
        <v>1472.7</v>
      </c>
      <c r="G1933" s="44">
        <v>9</v>
      </c>
    </row>
    <row r="1934" spans="1:7">
      <c r="A1934" s="68" t="s">
        <v>3987</v>
      </c>
      <c r="B1934" s="69" t="s">
        <v>3988</v>
      </c>
      <c r="C1934" s="46" t="s">
        <v>70</v>
      </c>
      <c r="D1934" s="70">
        <v>25.51</v>
      </c>
      <c r="E1934" s="70">
        <v>8.2899999999999991</v>
      </c>
      <c r="F1934" s="70">
        <v>33.799999999999997</v>
      </c>
      <c r="G1934" s="44">
        <v>9</v>
      </c>
    </row>
    <row r="1935" spans="1:7">
      <c r="A1935" s="68" t="s">
        <v>3989</v>
      </c>
      <c r="B1935" s="69" t="s">
        <v>3990</v>
      </c>
      <c r="C1935" s="46" t="s">
        <v>70</v>
      </c>
      <c r="D1935" s="70">
        <v>3.37</v>
      </c>
      <c r="E1935" s="70">
        <v>6.22</v>
      </c>
      <c r="F1935" s="70">
        <v>9.59</v>
      </c>
      <c r="G1935" s="44">
        <v>9</v>
      </c>
    </row>
    <row r="1936" spans="1:7">
      <c r="A1936" s="68" t="s">
        <v>3991</v>
      </c>
      <c r="B1936" s="69" t="s">
        <v>3992</v>
      </c>
      <c r="C1936" s="46" t="s">
        <v>70</v>
      </c>
      <c r="D1936" s="70">
        <v>23.07</v>
      </c>
      <c r="E1936" s="70">
        <v>8.2899999999999991</v>
      </c>
      <c r="F1936" s="70">
        <v>31.36</v>
      </c>
      <c r="G1936" s="44">
        <v>9</v>
      </c>
    </row>
    <row r="1937" spans="1:7">
      <c r="A1937" s="68" t="s">
        <v>3993</v>
      </c>
      <c r="B1937" s="69" t="s">
        <v>3994</v>
      </c>
      <c r="C1937" s="46" t="s">
        <v>70</v>
      </c>
      <c r="D1937" s="70">
        <v>609.29</v>
      </c>
      <c r="E1937" s="70">
        <v>0.84</v>
      </c>
      <c r="F1937" s="70">
        <v>610.13</v>
      </c>
      <c r="G1937" s="44">
        <v>9</v>
      </c>
    </row>
    <row r="1938" spans="1:7">
      <c r="A1938" s="68" t="s">
        <v>3995</v>
      </c>
      <c r="B1938" s="69" t="s">
        <v>177</v>
      </c>
      <c r="C1938" s="46" t="s">
        <v>70</v>
      </c>
      <c r="D1938" s="70">
        <v>442.7</v>
      </c>
      <c r="E1938" s="70">
        <v>20.74</v>
      </c>
      <c r="F1938" s="70">
        <v>463.44</v>
      </c>
      <c r="G1938" s="44">
        <v>9</v>
      </c>
    </row>
    <row r="1939" spans="1:7">
      <c r="A1939" s="68" t="s">
        <v>3996</v>
      </c>
      <c r="B1939" s="69" t="s">
        <v>3997</v>
      </c>
      <c r="C1939" s="46" t="s">
        <v>70</v>
      </c>
      <c r="D1939" s="70">
        <v>330.2</v>
      </c>
      <c r="E1939" s="70">
        <v>20.74</v>
      </c>
      <c r="F1939" s="70">
        <v>350.94</v>
      </c>
      <c r="G1939" s="44">
        <v>9</v>
      </c>
    </row>
    <row r="1940" spans="1:7">
      <c r="A1940" s="68" t="s">
        <v>3998</v>
      </c>
      <c r="B1940" s="69" t="s">
        <v>3999</v>
      </c>
      <c r="C1940" s="46" t="s">
        <v>70</v>
      </c>
      <c r="D1940" s="70">
        <v>252.48</v>
      </c>
      <c r="E1940" s="70">
        <v>116.68</v>
      </c>
      <c r="F1940" s="70">
        <v>369.16</v>
      </c>
      <c r="G1940" s="44">
        <v>9</v>
      </c>
    </row>
    <row r="1941" spans="1:7">
      <c r="A1941" s="68" t="s">
        <v>4000</v>
      </c>
      <c r="B1941" s="69" t="s">
        <v>4001</v>
      </c>
      <c r="C1941" s="46" t="s">
        <v>130</v>
      </c>
      <c r="D1941" s="70">
        <v>598.02</v>
      </c>
      <c r="E1941" s="70">
        <v>0.84</v>
      </c>
      <c r="F1941" s="70">
        <v>598.86</v>
      </c>
      <c r="G1941" s="44">
        <v>9</v>
      </c>
    </row>
    <row r="1942" spans="1:7">
      <c r="A1942" s="68" t="s">
        <v>4002</v>
      </c>
      <c r="B1942" s="69" t="s">
        <v>4003</v>
      </c>
      <c r="C1942" s="46" t="s">
        <v>70</v>
      </c>
      <c r="D1942" s="70">
        <v>23.9</v>
      </c>
      <c r="E1942" s="70">
        <v>41.47</v>
      </c>
      <c r="F1942" s="70">
        <v>65.37</v>
      </c>
      <c r="G1942" s="44">
        <v>9</v>
      </c>
    </row>
    <row r="1943" spans="1:7">
      <c r="A1943" s="68" t="s">
        <v>4004</v>
      </c>
      <c r="B1943" s="69" t="s">
        <v>4005</v>
      </c>
      <c r="C1943" s="46" t="s">
        <v>130</v>
      </c>
      <c r="D1943" s="70">
        <v>500.68</v>
      </c>
      <c r="E1943" s="70">
        <v>0.84</v>
      </c>
      <c r="F1943" s="70">
        <v>501.52</v>
      </c>
      <c r="G1943" s="44">
        <v>9</v>
      </c>
    </row>
    <row r="1944" spans="1:7">
      <c r="A1944" s="68" t="s">
        <v>4006</v>
      </c>
      <c r="B1944" s="69" t="s">
        <v>4007</v>
      </c>
      <c r="C1944" s="46" t="s">
        <v>70</v>
      </c>
      <c r="D1944" s="70"/>
      <c r="E1944" s="70">
        <v>233.36</v>
      </c>
      <c r="F1944" s="70">
        <v>233.36</v>
      </c>
      <c r="G1944" s="44">
        <v>9</v>
      </c>
    </row>
    <row r="1945" spans="1:7">
      <c r="A1945" s="68" t="s">
        <v>4008</v>
      </c>
      <c r="B1945" s="69" t="s">
        <v>4009</v>
      </c>
      <c r="C1945" s="46" t="s">
        <v>84</v>
      </c>
      <c r="D1945" s="70">
        <v>21.82</v>
      </c>
      <c r="E1945" s="70">
        <v>0.67</v>
      </c>
      <c r="F1945" s="70">
        <v>22.49</v>
      </c>
      <c r="G1945" s="44">
        <v>9</v>
      </c>
    </row>
    <row r="1946" spans="1:7">
      <c r="A1946" s="68" t="s">
        <v>4010</v>
      </c>
      <c r="B1946" s="69" t="s">
        <v>4011</v>
      </c>
      <c r="C1946" s="46" t="s">
        <v>84</v>
      </c>
      <c r="D1946" s="70">
        <v>21.82</v>
      </c>
      <c r="E1946" s="70">
        <v>1.01</v>
      </c>
      <c r="F1946" s="70">
        <v>22.83</v>
      </c>
      <c r="G1946" s="44">
        <v>9</v>
      </c>
    </row>
    <row r="1947" spans="1:7" ht="28.8">
      <c r="A1947" s="68" t="s">
        <v>4012</v>
      </c>
      <c r="B1947" s="69" t="s">
        <v>4013</v>
      </c>
      <c r="C1947" s="46" t="s">
        <v>129</v>
      </c>
      <c r="D1947" s="70">
        <v>993.3</v>
      </c>
      <c r="E1947" s="70">
        <v>8.44</v>
      </c>
      <c r="F1947" s="70">
        <v>1001.74</v>
      </c>
      <c r="G1947" s="44">
        <v>9</v>
      </c>
    </row>
    <row r="1948" spans="1:7" ht="28.8">
      <c r="A1948" s="68" t="s">
        <v>4014</v>
      </c>
      <c r="B1948" s="69" t="s">
        <v>4015</v>
      </c>
      <c r="C1948" s="46" t="s">
        <v>129</v>
      </c>
      <c r="D1948" s="70">
        <v>1238.4100000000001</v>
      </c>
      <c r="E1948" s="70">
        <v>8.44</v>
      </c>
      <c r="F1948" s="70">
        <v>1246.8499999999999</v>
      </c>
      <c r="G1948" s="44">
        <v>9</v>
      </c>
    </row>
    <row r="1949" spans="1:7">
      <c r="A1949" s="68" t="s">
        <v>4016</v>
      </c>
      <c r="B1949" s="69" t="s">
        <v>131</v>
      </c>
      <c r="C1949" s="46" t="s">
        <v>130</v>
      </c>
      <c r="D1949" s="70">
        <v>41.35</v>
      </c>
      <c r="E1949" s="70">
        <v>0.84</v>
      </c>
      <c r="F1949" s="70">
        <v>42.19</v>
      </c>
      <c r="G1949" s="44">
        <v>9</v>
      </c>
    </row>
    <row r="1950" spans="1:7">
      <c r="A1950" s="68" t="s">
        <v>4017</v>
      </c>
      <c r="B1950" s="69" t="s">
        <v>220</v>
      </c>
      <c r="C1950" s="46" t="s">
        <v>70</v>
      </c>
      <c r="D1950" s="70">
        <v>18.260000000000002</v>
      </c>
      <c r="E1950" s="70">
        <v>58.34</v>
      </c>
      <c r="F1950" s="70">
        <v>76.599999999999994</v>
      </c>
      <c r="G1950" s="44">
        <v>9</v>
      </c>
    </row>
    <row r="1951" spans="1:7">
      <c r="A1951" s="68" t="s">
        <v>4018</v>
      </c>
      <c r="B1951" s="69" t="s">
        <v>4019</v>
      </c>
      <c r="C1951" s="46" t="s">
        <v>70</v>
      </c>
      <c r="D1951" s="70">
        <v>76.430000000000007</v>
      </c>
      <c r="E1951" s="70">
        <v>0.84</v>
      </c>
      <c r="F1951" s="70">
        <v>77.27</v>
      </c>
      <c r="G1951" s="44">
        <v>9</v>
      </c>
    </row>
    <row r="1952" spans="1:7">
      <c r="A1952" s="68" t="s">
        <v>4020</v>
      </c>
      <c r="B1952" s="69" t="s">
        <v>4021</v>
      </c>
      <c r="C1952" s="46" t="s">
        <v>70</v>
      </c>
      <c r="D1952" s="70">
        <v>182.89</v>
      </c>
      <c r="E1952" s="70">
        <v>116.68</v>
      </c>
      <c r="F1952" s="70">
        <v>299.57</v>
      </c>
      <c r="G1952" s="44">
        <v>9</v>
      </c>
    </row>
    <row r="1953" spans="1:7">
      <c r="A1953" s="68" t="s">
        <v>4022</v>
      </c>
      <c r="B1953" s="69" t="s">
        <v>4023</v>
      </c>
      <c r="C1953" s="46" t="s">
        <v>70</v>
      </c>
      <c r="D1953" s="70">
        <v>330.04</v>
      </c>
      <c r="E1953" s="70">
        <v>0.84</v>
      </c>
      <c r="F1953" s="70">
        <v>330.88</v>
      </c>
      <c r="G1953" s="44">
        <v>9</v>
      </c>
    </row>
    <row r="1954" spans="1:7">
      <c r="A1954" s="68" t="s">
        <v>4024</v>
      </c>
      <c r="B1954" s="69" t="s">
        <v>4025</v>
      </c>
      <c r="C1954" s="46" t="s">
        <v>70</v>
      </c>
      <c r="D1954" s="70">
        <v>529.55999999999995</v>
      </c>
      <c r="E1954" s="70">
        <v>116.68</v>
      </c>
      <c r="F1954" s="70">
        <v>646.24</v>
      </c>
      <c r="G1954" s="44">
        <v>9</v>
      </c>
    </row>
    <row r="1955" spans="1:7">
      <c r="A1955" s="68" t="s">
        <v>4026</v>
      </c>
      <c r="B1955" s="69" t="s">
        <v>4027</v>
      </c>
      <c r="C1955" s="46" t="s">
        <v>70</v>
      </c>
      <c r="D1955" s="70">
        <v>2480.48</v>
      </c>
      <c r="E1955" s="70">
        <v>41.47</v>
      </c>
      <c r="F1955" s="70">
        <v>2521.9499999999998</v>
      </c>
      <c r="G1955" s="44">
        <v>9</v>
      </c>
    </row>
    <row r="1956" spans="1:7">
      <c r="A1956" s="68" t="s">
        <v>4028</v>
      </c>
      <c r="B1956" s="69" t="s">
        <v>4029</v>
      </c>
      <c r="C1956" s="46" t="s">
        <v>70</v>
      </c>
      <c r="D1956" s="70">
        <v>3725.14</v>
      </c>
      <c r="E1956" s="70">
        <v>41.47</v>
      </c>
      <c r="F1956" s="70">
        <v>3766.61</v>
      </c>
      <c r="G1956" s="44">
        <v>9</v>
      </c>
    </row>
    <row r="1957" spans="1:7">
      <c r="A1957" s="68" t="s">
        <v>4030</v>
      </c>
      <c r="B1957" s="69" t="s">
        <v>4031</v>
      </c>
      <c r="C1957" s="46" t="s">
        <v>70</v>
      </c>
      <c r="D1957" s="70">
        <v>4819.08</v>
      </c>
      <c r="E1957" s="70">
        <v>41.47</v>
      </c>
      <c r="F1957" s="70">
        <v>4860.55</v>
      </c>
      <c r="G1957" s="44">
        <v>9</v>
      </c>
    </row>
    <row r="1958" spans="1:7">
      <c r="A1958" s="68" t="s">
        <v>4032</v>
      </c>
      <c r="B1958" s="69" t="s">
        <v>4033</v>
      </c>
      <c r="C1958" s="46"/>
      <c r="D1958" s="70"/>
      <c r="E1958" s="70"/>
      <c r="F1958" s="70"/>
      <c r="G1958" s="44">
        <v>2</v>
      </c>
    </row>
    <row r="1959" spans="1:7">
      <c r="A1959" s="68" t="s">
        <v>4034</v>
      </c>
      <c r="B1959" s="69" t="s">
        <v>4035</v>
      </c>
      <c r="C1959" s="46"/>
      <c r="D1959" s="70"/>
      <c r="E1959" s="70"/>
      <c r="F1959" s="70"/>
      <c r="G1959" s="44">
        <v>5</v>
      </c>
    </row>
    <row r="1960" spans="1:7">
      <c r="A1960" s="68" t="s">
        <v>4036</v>
      </c>
      <c r="B1960" s="69" t="s">
        <v>4037</v>
      </c>
      <c r="C1960" s="46" t="s">
        <v>70</v>
      </c>
      <c r="D1960" s="70">
        <v>39.590000000000003</v>
      </c>
      <c r="E1960" s="70">
        <v>71.39</v>
      </c>
      <c r="F1960" s="70">
        <v>110.98</v>
      </c>
      <c r="G1960" s="44">
        <v>9</v>
      </c>
    </row>
    <row r="1961" spans="1:7">
      <c r="A1961" s="68" t="s">
        <v>4038</v>
      </c>
      <c r="B1961" s="69" t="s">
        <v>4039</v>
      </c>
      <c r="C1961" s="46" t="s">
        <v>70</v>
      </c>
      <c r="D1961" s="70">
        <v>81.13</v>
      </c>
      <c r="E1961" s="70">
        <v>99.61</v>
      </c>
      <c r="F1961" s="70">
        <v>180.74</v>
      </c>
      <c r="G1961" s="44">
        <v>9</v>
      </c>
    </row>
    <row r="1962" spans="1:7">
      <c r="A1962" s="68" t="s">
        <v>4040</v>
      </c>
      <c r="B1962" s="69" t="s">
        <v>4041</v>
      </c>
      <c r="C1962" s="46" t="s">
        <v>70</v>
      </c>
      <c r="D1962" s="70">
        <v>143.86000000000001</v>
      </c>
      <c r="E1962" s="70">
        <v>127.82</v>
      </c>
      <c r="F1962" s="70">
        <v>271.68</v>
      </c>
      <c r="G1962" s="44">
        <v>9</v>
      </c>
    </row>
    <row r="1963" spans="1:7">
      <c r="A1963" s="68" t="s">
        <v>4042</v>
      </c>
      <c r="B1963" s="69" t="s">
        <v>4043</v>
      </c>
      <c r="C1963" s="46" t="s">
        <v>70</v>
      </c>
      <c r="D1963" s="70">
        <v>482.84</v>
      </c>
      <c r="E1963" s="70">
        <v>158.5</v>
      </c>
      <c r="F1963" s="70">
        <v>641.34</v>
      </c>
      <c r="G1963" s="44">
        <v>9</v>
      </c>
    </row>
    <row r="1964" spans="1:7">
      <c r="A1964" s="68" t="s">
        <v>4044</v>
      </c>
      <c r="B1964" s="69" t="s">
        <v>4045</v>
      </c>
      <c r="C1964" s="46" t="s">
        <v>70</v>
      </c>
      <c r="D1964" s="70">
        <v>991.61</v>
      </c>
      <c r="E1964" s="70">
        <v>212.47</v>
      </c>
      <c r="F1964" s="70">
        <v>1204.08</v>
      </c>
      <c r="G1964" s="44">
        <v>9</v>
      </c>
    </row>
    <row r="1965" spans="1:7">
      <c r="A1965" s="68" t="s">
        <v>4046</v>
      </c>
      <c r="B1965" s="69" t="s">
        <v>4047</v>
      </c>
      <c r="C1965" s="46"/>
      <c r="D1965" s="70"/>
      <c r="E1965" s="70"/>
      <c r="F1965" s="70"/>
      <c r="G1965" s="44">
        <v>5</v>
      </c>
    </row>
    <row r="1966" spans="1:7">
      <c r="A1966" s="68" t="s">
        <v>4048</v>
      </c>
      <c r="B1966" s="69" t="s">
        <v>4049</v>
      </c>
      <c r="C1966" s="46" t="s">
        <v>70</v>
      </c>
      <c r="D1966" s="70">
        <v>83.99</v>
      </c>
      <c r="E1966" s="70">
        <v>62.21</v>
      </c>
      <c r="F1966" s="70">
        <v>146.19999999999999</v>
      </c>
      <c r="G1966" s="44">
        <v>9</v>
      </c>
    </row>
    <row r="1967" spans="1:7">
      <c r="A1967" s="68" t="s">
        <v>4050</v>
      </c>
      <c r="B1967" s="69" t="s">
        <v>4051</v>
      </c>
      <c r="C1967" s="46" t="s">
        <v>70</v>
      </c>
      <c r="D1967" s="70">
        <v>166.26</v>
      </c>
      <c r="E1967" s="70">
        <v>82.94</v>
      </c>
      <c r="F1967" s="70">
        <v>249.2</v>
      </c>
      <c r="G1967" s="44">
        <v>9</v>
      </c>
    </row>
    <row r="1968" spans="1:7">
      <c r="A1968" s="68" t="s">
        <v>4052</v>
      </c>
      <c r="B1968" s="69" t="s">
        <v>4053</v>
      </c>
      <c r="C1968" s="46" t="s">
        <v>70</v>
      </c>
      <c r="D1968" s="70">
        <v>293.2</v>
      </c>
      <c r="E1968" s="70">
        <v>103.68</v>
      </c>
      <c r="F1968" s="70">
        <v>396.88</v>
      </c>
      <c r="G1968" s="44">
        <v>9</v>
      </c>
    </row>
    <row r="1969" spans="1:7">
      <c r="A1969" s="68" t="s">
        <v>4054</v>
      </c>
      <c r="B1969" s="69" t="s">
        <v>4055</v>
      </c>
      <c r="C1969" s="46" t="s">
        <v>70</v>
      </c>
      <c r="D1969" s="70">
        <v>450.04</v>
      </c>
      <c r="E1969" s="70">
        <v>124.41</v>
      </c>
      <c r="F1969" s="70">
        <v>574.45000000000005</v>
      </c>
      <c r="G1969" s="44">
        <v>9</v>
      </c>
    </row>
    <row r="1970" spans="1:7">
      <c r="A1970" s="68" t="s">
        <v>4056</v>
      </c>
      <c r="B1970" s="69" t="s">
        <v>4057</v>
      </c>
      <c r="C1970" s="46"/>
      <c r="D1970" s="70"/>
      <c r="E1970" s="70"/>
      <c r="F1970" s="70"/>
      <c r="G1970" s="44">
        <v>5</v>
      </c>
    </row>
    <row r="1971" spans="1:7" ht="28.8">
      <c r="A1971" s="68" t="s">
        <v>4058</v>
      </c>
      <c r="B1971" s="69" t="s">
        <v>4059</v>
      </c>
      <c r="C1971" s="46" t="s">
        <v>70</v>
      </c>
      <c r="D1971" s="70">
        <v>525.22</v>
      </c>
      <c r="E1971" s="70">
        <v>124</v>
      </c>
      <c r="F1971" s="70">
        <v>649.22</v>
      </c>
      <c r="G1971" s="44">
        <v>9</v>
      </c>
    </row>
    <row r="1972" spans="1:7" ht="28.8">
      <c r="A1972" s="68" t="s">
        <v>4060</v>
      </c>
      <c r="B1972" s="69" t="s">
        <v>4061</v>
      </c>
      <c r="C1972" s="46" t="s">
        <v>70</v>
      </c>
      <c r="D1972" s="70">
        <v>511.77</v>
      </c>
      <c r="E1972" s="70">
        <v>124</v>
      </c>
      <c r="F1972" s="70">
        <v>635.77</v>
      </c>
      <c r="G1972" s="44">
        <v>9</v>
      </c>
    </row>
    <row r="1973" spans="1:7" ht="28.8">
      <c r="A1973" s="68" t="s">
        <v>4062</v>
      </c>
      <c r="B1973" s="69" t="s">
        <v>4063</v>
      </c>
      <c r="C1973" s="46" t="s">
        <v>70</v>
      </c>
      <c r="D1973" s="70">
        <v>697.7</v>
      </c>
      <c r="E1973" s="70">
        <v>155.01</v>
      </c>
      <c r="F1973" s="70">
        <v>852.71</v>
      </c>
      <c r="G1973" s="44">
        <v>9</v>
      </c>
    </row>
    <row r="1974" spans="1:7" ht="28.8">
      <c r="A1974" s="68" t="s">
        <v>4064</v>
      </c>
      <c r="B1974" s="69" t="s">
        <v>4065</v>
      </c>
      <c r="C1974" s="46" t="s">
        <v>70</v>
      </c>
      <c r="D1974" s="70">
        <v>705.87</v>
      </c>
      <c r="E1974" s="70">
        <v>155.01</v>
      </c>
      <c r="F1974" s="70">
        <v>860.88</v>
      </c>
      <c r="G1974" s="44">
        <v>9</v>
      </c>
    </row>
    <row r="1975" spans="1:7" ht="28.8">
      <c r="A1975" s="68" t="s">
        <v>4066</v>
      </c>
      <c r="B1975" s="69" t="s">
        <v>4067</v>
      </c>
      <c r="C1975" s="46" t="s">
        <v>70</v>
      </c>
      <c r="D1975" s="70">
        <v>1110.3399999999999</v>
      </c>
      <c r="E1975" s="70">
        <v>186</v>
      </c>
      <c r="F1975" s="70">
        <v>1296.3399999999999</v>
      </c>
      <c r="G1975" s="44">
        <v>9</v>
      </c>
    </row>
    <row r="1976" spans="1:7" ht="28.8">
      <c r="A1976" s="68" t="s">
        <v>4068</v>
      </c>
      <c r="B1976" s="69" t="s">
        <v>4069</v>
      </c>
      <c r="C1976" s="46" t="s">
        <v>70</v>
      </c>
      <c r="D1976" s="70">
        <v>1482.3</v>
      </c>
      <c r="E1976" s="70">
        <v>186</v>
      </c>
      <c r="F1976" s="70">
        <v>1668.3</v>
      </c>
      <c r="G1976" s="44">
        <v>9</v>
      </c>
    </row>
    <row r="1977" spans="1:7">
      <c r="A1977" s="68" t="s">
        <v>4070</v>
      </c>
      <c r="B1977" s="69" t="s">
        <v>4071</v>
      </c>
      <c r="C1977" s="46"/>
      <c r="D1977" s="70"/>
      <c r="E1977" s="70"/>
      <c r="F1977" s="70"/>
      <c r="G1977" s="44">
        <v>5</v>
      </c>
    </row>
    <row r="1978" spans="1:7" ht="28.8">
      <c r="A1978" s="68" t="s">
        <v>4072</v>
      </c>
      <c r="B1978" s="69" t="s">
        <v>4073</v>
      </c>
      <c r="C1978" s="46" t="s">
        <v>70</v>
      </c>
      <c r="D1978" s="70">
        <v>621.80999999999995</v>
      </c>
      <c r="E1978" s="70">
        <v>93.01</v>
      </c>
      <c r="F1978" s="70">
        <v>714.82</v>
      </c>
      <c r="G1978" s="44">
        <v>9</v>
      </c>
    </row>
    <row r="1979" spans="1:7" ht="28.8">
      <c r="A1979" s="68" t="s">
        <v>4074</v>
      </c>
      <c r="B1979" s="69" t="s">
        <v>4075</v>
      </c>
      <c r="C1979" s="46" t="s">
        <v>70</v>
      </c>
      <c r="D1979" s="70">
        <v>727.24</v>
      </c>
      <c r="E1979" s="70">
        <v>93.01</v>
      </c>
      <c r="F1979" s="70">
        <v>820.25</v>
      </c>
      <c r="G1979" s="44">
        <v>9</v>
      </c>
    </row>
    <row r="1980" spans="1:7" ht="28.8">
      <c r="A1980" s="68" t="s">
        <v>4076</v>
      </c>
      <c r="B1980" s="69" t="s">
        <v>4077</v>
      </c>
      <c r="C1980" s="46" t="s">
        <v>70</v>
      </c>
      <c r="D1980" s="70">
        <v>832.3</v>
      </c>
      <c r="E1980" s="70">
        <v>124</v>
      </c>
      <c r="F1980" s="70">
        <v>956.3</v>
      </c>
      <c r="G1980" s="44">
        <v>9</v>
      </c>
    </row>
    <row r="1981" spans="1:7" ht="28.8">
      <c r="A1981" s="68" t="s">
        <v>4078</v>
      </c>
      <c r="B1981" s="69" t="s">
        <v>4079</v>
      </c>
      <c r="C1981" s="46" t="s">
        <v>70</v>
      </c>
      <c r="D1981" s="70">
        <v>847.42</v>
      </c>
      <c r="E1981" s="70">
        <v>124</v>
      </c>
      <c r="F1981" s="70">
        <v>971.42</v>
      </c>
      <c r="G1981" s="44">
        <v>9</v>
      </c>
    </row>
    <row r="1982" spans="1:7" ht="28.8">
      <c r="A1982" s="68" t="s">
        <v>4080</v>
      </c>
      <c r="B1982" s="69" t="s">
        <v>4081</v>
      </c>
      <c r="C1982" s="46" t="s">
        <v>70</v>
      </c>
      <c r="D1982" s="70">
        <v>1239.6400000000001</v>
      </c>
      <c r="E1982" s="70">
        <v>155.01</v>
      </c>
      <c r="F1982" s="70">
        <v>1394.65</v>
      </c>
      <c r="G1982" s="44">
        <v>9</v>
      </c>
    </row>
    <row r="1983" spans="1:7" ht="28.8">
      <c r="A1983" s="68" t="s">
        <v>4082</v>
      </c>
      <c r="B1983" s="69" t="s">
        <v>4083</v>
      </c>
      <c r="C1983" s="46" t="s">
        <v>70</v>
      </c>
      <c r="D1983" s="70">
        <v>1978.16</v>
      </c>
      <c r="E1983" s="70">
        <v>155.01</v>
      </c>
      <c r="F1983" s="70">
        <v>2133.17</v>
      </c>
      <c r="G1983" s="44">
        <v>9</v>
      </c>
    </row>
    <row r="1984" spans="1:7">
      <c r="A1984" s="68" t="s">
        <v>4084</v>
      </c>
      <c r="B1984" s="69" t="s">
        <v>4085</v>
      </c>
      <c r="C1984" s="46"/>
      <c r="D1984" s="70"/>
      <c r="E1984" s="70"/>
      <c r="F1984" s="70"/>
      <c r="G1984" s="44">
        <v>5</v>
      </c>
    </row>
    <row r="1985" spans="1:7" ht="28.8">
      <c r="A1985" s="68" t="s">
        <v>4086</v>
      </c>
      <c r="B1985" s="69" t="s">
        <v>4087</v>
      </c>
      <c r="C1985" s="46" t="s">
        <v>129</v>
      </c>
      <c r="D1985" s="70">
        <v>6153.34</v>
      </c>
      <c r="E1985" s="70">
        <v>109.96</v>
      </c>
      <c r="F1985" s="70">
        <v>6263.3</v>
      </c>
      <c r="G1985" s="44">
        <v>9</v>
      </c>
    </row>
    <row r="1986" spans="1:7">
      <c r="A1986" s="68" t="s">
        <v>4088</v>
      </c>
      <c r="B1986" s="69" t="s">
        <v>4089</v>
      </c>
      <c r="C1986" s="46"/>
      <c r="D1986" s="70"/>
      <c r="E1986" s="70"/>
      <c r="F1986" s="70"/>
      <c r="G1986" s="44">
        <v>5</v>
      </c>
    </row>
    <row r="1987" spans="1:7">
      <c r="A1987" s="68" t="s">
        <v>4090</v>
      </c>
      <c r="B1987" s="69" t="s">
        <v>4091</v>
      </c>
      <c r="C1987" s="46" t="s">
        <v>95</v>
      </c>
      <c r="D1987" s="70">
        <v>112.88</v>
      </c>
      <c r="E1987" s="70">
        <v>7.38</v>
      </c>
      <c r="F1987" s="70">
        <v>120.26</v>
      </c>
      <c r="G1987" s="44">
        <v>9</v>
      </c>
    </row>
    <row r="1988" spans="1:7">
      <c r="A1988" s="68" t="s">
        <v>4092</v>
      </c>
      <c r="B1988" s="69" t="s">
        <v>4093</v>
      </c>
      <c r="C1988" s="46"/>
      <c r="D1988" s="70"/>
      <c r="E1988" s="70"/>
      <c r="F1988" s="70"/>
      <c r="G1988" s="44">
        <v>5</v>
      </c>
    </row>
    <row r="1989" spans="1:7">
      <c r="A1989" s="68" t="s">
        <v>4094</v>
      </c>
      <c r="B1989" s="69" t="s">
        <v>4095</v>
      </c>
      <c r="C1989" s="46" t="s">
        <v>70</v>
      </c>
      <c r="D1989" s="70">
        <v>29.52</v>
      </c>
      <c r="E1989" s="70">
        <v>12.44</v>
      </c>
      <c r="F1989" s="70">
        <v>41.96</v>
      </c>
      <c r="G1989" s="44">
        <v>9</v>
      </c>
    </row>
    <row r="1990" spans="1:7">
      <c r="A1990" s="68" t="s">
        <v>4096</v>
      </c>
      <c r="B1990" s="69" t="s">
        <v>4097</v>
      </c>
      <c r="C1990" s="46" t="s">
        <v>70</v>
      </c>
      <c r="D1990" s="70">
        <v>43.79</v>
      </c>
      <c r="E1990" s="70">
        <v>20.74</v>
      </c>
      <c r="F1990" s="70">
        <v>64.53</v>
      </c>
      <c r="G1990" s="44">
        <v>9</v>
      </c>
    </row>
    <row r="1991" spans="1:7">
      <c r="A1991" s="68" t="s">
        <v>4098</v>
      </c>
      <c r="B1991" s="69" t="s">
        <v>4099</v>
      </c>
      <c r="C1991" s="46" t="s">
        <v>70</v>
      </c>
      <c r="D1991" s="70">
        <v>53.68</v>
      </c>
      <c r="E1991" s="70">
        <v>41.47</v>
      </c>
      <c r="F1991" s="70">
        <v>95.15</v>
      </c>
      <c r="G1991" s="44">
        <v>9</v>
      </c>
    </row>
    <row r="1992" spans="1:7">
      <c r="A1992" s="68" t="s">
        <v>4100</v>
      </c>
      <c r="B1992" s="69" t="s">
        <v>4101</v>
      </c>
      <c r="C1992" s="46" t="s">
        <v>70</v>
      </c>
      <c r="D1992" s="70">
        <v>166.08</v>
      </c>
      <c r="E1992" s="70">
        <v>41.47</v>
      </c>
      <c r="F1992" s="70">
        <v>207.55</v>
      </c>
      <c r="G1992" s="44">
        <v>9</v>
      </c>
    </row>
    <row r="1993" spans="1:7">
      <c r="A1993" s="68" t="s">
        <v>4102</v>
      </c>
      <c r="B1993" s="69" t="s">
        <v>4103</v>
      </c>
      <c r="C1993" s="46" t="s">
        <v>70</v>
      </c>
      <c r="D1993" s="70">
        <v>240.27</v>
      </c>
      <c r="E1993" s="70">
        <v>41.47</v>
      </c>
      <c r="F1993" s="70">
        <v>281.74</v>
      </c>
      <c r="G1993" s="44">
        <v>9</v>
      </c>
    </row>
    <row r="1994" spans="1:7">
      <c r="A1994" s="68" t="s">
        <v>4104</v>
      </c>
      <c r="B1994" s="69" t="s">
        <v>4105</v>
      </c>
      <c r="C1994" s="46" t="s">
        <v>70</v>
      </c>
      <c r="D1994" s="70">
        <v>819.89</v>
      </c>
      <c r="E1994" s="70">
        <v>49.76</v>
      </c>
      <c r="F1994" s="70">
        <v>869.65</v>
      </c>
      <c r="G1994" s="44">
        <v>9</v>
      </c>
    </row>
    <row r="1995" spans="1:7">
      <c r="A1995" s="68" t="s">
        <v>4106</v>
      </c>
      <c r="B1995" s="69" t="s">
        <v>4107</v>
      </c>
      <c r="C1995" s="46" t="s">
        <v>70</v>
      </c>
      <c r="D1995" s="70">
        <v>321.08999999999997</v>
      </c>
      <c r="E1995" s="70">
        <v>49.76</v>
      </c>
      <c r="F1995" s="70">
        <v>370.85</v>
      </c>
      <c r="G1995" s="44">
        <v>9</v>
      </c>
    </row>
    <row r="1996" spans="1:7">
      <c r="A1996" s="68" t="s">
        <v>4108</v>
      </c>
      <c r="B1996" s="69" t="s">
        <v>4109</v>
      </c>
      <c r="C1996" s="46"/>
      <c r="D1996" s="70"/>
      <c r="E1996" s="70"/>
      <c r="F1996" s="70"/>
      <c r="G1996" s="44">
        <v>5</v>
      </c>
    </row>
    <row r="1997" spans="1:7">
      <c r="A1997" s="68" t="s">
        <v>4110</v>
      </c>
      <c r="B1997" s="69" t="s">
        <v>4111</v>
      </c>
      <c r="C1997" s="46" t="s">
        <v>70</v>
      </c>
      <c r="D1997" s="70">
        <v>25.63</v>
      </c>
      <c r="E1997" s="70">
        <v>8.2899999999999991</v>
      </c>
      <c r="F1997" s="70">
        <v>33.92</v>
      </c>
      <c r="G1997" s="44">
        <v>9</v>
      </c>
    </row>
    <row r="1998" spans="1:7">
      <c r="A1998" s="68" t="s">
        <v>4112</v>
      </c>
      <c r="B1998" s="69" t="s">
        <v>4113</v>
      </c>
      <c r="C1998" s="46" t="s">
        <v>70</v>
      </c>
      <c r="D1998" s="70">
        <v>59.1</v>
      </c>
      <c r="E1998" s="70">
        <v>8.2899999999999991</v>
      </c>
      <c r="F1998" s="70">
        <v>67.39</v>
      </c>
      <c r="G1998" s="44">
        <v>9</v>
      </c>
    </row>
    <row r="1999" spans="1:7">
      <c r="A1999" s="68" t="s">
        <v>4114</v>
      </c>
      <c r="B1999" s="69" t="s">
        <v>4115</v>
      </c>
      <c r="C1999" s="46" t="s">
        <v>70</v>
      </c>
      <c r="D1999" s="70">
        <v>84.59</v>
      </c>
      <c r="E1999" s="70">
        <v>8.2899999999999991</v>
      </c>
      <c r="F1999" s="70">
        <v>92.88</v>
      </c>
      <c r="G1999" s="44">
        <v>9</v>
      </c>
    </row>
    <row r="2000" spans="1:7">
      <c r="A2000" s="68" t="s">
        <v>4116</v>
      </c>
      <c r="B2000" s="69" t="s">
        <v>4117</v>
      </c>
      <c r="C2000" s="46" t="s">
        <v>70</v>
      </c>
      <c r="D2000" s="70">
        <v>116.26</v>
      </c>
      <c r="E2000" s="70">
        <v>8.2899999999999991</v>
      </c>
      <c r="F2000" s="70">
        <v>124.55</v>
      </c>
      <c r="G2000" s="44">
        <v>9</v>
      </c>
    </row>
    <row r="2001" spans="1:7">
      <c r="A2001" s="68" t="s">
        <v>4118</v>
      </c>
      <c r="B2001" s="69" t="s">
        <v>4119</v>
      </c>
      <c r="C2001" s="46" t="s">
        <v>70</v>
      </c>
      <c r="D2001" s="70">
        <v>146.36000000000001</v>
      </c>
      <c r="E2001" s="70">
        <v>8.2899999999999991</v>
      </c>
      <c r="F2001" s="70">
        <v>154.65</v>
      </c>
      <c r="G2001" s="44">
        <v>9</v>
      </c>
    </row>
    <row r="2002" spans="1:7">
      <c r="A2002" s="68" t="s">
        <v>4120</v>
      </c>
      <c r="B2002" s="69" t="s">
        <v>4121</v>
      </c>
      <c r="C2002" s="46" t="s">
        <v>70</v>
      </c>
      <c r="D2002" s="70">
        <v>314.44</v>
      </c>
      <c r="E2002" s="70">
        <v>8.2899999999999991</v>
      </c>
      <c r="F2002" s="70">
        <v>322.73</v>
      </c>
      <c r="G2002" s="44">
        <v>9</v>
      </c>
    </row>
    <row r="2003" spans="1:7">
      <c r="A2003" s="68" t="s">
        <v>4122</v>
      </c>
      <c r="B2003" s="69" t="s">
        <v>4123</v>
      </c>
      <c r="C2003" s="46" t="s">
        <v>70</v>
      </c>
      <c r="D2003" s="70">
        <v>8.7100000000000009</v>
      </c>
      <c r="E2003" s="70">
        <v>8.2899999999999991</v>
      </c>
      <c r="F2003" s="70">
        <v>17</v>
      </c>
      <c r="G2003" s="44">
        <v>9</v>
      </c>
    </row>
    <row r="2004" spans="1:7">
      <c r="A2004" s="68" t="s">
        <v>4124</v>
      </c>
      <c r="B2004" s="69" t="s">
        <v>4125</v>
      </c>
      <c r="C2004" s="46" t="s">
        <v>70</v>
      </c>
      <c r="D2004" s="70">
        <v>11.37</v>
      </c>
      <c r="E2004" s="70">
        <v>8.2899999999999991</v>
      </c>
      <c r="F2004" s="70">
        <v>19.66</v>
      </c>
      <c r="G2004" s="44">
        <v>9</v>
      </c>
    </row>
    <row r="2005" spans="1:7">
      <c r="A2005" s="68" t="s">
        <v>4126</v>
      </c>
      <c r="B2005" s="69" t="s">
        <v>4127</v>
      </c>
      <c r="C2005" s="46" t="s">
        <v>70</v>
      </c>
      <c r="D2005" s="70">
        <v>34.28</v>
      </c>
      <c r="E2005" s="70">
        <v>2.0699999999999998</v>
      </c>
      <c r="F2005" s="70">
        <v>36.35</v>
      </c>
      <c r="G2005" s="44">
        <v>9</v>
      </c>
    </row>
    <row r="2006" spans="1:7">
      <c r="A2006" s="68" t="s">
        <v>4128</v>
      </c>
      <c r="B2006" s="69" t="s">
        <v>4129</v>
      </c>
      <c r="C2006" s="46"/>
      <c r="D2006" s="70"/>
      <c r="E2006" s="70"/>
      <c r="F2006" s="70"/>
      <c r="G2006" s="44">
        <v>5</v>
      </c>
    </row>
    <row r="2007" spans="1:7" ht="28.8">
      <c r="A2007" s="68" t="s">
        <v>4130</v>
      </c>
      <c r="B2007" s="69" t="s">
        <v>4131</v>
      </c>
      <c r="C2007" s="46" t="s">
        <v>70</v>
      </c>
      <c r="D2007" s="70">
        <v>15527.12</v>
      </c>
      <c r="E2007" s="70">
        <v>260.38</v>
      </c>
      <c r="F2007" s="70">
        <v>15787.5</v>
      </c>
      <c r="G2007" s="44">
        <v>9</v>
      </c>
    </row>
    <row r="2008" spans="1:7">
      <c r="A2008" s="68" t="s">
        <v>4132</v>
      </c>
      <c r="B2008" s="69" t="s">
        <v>4133</v>
      </c>
      <c r="C2008" s="46" t="s">
        <v>70</v>
      </c>
      <c r="D2008" s="70">
        <v>31998.69</v>
      </c>
      <c r="E2008" s="70">
        <v>233.36</v>
      </c>
      <c r="F2008" s="70">
        <v>32232.05</v>
      </c>
      <c r="G2008" s="44">
        <v>9</v>
      </c>
    </row>
    <row r="2009" spans="1:7" ht="28.8">
      <c r="A2009" s="68" t="s">
        <v>4134</v>
      </c>
      <c r="B2009" s="69" t="s">
        <v>4135</v>
      </c>
      <c r="C2009" s="46" t="s">
        <v>128</v>
      </c>
      <c r="D2009" s="70">
        <v>32680.49</v>
      </c>
      <c r="E2009" s="70">
        <v>343.99</v>
      </c>
      <c r="F2009" s="70">
        <v>33024.480000000003</v>
      </c>
      <c r="G2009" s="44">
        <v>9</v>
      </c>
    </row>
    <row r="2010" spans="1:7" ht="28.8">
      <c r="A2010" s="68" t="s">
        <v>4136</v>
      </c>
      <c r="B2010" s="69" t="s">
        <v>4137</v>
      </c>
      <c r="C2010" s="46" t="s">
        <v>70</v>
      </c>
      <c r="D2010" s="70">
        <v>72155.520000000004</v>
      </c>
      <c r="E2010" s="70">
        <v>41.47</v>
      </c>
      <c r="F2010" s="70">
        <v>72196.990000000005</v>
      </c>
      <c r="G2010" s="44">
        <v>9</v>
      </c>
    </row>
    <row r="2011" spans="1:7" ht="28.8">
      <c r="A2011" s="68" t="s">
        <v>4138</v>
      </c>
      <c r="B2011" s="69" t="s">
        <v>4139</v>
      </c>
      <c r="C2011" s="46" t="s">
        <v>70</v>
      </c>
      <c r="D2011" s="70">
        <v>127794.47</v>
      </c>
      <c r="E2011" s="70">
        <v>41.47</v>
      </c>
      <c r="F2011" s="70">
        <v>127835.94</v>
      </c>
      <c r="G2011" s="44">
        <v>9</v>
      </c>
    </row>
    <row r="2012" spans="1:7">
      <c r="A2012" s="68" t="s">
        <v>4140</v>
      </c>
      <c r="B2012" s="69" t="s">
        <v>4141</v>
      </c>
      <c r="C2012" s="46" t="s">
        <v>70</v>
      </c>
      <c r="D2012" s="70">
        <v>17.420000000000002</v>
      </c>
      <c r="E2012" s="70">
        <v>12.44</v>
      </c>
      <c r="F2012" s="70">
        <v>29.86</v>
      </c>
      <c r="G2012" s="44">
        <v>9</v>
      </c>
    </row>
    <row r="2013" spans="1:7">
      <c r="A2013" s="68" t="s">
        <v>4142</v>
      </c>
      <c r="B2013" s="69" t="s">
        <v>4143</v>
      </c>
      <c r="C2013" s="46" t="s">
        <v>70</v>
      </c>
      <c r="D2013" s="70">
        <v>26.69</v>
      </c>
      <c r="E2013" s="70">
        <v>12.44</v>
      </c>
      <c r="F2013" s="70">
        <v>39.130000000000003</v>
      </c>
      <c r="G2013" s="44">
        <v>9</v>
      </c>
    </row>
    <row r="2014" spans="1:7">
      <c r="A2014" s="68" t="s">
        <v>4144</v>
      </c>
      <c r="B2014" s="69" t="s">
        <v>4145</v>
      </c>
      <c r="C2014" s="46" t="s">
        <v>70</v>
      </c>
      <c r="D2014" s="70">
        <v>98.04</v>
      </c>
      <c r="E2014" s="70">
        <v>24.88</v>
      </c>
      <c r="F2014" s="70">
        <v>122.92</v>
      </c>
      <c r="G2014" s="44">
        <v>9</v>
      </c>
    </row>
    <row r="2015" spans="1:7">
      <c r="A2015" s="68" t="s">
        <v>4146</v>
      </c>
      <c r="B2015" s="69" t="s">
        <v>4147</v>
      </c>
      <c r="C2015" s="46" t="s">
        <v>70</v>
      </c>
      <c r="D2015" s="70">
        <v>141.11000000000001</v>
      </c>
      <c r="E2015" s="70">
        <v>24.88</v>
      </c>
      <c r="F2015" s="70">
        <v>165.99</v>
      </c>
      <c r="G2015" s="44">
        <v>9</v>
      </c>
    </row>
    <row r="2016" spans="1:7">
      <c r="A2016" s="68" t="s">
        <v>4148</v>
      </c>
      <c r="B2016" s="69" t="s">
        <v>4149</v>
      </c>
      <c r="C2016" s="46" t="s">
        <v>70</v>
      </c>
      <c r="D2016" s="70">
        <v>128.74</v>
      </c>
      <c r="E2016" s="70">
        <v>37.32</v>
      </c>
      <c r="F2016" s="70">
        <v>166.06</v>
      </c>
      <c r="G2016" s="44">
        <v>9</v>
      </c>
    </row>
    <row r="2017" spans="1:7">
      <c r="A2017" s="68" t="s">
        <v>4150</v>
      </c>
      <c r="B2017" s="69" t="s">
        <v>4151</v>
      </c>
      <c r="C2017" s="46" t="s">
        <v>70</v>
      </c>
      <c r="D2017" s="70">
        <v>152.79</v>
      </c>
      <c r="E2017" s="70">
        <v>37.32</v>
      </c>
      <c r="F2017" s="70">
        <v>190.11</v>
      </c>
      <c r="G2017" s="44">
        <v>9</v>
      </c>
    </row>
    <row r="2018" spans="1:7" ht="28.8">
      <c r="A2018" s="68" t="s">
        <v>4152</v>
      </c>
      <c r="B2018" s="69" t="s">
        <v>4153</v>
      </c>
      <c r="C2018" s="46" t="s">
        <v>70</v>
      </c>
      <c r="D2018" s="70">
        <v>440.85</v>
      </c>
      <c r="E2018" s="70">
        <v>41.47</v>
      </c>
      <c r="F2018" s="70">
        <v>482.32</v>
      </c>
      <c r="G2018" s="44">
        <v>9</v>
      </c>
    </row>
    <row r="2019" spans="1:7" ht="28.8">
      <c r="A2019" s="68" t="s">
        <v>4154</v>
      </c>
      <c r="B2019" s="69" t="s">
        <v>4155</v>
      </c>
      <c r="C2019" s="46" t="s">
        <v>70</v>
      </c>
      <c r="D2019" s="70">
        <v>630.64</v>
      </c>
      <c r="E2019" s="70">
        <v>41.47</v>
      </c>
      <c r="F2019" s="70">
        <v>672.11</v>
      </c>
      <c r="G2019" s="44">
        <v>9</v>
      </c>
    </row>
    <row r="2020" spans="1:7" ht="28.8">
      <c r="A2020" s="68" t="s">
        <v>4156</v>
      </c>
      <c r="B2020" s="69" t="s">
        <v>4157</v>
      </c>
      <c r="C2020" s="46" t="s">
        <v>70</v>
      </c>
      <c r="D2020" s="70">
        <v>2958.38</v>
      </c>
      <c r="E2020" s="70">
        <v>82.94</v>
      </c>
      <c r="F2020" s="70">
        <v>3041.32</v>
      </c>
      <c r="G2020" s="44">
        <v>9</v>
      </c>
    </row>
    <row r="2021" spans="1:7" ht="28.8">
      <c r="A2021" s="68" t="s">
        <v>4158</v>
      </c>
      <c r="B2021" s="69" t="s">
        <v>4159</v>
      </c>
      <c r="C2021" s="46" t="s">
        <v>70</v>
      </c>
      <c r="D2021" s="70">
        <v>4674.1899999999996</v>
      </c>
      <c r="E2021" s="70">
        <v>82.94</v>
      </c>
      <c r="F2021" s="70">
        <v>4757.13</v>
      </c>
      <c r="G2021" s="44">
        <v>9</v>
      </c>
    </row>
    <row r="2022" spans="1:7" ht="28.8">
      <c r="A2022" s="68" t="s">
        <v>4160</v>
      </c>
      <c r="B2022" s="69" t="s">
        <v>4161</v>
      </c>
      <c r="C2022" s="46" t="s">
        <v>70</v>
      </c>
      <c r="D2022" s="70">
        <v>6693.2</v>
      </c>
      <c r="E2022" s="70">
        <v>82.94</v>
      </c>
      <c r="F2022" s="70">
        <v>6776.14</v>
      </c>
      <c r="G2022" s="44">
        <v>9</v>
      </c>
    </row>
    <row r="2023" spans="1:7" ht="28.8">
      <c r="A2023" s="68" t="s">
        <v>4162</v>
      </c>
      <c r="B2023" s="69" t="s">
        <v>4163</v>
      </c>
      <c r="C2023" s="46" t="s">
        <v>70</v>
      </c>
      <c r="D2023" s="70">
        <v>10656.84</v>
      </c>
      <c r="E2023" s="70">
        <v>82.94</v>
      </c>
      <c r="F2023" s="70">
        <v>10739.78</v>
      </c>
      <c r="G2023" s="44">
        <v>9</v>
      </c>
    </row>
    <row r="2024" spans="1:7" ht="28.8">
      <c r="A2024" s="68" t="s">
        <v>4164</v>
      </c>
      <c r="B2024" s="69" t="s">
        <v>4165</v>
      </c>
      <c r="C2024" s="46" t="s">
        <v>70</v>
      </c>
      <c r="D2024" s="70">
        <v>13025.42</v>
      </c>
      <c r="E2024" s="70">
        <v>82.94</v>
      </c>
      <c r="F2024" s="70">
        <v>13108.36</v>
      </c>
      <c r="G2024" s="44">
        <v>9</v>
      </c>
    </row>
    <row r="2025" spans="1:7" ht="28.8">
      <c r="A2025" s="68" t="s">
        <v>4166</v>
      </c>
      <c r="B2025" s="69" t="s">
        <v>4167</v>
      </c>
      <c r="C2025" s="46" t="s">
        <v>70</v>
      </c>
      <c r="D2025" s="70">
        <v>17582.11</v>
      </c>
      <c r="E2025" s="70">
        <v>82.94</v>
      </c>
      <c r="F2025" s="70">
        <v>17665.05</v>
      </c>
      <c r="G2025" s="44">
        <v>9</v>
      </c>
    </row>
    <row r="2026" spans="1:7" ht="28.8">
      <c r="A2026" s="68" t="s">
        <v>4168</v>
      </c>
      <c r="B2026" s="69" t="s">
        <v>4169</v>
      </c>
      <c r="C2026" s="46" t="s">
        <v>70</v>
      </c>
      <c r="D2026" s="70">
        <v>12.82</v>
      </c>
      <c r="E2026" s="70">
        <v>8.2899999999999991</v>
      </c>
      <c r="F2026" s="70">
        <v>21.11</v>
      </c>
      <c r="G2026" s="44">
        <v>9</v>
      </c>
    </row>
    <row r="2027" spans="1:7" ht="28.8">
      <c r="A2027" s="68" t="s">
        <v>4170</v>
      </c>
      <c r="B2027" s="69" t="s">
        <v>4171</v>
      </c>
      <c r="C2027" s="46" t="s">
        <v>70</v>
      </c>
      <c r="D2027" s="70">
        <v>15.47</v>
      </c>
      <c r="E2027" s="70">
        <v>8.2899999999999991</v>
      </c>
      <c r="F2027" s="70">
        <v>23.76</v>
      </c>
      <c r="G2027" s="44">
        <v>9</v>
      </c>
    </row>
    <row r="2028" spans="1:7" ht="28.8">
      <c r="A2028" s="68" t="s">
        <v>4172</v>
      </c>
      <c r="B2028" s="69" t="s">
        <v>4173</v>
      </c>
      <c r="C2028" s="46" t="s">
        <v>70</v>
      </c>
      <c r="D2028" s="70">
        <v>48.83</v>
      </c>
      <c r="E2028" s="70">
        <v>8.2899999999999991</v>
      </c>
      <c r="F2028" s="70">
        <v>57.12</v>
      </c>
      <c r="G2028" s="44">
        <v>9</v>
      </c>
    </row>
    <row r="2029" spans="1:7" ht="28.8">
      <c r="A2029" s="68" t="s">
        <v>4174</v>
      </c>
      <c r="B2029" s="69" t="s">
        <v>4175</v>
      </c>
      <c r="C2029" s="46" t="s">
        <v>70</v>
      </c>
      <c r="D2029" s="70">
        <v>51.31</v>
      </c>
      <c r="E2029" s="70">
        <v>8.2899999999999991</v>
      </c>
      <c r="F2029" s="70">
        <v>59.6</v>
      </c>
      <c r="G2029" s="44">
        <v>9</v>
      </c>
    </row>
    <row r="2030" spans="1:7">
      <c r="A2030" s="68" t="s">
        <v>4176</v>
      </c>
      <c r="B2030" s="69" t="s">
        <v>4177</v>
      </c>
      <c r="C2030" s="46" t="s">
        <v>70</v>
      </c>
      <c r="D2030" s="70">
        <v>58.21</v>
      </c>
      <c r="E2030" s="70">
        <v>8.2899999999999991</v>
      </c>
      <c r="F2030" s="70">
        <v>66.5</v>
      </c>
      <c r="G2030" s="44">
        <v>9</v>
      </c>
    </row>
    <row r="2031" spans="1:7">
      <c r="A2031" s="68" t="s">
        <v>4178</v>
      </c>
      <c r="B2031" s="69" t="s">
        <v>4179</v>
      </c>
      <c r="C2031" s="46" t="s">
        <v>70</v>
      </c>
      <c r="D2031" s="70">
        <v>144.22999999999999</v>
      </c>
      <c r="E2031" s="70">
        <v>8.2899999999999991</v>
      </c>
      <c r="F2031" s="70">
        <v>152.52000000000001</v>
      </c>
      <c r="G2031" s="44">
        <v>9</v>
      </c>
    </row>
    <row r="2032" spans="1:7" ht="28.8">
      <c r="A2032" s="68" t="s">
        <v>4180</v>
      </c>
      <c r="B2032" s="69" t="s">
        <v>4181</v>
      </c>
      <c r="C2032" s="46" t="s">
        <v>70</v>
      </c>
      <c r="D2032" s="70">
        <v>68.08</v>
      </c>
      <c r="E2032" s="70">
        <v>8.2899999999999991</v>
      </c>
      <c r="F2032" s="70">
        <v>76.37</v>
      </c>
      <c r="G2032" s="44">
        <v>9</v>
      </c>
    </row>
    <row r="2033" spans="1:7" ht="28.8">
      <c r="A2033" s="68" t="s">
        <v>4182</v>
      </c>
      <c r="B2033" s="69" t="s">
        <v>4183</v>
      </c>
      <c r="C2033" s="46" t="s">
        <v>70</v>
      </c>
      <c r="D2033" s="70">
        <v>70.680000000000007</v>
      </c>
      <c r="E2033" s="70">
        <v>8.2899999999999991</v>
      </c>
      <c r="F2033" s="70">
        <v>78.97</v>
      </c>
      <c r="G2033" s="44">
        <v>9</v>
      </c>
    </row>
    <row r="2034" spans="1:7">
      <c r="A2034" s="68" t="s">
        <v>4184</v>
      </c>
      <c r="B2034" s="69" t="s">
        <v>4185</v>
      </c>
      <c r="C2034" s="46" t="s">
        <v>70</v>
      </c>
      <c r="D2034" s="70">
        <v>80.62</v>
      </c>
      <c r="E2034" s="70">
        <v>8.2899999999999991</v>
      </c>
      <c r="F2034" s="70">
        <v>88.91</v>
      </c>
      <c r="G2034" s="44">
        <v>9</v>
      </c>
    </row>
    <row r="2035" spans="1:7">
      <c r="A2035" s="68" t="s">
        <v>4186</v>
      </c>
      <c r="B2035" s="69" t="s">
        <v>4187</v>
      </c>
      <c r="C2035" s="46" t="s">
        <v>70</v>
      </c>
      <c r="D2035" s="70">
        <v>1499.55</v>
      </c>
      <c r="E2035" s="70">
        <v>8.2899999999999991</v>
      </c>
      <c r="F2035" s="70">
        <v>1507.84</v>
      </c>
      <c r="G2035" s="44">
        <v>9</v>
      </c>
    </row>
    <row r="2036" spans="1:7" ht="28.8">
      <c r="A2036" s="68" t="s">
        <v>4188</v>
      </c>
      <c r="B2036" s="69" t="s">
        <v>4189</v>
      </c>
      <c r="C2036" s="46" t="s">
        <v>70</v>
      </c>
      <c r="D2036" s="70">
        <v>37851.019999999997</v>
      </c>
      <c r="E2036" s="70">
        <v>82.94</v>
      </c>
      <c r="F2036" s="70">
        <v>37933.96</v>
      </c>
      <c r="G2036" s="44">
        <v>9</v>
      </c>
    </row>
    <row r="2037" spans="1:7" ht="28.8">
      <c r="A2037" s="68" t="s">
        <v>4190</v>
      </c>
      <c r="B2037" s="69" t="s">
        <v>4191</v>
      </c>
      <c r="C2037" s="46" t="s">
        <v>70</v>
      </c>
      <c r="D2037" s="70">
        <v>58021.27</v>
      </c>
      <c r="E2037" s="70">
        <v>82.94</v>
      </c>
      <c r="F2037" s="70">
        <v>58104.21</v>
      </c>
      <c r="G2037" s="44">
        <v>9</v>
      </c>
    </row>
    <row r="2038" spans="1:7" ht="28.8">
      <c r="A2038" s="68" t="s">
        <v>4192</v>
      </c>
      <c r="B2038" s="69" t="s">
        <v>4193</v>
      </c>
      <c r="C2038" s="46" t="s">
        <v>70</v>
      </c>
      <c r="D2038" s="70">
        <v>410747.56</v>
      </c>
      <c r="E2038" s="70">
        <v>41.47</v>
      </c>
      <c r="F2038" s="70">
        <v>410789.03</v>
      </c>
      <c r="G2038" s="44">
        <v>9</v>
      </c>
    </row>
    <row r="2039" spans="1:7">
      <c r="A2039" s="68" t="s">
        <v>4194</v>
      </c>
      <c r="B2039" s="69" t="s">
        <v>4195</v>
      </c>
      <c r="C2039" s="46"/>
      <c r="D2039" s="70"/>
      <c r="E2039" s="70"/>
      <c r="F2039" s="70"/>
      <c r="G2039" s="44">
        <v>5</v>
      </c>
    </row>
    <row r="2040" spans="1:7" ht="28.8">
      <c r="A2040" s="68" t="s">
        <v>4196</v>
      </c>
      <c r="B2040" s="69" t="s">
        <v>4197</v>
      </c>
      <c r="C2040" s="46" t="s">
        <v>70</v>
      </c>
      <c r="D2040" s="70">
        <v>2573.62</v>
      </c>
      <c r="E2040" s="70">
        <v>41.47</v>
      </c>
      <c r="F2040" s="70">
        <v>2615.09</v>
      </c>
      <c r="G2040" s="44">
        <v>9</v>
      </c>
    </row>
    <row r="2041" spans="1:7" ht="28.8">
      <c r="A2041" s="68" t="s">
        <v>4198</v>
      </c>
      <c r="B2041" s="69" t="s">
        <v>4199</v>
      </c>
      <c r="C2041" s="46" t="s">
        <v>70</v>
      </c>
      <c r="D2041" s="70">
        <v>1815.54</v>
      </c>
      <c r="E2041" s="70">
        <v>33.18</v>
      </c>
      <c r="F2041" s="70">
        <v>1848.72</v>
      </c>
      <c r="G2041" s="44">
        <v>9</v>
      </c>
    </row>
    <row r="2042" spans="1:7" ht="28.8">
      <c r="A2042" s="68" t="s">
        <v>4200</v>
      </c>
      <c r="B2042" s="69" t="s">
        <v>4201</v>
      </c>
      <c r="C2042" s="46" t="s">
        <v>70</v>
      </c>
      <c r="D2042" s="70">
        <v>1339.9</v>
      </c>
      <c r="E2042" s="70">
        <v>33.18</v>
      </c>
      <c r="F2042" s="70">
        <v>1373.08</v>
      </c>
      <c r="G2042" s="44">
        <v>9</v>
      </c>
    </row>
    <row r="2043" spans="1:7" ht="28.8">
      <c r="A2043" s="68" t="s">
        <v>4202</v>
      </c>
      <c r="B2043" s="69" t="s">
        <v>4203</v>
      </c>
      <c r="C2043" s="46" t="s">
        <v>70</v>
      </c>
      <c r="D2043" s="70">
        <v>2022.4</v>
      </c>
      <c r="E2043" s="70">
        <v>41.47</v>
      </c>
      <c r="F2043" s="70">
        <v>2063.87</v>
      </c>
      <c r="G2043" s="44">
        <v>9</v>
      </c>
    </row>
    <row r="2044" spans="1:7" ht="28.8">
      <c r="A2044" s="68" t="s">
        <v>4204</v>
      </c>
      <c r="B2044" s="69" t="s">
        <v>4205</v>
      </c>
      <c r="C2044" s="46" t="s">
        <v>70</v>
      </c>
      <c r="D2044" s="70">
        <v>2106.19</v>
      </c>
      <c r="E2044" s="70">
        <v>49.76</v>
      </c>
      <c r="F2044" s="70">
        <v>2155.9499999999998</v>
      </c>
      <c r="G2044" s="44">
        <v>9</v>
      </c>
    </row>
    <row r="2045" spans="1:7" ht="28.8">
      <c r="A2045" s="68" t="s">
        <v>4206</v>
      </c>
      <c r="B2045" s="69" t="s">
        <v>4207</v>
      </c>
      <c r="C2045" s="46" t="s">
        <v>70</v>
      </c>
      <c r="D2045" s="70">
        <v>4772.54</v>
      </c>
      <c r="E2045" s="70">
        <v>62.21</v>
      </c>
      <c r="F2045" s="70">
        <v>4834.75</v>
      </c>
      <c r="G2045" s="44">
        <v>9</v>
      </c>
    </row>
    <row r="2046" spans="1:7" ht="28.8">
      <c r="A2046" s="68" t="s">
        <v>4208</v>
      </c>
      <c r="B2046" s="69" t="s">
        <v>4209</v>
      </c>
      <c r="C2046" s="46" t="s">
        <v>70</v>
      </c>
      <c r="D2046" s="70">
        <v>9302.2199999999993</v>
      </c>
      <c r="E2046" s="70">
        <v>62.21</v>
      </c>
      <c r="F2046" s="70">
        <v>9364.43</v>
      </c>
      <c r="G2046" s="44">
        <v>9</v>
      </c>
    </row>
    <row r="2047" spans="1:7" ht="28.8">
      <c r="A2047" s="68" t="s">
        <v>4210</v>
      </c>
      <c r="B2047" s="69" t="s">
        <v>4211</v>
      </c>
      <c r="C2047" s="46" t="s">
        <v>70</v>
      </c>
      <c r="D2047" s="70">
        <v>1237.31</v>
      </c>
      <c r="E2047" s="70">
        <v>33.18</v>
      </c>
      <c r="F2047" s="70">
        <v>1270.49</v>
      </c>
      <c r="G2047" s="44">
        <v>9</v>
      </c>
    </row>
    <row r="2048" spans="1:7" ht="28.8">
      <c r="A2048" s="68" t="s">
        <v>4212</v>
      </c>
      <c r="B2048" s="69" t="s">
        <v>4213</v>
      </c>
      <c r="C2048" s="46" t="s">
        <v>70</v>
      </c>
      <c r="D2048" s="70">
        <v>1757.43</v>
      </c>
      <c r="E2048" s="70">
        <v>33.18</v>
      </c>
      <c r="F2048" s="70">
        <v>1790.61</v>
      </c>
      <c r="G2048" s="44">
        <v>9</v>
      </c>
    </row>
    <row r="2049" spans="1:7" ht="28.8">
      <c r="A2049" s="68" t="s">
        <v>4214</v>
      </c>
      <c r="B2049" s="69" t="s">
        <v>4215</v>
      </c>
      <c r="C2049" s="46" t="s">
        <v>70</v>
      </c>
      <c r="D2049" s="70">
        <v>3785.03</v>
      </c>
      <c r="E2049" s="70">
        <v>33.18</v>
      </c>
      <c r="F2049" s="70">
        <v>3818.21</v>
      </c>
      <c r="G2049" s="44">
        <v>9</v>
      </c>
    </row>
    <row r="2050" spans="1:7" ht="28.8">
      <c r="A2050" s="68" t="s">
        <v>4216</v>
      </c>
      <c r="B2050" s="69" t="s">
        <v>4217</v>
      </c>
      <c r="C2050" s="46" t="s">
        <v>70</v>
      </c>
      <c r="D2050" s="70">
        <v>4430.26</v>
      </c>
      <c r="E2050" s="70">
        <v>41.47</v>
      </c>
      <c r="F2050" s="70">
        <v>4471.7299999999996</v>
      </c>
      <c r="G2050" s="44">
        <v>9</v>
      </c>
    </row>
    <row r="2051" spans="1:7" ht="28.8">
      <c r="A2051" s="68" t="s">
        <v>4218</v>
      </c>
      <c r="B2051" s="69" t="s">
        <v>4219</v>
      </c>
      <c r="C2051" s="46" t="s">
        <v>70</v>
      </c>
      <c r="D2051" s="70">
        <v>8705.25</v>
      </c>
      <c r="E2051" s="70">
        <v>49.76</v>
      </c>
      <c r="F2051" s="70">
        <v>8755.01</v>
      </c>
      <c r="G2051" s="44">
        <v>9</v>
      </c>
    </row>
    <row r="2052" spans="1:7" ht="28.8">
      <c r="A2052" s="68" t="s">
        <v>4220</v>
      </c>
      <c r="B2052" s="69" t="s">
        <v>4221</v>
      </c>
      <c r="C2052" s="46" t="s">
        <v>70</v>
      </c>
      <c r="D2052" s="70">
        <v>322.95</v>
      </c>
      <c r="E2052" s="70">
        <v>33.18</v>
      </c>
      <c r="F2052" s="70">
        <v>356.13</v>
      </c>
      <c r="G2052" s="44">
        <v>9</v>
      </c>
    </row>
    <row r="2053" spans="1:7" ht="28.8">
      <c r="A2053" s="68" t="s">
        <v>4222</v>
      </c>
      <c r="B2053" s="69" t="s">
        <v>4223</v>
      </c>
      <c r="C2053" s="46" t="s">
        <v>70</v>
      </c>
      <c r="D2053" s="70">
        <v>564.52</v>
      </c>
      <c r="E2053" s="70">
        <v>33.18</v>
      </c>
      <c r="F2053" s="70">
        <v>597.70000000000005</v>
      </c>
      <c r="G2053" s="44">
        <v>9</v>
      </c>
    </row>
    <row r="2054" spans="1:7" ht="28.8">
      <c r="A2054" s="68" t="s">
        <v>4224</v>
      </c>
      <c r="B2054" s="69" t="s">
        <v>4225</v>
      </c>
      <c r="C2054" s="46" t="s">
        <v>70</v>
      </c>
      <c r="D2054" s="70">
        <v>825.78</v>
      </c>
      <c r="E2054" s="70">
        <v>41.47</v>
      </c>
      <c r="F2054" s="70">
        <v>867.25</v>
      </c>
      <c r="G2054" s="44">
        <v>9</v>
      </c>
    </row>
    <row r="2055" spans="1:7" ht="28.8">
      <c r="A2055" s="68" t="s">
        <v>4226</v>
      </c>
      <c r="B2055" s="69" t="s">
        <v>4227</v>
      </c>
      <c r="C2055" s="46" t="s">
        <v>70</v>
      </c>
      <c r="D2055" s="70">
        <v>1762.91</v>
      </c>
      <c r="E2055" s="70">
        <v>49.76</v>
      </c>
      <c r="F2055" s="70">
        <v>1812.67</v>
      </c>
      <c r="G2055" s="44">
        <v>9</v>
      </c>
    </row>
    <row r="2056" spans="1:7" ht="28.8">
      <c r="A2056" s="68" t="s">
        <v>4228</v>
      </c>
      <c r="B2056" s="69" t="s">
        <v>4229</v>
      </c>
      <c r="C2056" s="46" t="s">
        <v>70</v>
      </c>
      <c r="D2056" s="70">
        <v>5323.19</v>
      </c>
      <c r="E2056" s="70">
        <v>49.76</v>
      </c>
      <c r="F2056" s="70">
        <v>5372.95</v>
      </c>
      <c r="G2056" s="44">
        <v>9</v>
      </c>
    </row>
    <row r="2057" spans="1:7" ht="28.8">
      <c r="A2057" s="68" t="s">
        <v>4230</v>
      </c>
      <c r="B2057" s="69" t="s">
        <v>4231</v>
      </c>
      <c r="C2057" s="46" t="s">
        <v>70</v>
      </c>
      <c r="D2057" s="70">
        <v>7038.37</v>
      </c>
      <c r="E2057" s="70">
        <v>62.21</v>
      </c>
      <c r="F2057" s="70">
        <v>7100.58</v>
      </c>
      <c r="G2057" s="44">
        <v>9</v>
      </c>
    </row>
    <row r="2058" spans="1:7" ht="28.8">
      <c r="A2058" s="68" t="s">
        <v>4232</v>
      </c>
      <c r="B2058" s="69" t="s">
        <v>4233</v>
      </c>
      <c r="C2058" s="46" t="s">
        <v>70</v>
      </c>
      <c r="D2058" s="70">
        <v>10385.540000000001</v>
      </c>
      <c r="E2058" s="70">
        <v>74.650000000000006</v>
      </c>
      <c r="F2058" s="70">
        <v>10460.19</v>
      </c>
      <c r="G2058" s="44">
        <v>9</v>
      </c>
    </row>
    <row r="2059" spans="1:7" ht="28.8">
      <c r="A2059" s="68" t="s">
        <v>4234</v>
      </c>
      <c r="B2059" s="69" t="s">
        <v>4235</v>
      </c>
      <c r="C2059" s="46" t="s">
        <v>70</v>
      </c>
      <c r="D2059" s="70">
        <v>9745.69</v>
      </c>
      <c r="E2059" s="70">
        <v>95.5</v>
      </c>
      <c r="F2059" s="70">
        <v>9841.19</v>
      </c>
      <c r="G2059" s="44">
        <v>9</v>
      </c>
    </row>
    <row r="2060" spans="1:7">
      <c r="A2060" s="68" t="s">
        <v>4236</v>
      </c>
      <c r="B2060" s="69" t="s">
        <v>4237</v>
      </c>
      <c r="C2060" s="46" t="s">
        <v>70</v>
      </c>
      <c r="D2060" s="70">
        <v>69.86</v>
      </c>
      <c r="E2060" s="70">
        <v>8.2899999999999991</v>
      </c>
      <c r="F2060" s="70">
        <v>78.150000000000006</v>
      </c>
      <c r="G2060" s="44">
        <v>9</v>
      </c>
    </row>
    <row r="2061" spans="1:7">
      <c r="A2061" s="68" t="s">
        <v>4238</v>
      </c>
      <c r="B2061" s="69" t="s">
        <v>4239</v>
      </c>
      <c r="C2061" s="46" t="s">
        <v>70</v>
      </c>
      <c r="D2061" s="70">
        <v>766.52</v>
      </c>
      <c r="E2061" s="70">
        <v>33.18</v>
      </c>
      <c r="F2061" s="70">
        <v>799.7</v>
      </c>
      <c r="G2061" s="44">
        <v>9</v>
      </c>
    </row>
    <row r="2062" spans="1:7">
      <c r="A2062" s="68" t="s">
        <v>4240</v>
      </c>
      <c r="B2062" s="69" t="s">
        <v>4241</v>
      </c>
      <c r="C2062" s="46"/>
      <c r="D2062" s="70"/>
      <c r="E2062" s="70"/>
      <c r="F2062" s="70"/>
      <c r="G2062" s="44">
        <v>5</v>
      </c>
    </row>
    <row r="2063" spans="1:7" ht="28.8">
      <c r="A2063" s="68" t="s">
        <v>4242</v>
      </c>
      <c r="B2063" s="69" t="s">
        <v>4243</v>
      </c>
      <c r="C2063" s="46" t="s">
        <v>70</v>
      </c>
      <c r="D2063" s="70">
        <v>2411.08</v>
      </c>
      <c r="E2063" s="70">
        <v>202.04</v>
      </c>
      <c r="F2063" s="70">
        <v>2613.12</v>
      </c>
      <c r="G2063" s="44">
        <v>9</v>
      </c>
    </row>
    <row r="2064" spans="1:7" ht="28.8">
      <c r="A2064" s="68" t="s">
        <v>4244</v>
      </c>
      <c r="B2064" s="69" t="s">
        <v>4245</v>
      </c>
      <c r="C2064" s="46" t="s">
        <v>70</v>
      </c>
      <c r="D2064" s="70">
        <v>1721.48</v>
      </c>
      <c r="E2064" s="70">
        <v>202.04</v>
      </c>
      <c r="F2064" s="70">
        <v>1923.52</v>
      </c>
      <c r="G2064" s="44">
        <v>9</v>
      </c>
    </row>
    <row r="2065" spans="1:7" ht="28.8">
      <c r="A2065" s="68" t="s">
        <v>4246</v>
      </c>
      <c r="B2065" s="69" t="s">
        <v>4247</v>
      </c>
      <c r="C2065" s="46" t="s">
        <v>70</v>
      </c>
      <c r="D2065" s="70">
        <v>379.2</v>
      </c>
      <c r="E2065" s="70">
        <v>74.55</v>
      </c>
      <c r="F2065" s="70">
        <v>453.75</v>
      </c>
      <c r="G2065" s="44">
        <v>9</v>
      </c>
    </row>
    <row r="2066" spans="1:7" ht="28.8">
      <c r="A2066" s="68" t="s">
        <v>4248</v>
      </c>
      <c r="B2066" s="69" t="s">
        <v>4249</v>
      </c>
      <c r="C2066" s="46" t="s">
        <v>70</v>
      </c>
      <c r="D2066" s="70">
        <v>396.67</v>
      </c>
      <c r="E2066" s="70">
        <v>74.55</v>
      </c>
      <c r="F2066" s="70">
        <v>471.22</v>
      </c>
      <c r="G2066" s="44">
        <v>9</v>
      </c>
    </row>
    <row r="2067" spans="1:7" ht="28.8">
      <c r="A2067" s="68" t="s">
        <v>4250</v>
      </c>
      <c r="B2067" s="69" t="s">
        <v>4251</v>
      </c>
      <c r="C2067" s="46" t="s">
        <v>70</v>
      </c>
      <c r="D2067" s="70">
        <v>299.64</v>
      </c>
      <c r="E2067" s="70">
        <v>74.55</v>
      </c>
      <c r="F2067" s="70">
        <v>374.19</v>
      </c>
      <c r="G2067" s="44">
        <v>9</v>
      </c>
    </row>
    <row r="2068" spans="1:7">
      <c r="A2068" s="68" t="s">
        <v>4252</v>
      </c>
      <c r="B2068" s="69" t="s">
        <v>4253</v>
      </c>
      <c r="C2068" s="46" t="s">
        <v>70</v>
      </c>
      <c r="D2068" s="70">
        <v>1345.97</v>
      </c>
      <c r="E2068" s="70">
        <v>202.04</v>
      </c>
      <c r="F2068" s="70">
        <v>1548.01</v>
      </c>
      <c r="G2068" s="44">
        <v>9</v>
      </c>
    </row>
    <row r="2069" spans="1:7" ht="28.8">
      <c r="A2069" s="68" t="s">
        <v>4254</v>
      </c>
      <c r="B2069" s="69" t="s">
        <v>4255</v>
      </c>
      <c r="C2069" s="46" t="s">
        <v>70</v>
      </c>
      <c r="D2069" s="70">
        <v>1659.22</v>
      </c>
      <c r="E2069" s="70">
        <v>202.04</v>
      </c>
      <c r="F2069" s="70">
        <v>1861.26</v>
      </c>
      <c r="G2069" s="44">
        <v>9</v>
      </c>
    </row>
    <row r="2070" spans="1:7">
      <c r="A2070" s="68" t="s">
        <v>4256</v>
      </c>
      <c r="B2070" s="69" t="s">
        <v>4257</v>
      </c>
      <c r="C2070" s="46"/>
      <c r="D2070" s="70"/>
      <c r="E2070" s="70"/>
      <c r="F2070" s="70"/>
      <c r="G2070" s="44">
        <v>5</v>
      </c>
    </row>
    <row r="2071" spans="1:7">
      <c r="A2071" s="68" t="s">
        <v>4258</v>
      </c>
      <c r="B2071" s="69" t="s">
        <v>4259</v>
      </c>
      <c r="C2071" s="46" t="s">
        <v>217</v>
      </c>
      <c r="D2071" s="70">
        <v>503.33</v>
      </c>
      <c r="E2071" s="70">
        <v>0.52</v>
      </c>
      <c r="F2071" s="70">
        <v>503.85</v>
      </c>
      <c r="G2071" s="44">
        <v>9</v>
      </c>
    </row>
    <row r="2072" spans="1:7" ht="28.8">
      <c r="A2072" s="68" t="s">
        <v>4260</v>
      </c>
      <c r="B2072" s="69" t="s">
        <v>4261</v>
      </c>
      <c r="C2072" s="46" t="s">
        <v>217</v>
      </c>
      <c r="D2072" s="70">
        <v>157.11000000000001</v>
      </c>
      <c r="E2072" s="70">
        <v>0.52</v>
      </c>
      <c r="F2072" s="70">
        <v>157.63</v>
      </c>
      <c r="G2072" s="44">
        <v>9</v>
      </c>
    </row>
    <row r="2073" spans="1:7">
      <c r="A2073" s="68" t="s">
        <v>4262</v>
      </c>
      <c r="B2073" s="69" t="s">
        <v>4263</v>
      </c>
      <c r="C2073" s="46"/>
      <c r="D2073" s="70"/>
      <c r="E2073" s="70"/>
      <c r="F2073" s="70"/>
      <c r="G2073" s="44">
        <v>5</v>
      </c>
    </row>
    <row r="2074" spans="1:7">
      <c r="A2074" s="68" t="s">
        <v>4264</v>
      </c>
      <c r="B2074" s="69" t="s">
        <v>4265</v>
      </c>
      <c r="C2074" s="46" t="s">
        <v>70</v>
      </c>
      <c r="D2074" s="70">
        <v>213.42</v>
      </c>
      <c r="E2074" s="70">
        <v>10.37</v>
      </c>
      <c r="F2074" s="70">
        <v>223.79</v>
      </c>
      <c r="G2074" s="44">
        <v>9</v>
      </c>
    </row>
    <row r="2075" spans="1:7">
      <c r="A2075" s="68" t="s">
        <v>4266</v>
      </c>
      <c r="B2075" s="69" t="s">
        <v>4267</v>
      </c>
      <c r="C2075" s="46" t="s">
        <v>70</v>
      </c>
      <c r="D2075" s="70">
        <v>222.55</v>
      </c>
      <c r="E2075" s="70">
        <v>10.37</v>
      </c>
      <c r="F2075" s="70">
        <v>232.92</v>
      </c>
      <c r="G2075" s="44">
        <v>9</v>
      </c>
    </row>
    <row r="2076" spans="1:7">
      <c r="A2076" s="68" t="s">
        <v>4268</v>
      </c>
      <c r="B2076" s="69" t="s">
        <v>4269</v>
      </c>
      <c r="C2076" s="46" t="s">
        <v>70</v>
      </c>
      <c r="D2076" s="70">
        <v>265.83</v>
      </c>
      <c r="E2076" s="70">
        <v>10.37</v>
      </c>
      <c r="F2076" s="70">
        <v>276.2</v>
      </c>
      <c r="G2076" s="44">
        <v>9</v>
      </c>
    </row>
    <row r="2077" spans="1:7">
      <c r="A2077" s="68" t="s">
        <v>4270</v>
      </c>
      <c r="B2077" s="69" t="s">
        <v>4271</v>
      </c>
      <c r="C2077" s="46" t="s">
        <v>70</v>
      </c>
      <c r="D2077" s="70">
        <v>290.52</v>
      </c>
      <c r="E2077" s="70">
        <v>10.37</v>
      </c>
      <c r="F2077" s="70">
        <v>300.89</v>
      </c>
      <c r="G2077" s="44">
        <v>9</v>
      </c>
    </row>
    <row r="2078" spans="1:7">
      <c r="A2078" s="68" t="s">
        <v>4272</v>
      </c>
      <c r="B2078" s="69" t="s">
        <v>4273</v>
      </c>
      <c r="C2078" s="46" t="s">
        <v>70</v>
      </c>
      <c r="D2078" s="70">
        <v>344.22</v>
      </c>
      <c r="E2078" s="70">
        <v>10.37</v>
      </c>
      <c r="F2078" s="70">
        <v>354.59</v>
      </c>
      <c r="G2078" s="44">
        <v>9</v>
      </c>
    </row>
    <row r="2079" spans="1:7">
      <c r="A2079" s="68" t="s">
        <v>4274</v>
      </c>
      <c r="B2079" s="69" t="s">
        <v>4275</v>
      </c>
      <c r="C2079" s="46" t="s">
        <v>70</v>
      </c>
      <c r="D2079" s="70">
        <v>385.75</v>
      </c>
      <c r="E2079" s="70">
        <v>10.37</v>
      </c>
      <c r="F2079" s="70">
        <v>396.12</v>
      </c>
      <c r="G2079" s="44">
        <v>9</v>
      </c>
    </row>
    <row r="2080" spans="1:7">
      <c r="A2080" s="68" t="s">
        <v>4276</v>
      </c>
      <c r="B2080" s="69" t="s">
        <v>4277</v>
      </c>
      <c r="C2080" s="46" t="s">
        <v>70</v>
      </c>
      <c r="D2080" s="70">
        <v>490.69</v>
      </c>
      <c r="E2080" s="70">
        <v>10.37</v>
      </c>
      <c r="F2080" s="70">
        <v>501.06</v>
      </c>
      <c r="G2080" s="44">
        <v>9</v>
      </c>
    </row>
    <row r="2081" spans="1:7">
      <c r="A2081" s="68" t="s">
        <v>4278</v>
      </c>
      <c r="B2081" s="69" t="s">
        <v>4279</v>
      </c>
      <c r="C2081" s="46" t="s">
        <v>70</v>
      </c>
      <c r="D2081" s="70">
        <v>2026.46</v>
      </c>
      <c r="E2081" s="70">
        <v>10.37</v>
      </c>
      <c r="F2081" s="70">
        <v>2036.83</v>
      </c>
      <c r="G2081" s="44">
        <v>9</v>
      </c>
    </row>
    <row r="2082" spans="1:7">
      <c r="A2082" s="68" t="s">
        <v>4280</v>
      </c>
      <c r="B2082" s="69" t="s">
        <v>4281</v>
      </c>
      <c r="C2082" s="46" t="s">
        <v>70</v>
      </c>
      <c r="D2082" s="70">
        <v>291.02</v>
      </c>
      <c r="E2082" s="70">
        <v>10.37</v>
      </c>
      <c r="F2082" s="70">
        <v>301.39</v>
      </c>
      <c r="G2082" s="44">
        <v>9</v>
      </c>
    </row>
    <row r="2083" spans="1:7">
      <c r="A2083" s="68" t="s">
        <v>4282</v>
      </c>
      <c r="B2083" s="69" t="s">
        <v>4283</v>
      </c>
      <c r="C2083" s="46"/>
      <c r="D2083" s="70"/>
      <c r="E2083" s="70"/>
      <c r="F2083" s="70"/>
      <c r="G2083" s="44">
        <v>5</v>
      </c>
    </row>
    <row r="2084" spans="1:7" ht="28.8">
      <c r="A2084" s="68" t="s">
        <v>4284</v>
      </c>
      <c r="B2084" s="69" t="s">
        <v>4285</v>
      </c>
      <c r="C2084" s="46" t="s">
        <v>70</v>
      </c>
      <c r="D2084" s="70">
        <v>3153.92</v>
      </c>
      <c r="E2084" s="70">
        <v>62.88</v>
      </c>
      <c r="F2084" s="70">
        <v>3216.8</v>
      </c>
      <c r="G2084" s="44">
        <v>9</v>
      </c>
    </row>
    <row r="2085" spans="1:7" ht="28.8">
      <c r="A2085" s="68" t="s">
        <v>4286</v>
      </c>
      <c r="B2085" s="69" t="s">
        <v>4287</v>
      </c>
      <c r="C2085" s="46" t="s">
        <v>70</v>
      </c>
      <c r="D2085" s="70">
        <v>3864.96</v>
      </c>
      <c r="E2085" s="70">
        <v>62.88</v>
      </c>
      <c r="F2085" s="70">
        <v>3927.84</v>
      </c>
      <c r="G2085" s="44">
        <v>9</v>
      </c>
    </row>
    <row r="2086" spans="1:7" ht="28.8">
      <c r="A2086" s="68" t="s">
        <v>4288</v>
      </c>
      <c r="B2086" s="69" t="s">
        <v>4289</v>
      </c>
      <c r="C2086" s="46" t="s">
        <v>70</v>
      </c>
      <c r="D2086" s="70">
        <v>2469.66</v>
      </c>
      <c r="E2086" s="70">
        <v>62.88</v>
      </c>
      <c r="F2086" s="70">
        <v>2532.54</v>
      </c>
      <c r="G2086" s="44">
        <v>9</v>
      </c>
    </row>
    <row r="2087" spans="1:7">
      <c r="A2087" s="68" t="s">
        <v>4290</v>
      </c>
      <c r="B2087" s="69" t="s">
        <v>4291</v>
      </c>
      <c r="C2087" s="46"/>
      <c r="D2087" s="70"/>
      <c r="E2087" s="70"/>
      <c r="F2087" s="70"/>
      <c r="G2087" s="44">
        <v>5</v>
      </c>
    </row>
    <row r="2088" spans="1:7">
      <c r="A2088" s="68" t="s">
        <v>4292</v>
      </c>
      <c r="B2088" s="69" t="s">
        <v>4293</v>
      </c>
      <c r="C2088" s="46" t="s">
        <v>70</v>
      </c>
      <c r="D2088" s="70">
        <v>285.18</v>
      </c>
      <c r="E2088" s="70">
        <v>62.88</v>
      </c>
      <c r="F2088" s="70">
        <v>348.06</v>
      </c>
      <c r="G2088" s="44">
        <v>9</v>
      </c>
    </row>
    <row r="2089" spans="1:7">
      <c r="A2089" s="68" t="s">
        <v>4294</v>
      </c>
      <c r="B2089" s="69" t="s">
        <v>4295</v>
      </c>
      <c r="C2089" s="46" t="s">
        <v>70</v>
      </c>
      <c r="D2089" s="70">
        <v>190.16</v>
      </c>
      <c r="E2089" s="70">
        <v>62.88</v>
      </c>
      <c r="F2089" s="70">
        <v>253.04</v>
      </c>
      <c r="G2089" s="44">
        <v>9</v>
      </c>
    </row>
    <row r="2090" spans="1:7">
      <c r="A2090" s="68" t="s">
        <v>4296</v>
      </c>
      <c r="B2090" s="69" t="s">
        <v>4297</v>
      </c>
      <c r="C2090" s="46" t="s">
        <v>70</v>
      </c>
      <c r="D2090" s="70">
        <v>529.70000000000005</v>
      </c>
      <c r="E2090" s="70">
        <v>62.88</v>
      </c>
      <c r="F2090" s="70">
        <v>592.58000000000004</v>
      </c>
      <c r="G2090" s="44">
        <v>9</v>
      </c>
    </row>
    <row r="2091" spans="1:7">
      <c r="A2091" s="68" t="s">
        <v>4298</v>
      </c>
      <c r="B2091" s="69" t="s">
        <v>4299</v>
      </c>
      <c r="C2091" s="46" t="s">
        <v>70</v>
      </c>
      <c r="D2091" s="70">
        <v>192.17</v>
      </c>
      <c r="E2091" s="70">
        <v>62.88</v>
      </c>
      <c r="F2091" s="70">
        <v>255.05</v>
      </c>
      <c r="G2091" s="44">
        <v>9</v>
      </c>
    </row>
    <row r="2092" spans="1:7">
      <c r="A2092" s="68" t="s">
        <v>4300</v>
      </c>
      <c r="B2092" s="69" t="s">
        <v>4301</v>
      </c>
      <c r="C2092" s="46"/>
      <c r="D2092" s="70"/>
      <c r="E2092" s="70"/>
      <c r="F2092" s="70"/>
      <c r="G2092" s="44">
        <v>5</v>
      </c>
    </row>
    <row r="2093" spans="1:7">
      <c r="A2093" s="68" t="s">
        <v>4302</v>
      </c>
      <c r="B2093" s="69" t="s">
        <v>4303</v>
      </c>
      <c r="C2093" s="46" t="s">
        <v>70</v>
      </c>
      <c r="D2093" s="70">
        <v>27.34</v>
      </c>
      <c r="E2093" s="70">
        <v>6.22</v>
      </c>
      <c r="F2093" s="70">
        <v>33.56</v>
      </c>
      <c r="G2093" s="44">
        <v>9</v>
      </c>
    </row>
    <row r="2094" spans="1:7">
      <c r="A2094" s="68" t="s">
        <v>4304</v>
      </c>
      <c r="B2094" s="69" t="s">
        <v>4305</v>
      </c>
      <c r="C2094" s="46" t="s">
        <v>70</v>
      </c>
      <c r="D2094" s="70">
        <v>24.32</v>
      </c>
      <c r="E2094" s="70">
        <v>2.0699999999999998</v>
      </c>
      <c r="F2094" s="70">
        <v>26.39</v>
      </c>
      <c r="G2094" s="44">
        <v>9</v>
      </c>
    </row>
    <row r="2095" spans="1:7">
      <c r="A2095" s="68" t="s">
        <v>4306</v>
      </c>
      <c r="B2095" s="69" t="s">
        <v>4307</v>
      </c>
      <c r="C2095" s="46" t="s">
        <v>70</v>
      </c>
      <c r="D2095" s="70">
        <v>22.31</v>
      </c>
      <c r="E2095" s="70">
        <v>6.22</v>
      </c>
      <c r="F2095" s="70">
        <v>28.53</v>
      </c>
      <c r="G2095" s="44">
        <v>9</v>
      </c>
    </row>
    <row r="2096" spans="1:7" ht="28.8">
      <c r="A2096" s="68" t="s">
        <v>4308</v>
      </c>
      <c r="B2096" s="69" t="s">
        <v>4309</v>
      </c>
      <c r="C2096" s="46" t="s">
        <v>70</v>
      </c>
      <c r="D2096" s="70"/>
      <c r="E2096" s="70">
        <v>20.74</v>
      </c>
      <c r="F2096" s="70">
        <v>20.74</v>
      </c>
      <c r="G2096" s="44">
        <v>9</v>
      </c>
    </row>
    <row r="2097" spans="1:7">
      <c r="A2097" s="68" t="s">
        <v>4310</v>
      </c>
      <c r="B2097" s="69" t="s">
        <v>4311</v>
      </c>
      <c r="C2097" s="46" t="s">
        <v>129</v>
      </c>
      <c r="D2097" s="70"/>
      <c r="E2097" s="70">
        <v>29.17</v>
      </c>
      <c r="F2097" s="70">
        <v>29.17</v>
      </c>
      <c r="G2097" s="44">
        <v>9</v>
      </c>
    </row>
    <row r="2098" spans="1:7">
      <c r="A2098" s="68" t="s">
        <v>4312</v>
      </c>
      <c r="B2098" s="69" t="s">
        <v>4313</v>
      </c>
      <c r="C2098" s="46" t="s">
        <v>129</v>
      </c>
      <c r="D2098" s="70"/>
      <c r="E2098" s="70">
        <v>58.34</v>
      </c>
      <c r="F2098" s="70">
        <v>58.34</v>
      </c>
      <c r="G2098" s="44">
        <v>9</v>
      </c>
    </row>
    <row r="2099" spans="1:7" ht="28.8">
      <c r="A2099" s="68" t="s">
        <v>4314</v>
      </c>
      <c r="B2099" s="69" t="s">
        <v>4315</v>
      </c>
      <c r="C2099" s="46" t="s">
        <v>70</v>
      </c>
      <c r="D2099" s="70">
        <v>1064.57</v>
      </c>
      <c r="E2099" s="70">
        <v>1.69</v>
      </c>
      <c r="F2099" s="70">
        <v>1066.26</v>
      </c>
      <c r="G2099" s="44">
        <v>9</v>
      </c>
    </row>
    <row r="2100" spans="1:7">
      <c r="A2100" s="68" t="s">
        <v>4316</v>
      </c>
      <c r="B2100" s="69" t="s">
        <v>4317</v>
      </c>
      <c r="C2100" s="46" t="s">
        <v>70</v>
      </c>
      <c r="D2100" s="70">
        <v>141.72999999999999</v>
      </c>
      <c r="E2100" s="70">
        <v>4.22</v>
      </c>
      <c r="F2100" s="70">
        <v>145.94999999999999</v>
      </c>
      <c r="G2100" s="44">
        <v>9</v>
      </c>
    </row>
    <row r="2101" spans="1:7">
      <c r="A2101" s="68" t="s">
        <v>4318</v>
      </c>
      <c r="B2101" s="69" t="s">
        <v>4319</v>
      </c>
      <c r="C2101" s="46" t="s">
        <v>129</v>
      </c>
      <c r="D2101" s="70">
        <v>565.70000000000005</v>
      </c>
      <c r="E2101" s="70">
        <v>29.17</v>
      </c>
      <c r="F2101" s="70">
        <v>594.87</v>
      </c>
      <c r="G2101" s="44">
        <v>9</v>
      </c>
    </row>
    <row r="2102" spans="1:7" ht="28.8">
      <c r="A2102" s="68" t="s">
        <v>4320</v>
      </c>
      <c r="B2102" s="69" t="s">
        <v>4321</v>
      </c>
      <c r="C2102" s="46" t="s">
        <v>70</v>
      </c>
      <c r="D2102" s="70">
        <v>7150.81</v>
      </c>
      <c r="E2102" s="70">
        <v>46.67</v>
      </c>
      <c r="F2102" s="70">
        <v>7197.48</v>
      </c>
      <c r="G2102" s="44">
        <v>9</v>
      </c>
    </row>
    <row r="2103" spans="1:7" ht="28.8">
      <c r="A2103" s="68" t="s">
        <v>4322</v>
      </c>
      <c r="B2103" s="69" t="s">
        <v>4323</v>
      </c>
      <c r="C2103" s="46" t="s">
        <v>70</v>
      </c>
      <c r="D2103" s="70">
        <v>15703.21</v>
      </c>
      <c r="E2103" s="70">
        <v>46.67</v>
      </c>
      <c r="F2103" s="70">
        <v>15749.88</v>
      </c>
      <c r="G2103" s="44">
        <v>9</v>
      </c>
    </row>
    <row r="2104" spans="1:7" ht="28.8">
      <c r="A2104" s="68" t="s">
        <v>4324</v>
      </c>
      <c r="B2104" s="69" t="s">
        <v>4325</v>
      </c>
      <c r="C2104" s="46" t="s">
        <v>70</v>
      </c>
      <c r="D2104" s="70">
        <v>28314.26</v>
      </c>
      <c r="E2104" s="70">
        <v>46.67</v>
      </c>
      <c r="F2104" s="70">
        <v>28360.93</v>
      </c>
      <c r="G2104" s="44">
        <v>9</v>
      </c>
    </row>
    <row r="2105" spans="1:7">
      <c r="A2105" s="68" t="s">
        <v>4326</v>
      </c>
      <c r="B2105" s="69" t="s">
        <v>4327</v>
      </c>
      <c r="C2105" s="46" t="s">
        <v>70</v>
      </c>
      <c r="D2105" s="70">
        <v>577.6</v>
      </c>
      <c r="E2105" s="70">
        <v>20.74</v>
      </c>
      <c r="F2105" s="70">
        <v>598.34</v>
      </c>
      <c r="G2105" s="44">
        <v>9</v>
      </c>
    </row>
    <row r="2106" spans="1:7">
      <c r="A2106" s="68" t="s">
        <v>4328</v>
      </c>
      <c r="B2106" s="69" t="s">
        <v>4329</v>
      </c>
      <c r="C2106" s="46"/>
      <c r="D2106" s="70"/>
      <c r="E2106" s="70"/>
      <c r="F2106" s="70"/>
      <c r="G2106" s="44">
        <v>5</v>
      </c>
    </row>
    <row r="2107" spans="1:7" ht="28.8">
      <c r="A2107" s="68" t="s">
        <v>4330</v>
      </c>
      <c r="B2107" s="69" t="s">
        <v>4331</v>
      </c>
      <c r="C2107" s="46" t="s">
        <v>70</v>
      </c>
      <c r="D2107" s="70">
        <v>1017.33</v>
      </c>
      <c r="E2107" s="70">
        <v>20.74</v>
      </c>
      <c r="F2107" s="70">
        <v>1038.07</v>
      </c>
      <c r="G2107" s="44">
        <v>9</v>
      </c>
    </row>
    <row r="2108" spans="1:7">
      <c r="A2108" s="68" t="s">
        <v>4332</v>
      </c>
      <c r="B2108" s="69" t="s">
        <v>4333</v>
      </c>
      <c r="C2108" s="46"/>
      <c r="D2108" s="70"/>
      <c r="E2108" s="70"/>
      <c r="F2108" s="70"/>
      <c r="G2108" s="44">
        <v>5</v>
      </c>
    </row>
    <row r="2109" spans="1:7">
      <c r="A2109" s="68" t="s">
        <v>4334</v>
      </c>
      <c r="B2109" s="69" t="s">
        <v>4335</v>
      </c>
      <c r="C2109" s="46" t="s">
        <v>70</v>
      </c>
      <c r="D2109" s="70">
        <v>492.82</v>
      </c>
      <c r="E2109" s="70">
        <v>62.88</v>
      </c>
      <c r="F2109" s="70">
        <v>555.70000000000005</v>
      </c>
      <c r="G2109" s="44">
        <v>9</v>
      </c>
    </row>
    <row r="2110" spans="1:7">
      <c r="A2110" s="68" t="s">
        <v>4336</v>
      </c>
      <c r="B2110" s="69" t="s">
        <v>4337</v>
      </c>
      <c r="C2110" s="46"/>
      <c r="D2110" s="70"/>
      <c r="E2110" s="70"/>
      <c r="F2110" s="70"/>
      <c r="G2110" s="44">
        <v>5</v>
      </c>
    </row>
    <row r="2111" spans="1:7" ht="28.8">
      <c r="A2111" s="68" t="s">
        <v>4338</v>
      </c>
      <c r="B2111" s="69" t="s">
        <v>4339</v>
      </c>
      <c r="C2111" s="46" t="s">
        <v>70</v>
      </c>
      <c r="D2111" s="70">
        <v>53.41</v>
      </c>
      <c r="E2111" s="70">
        <v>23.63</v>
      </c>
      <c r="F2111" s="70">
        <v>77.040000000000006</v>
      </c>
      <c r="G2111" s="44">
        <v>9</v>
      </c>
    </row>
    <row r="2112" spans="1:7" ht="28.8">
      <c r="A2112" s="68" t="s">
        <v>4340</v>
      </c>
      <c r="B2112" s="69" t="s">
        <v>4341</v>
      </c>
      <c r="C2112" s="46" t="s">
        <v>70</v>
      </c>
      <c r="D2112" s="70">
        <v>200.39</v>
      </c>
      <c r="E2112" s="70">
        <v>23.63</v>
      </c>
      <c r="F2112" s="70">
        <v>224.02</v>
      </c>
      <c r="G2112" s="44">
        <v>9</v>
      </c>
    </row>
    <row r="2113" spans="1:7" ht="28.8">
      <c r="A2113" s="68" t="s">
        <v>4342</v>
      </c>
      <c r="B2113" s="69" t="s">
        <v>4343</v>
      </c>
      <c r="C2113" s="46" t="s">
        <v>70</v>
      </c>
      <c r="D2113" s="70">
        <v>691.8</v>
      </c>
      <c r="E2113" s="70">
        <v>26.21</v>
      </c>
      <c r="F2113" s="70">
        <v>718.01</v>
      </c>
      <c r="G2113" s="44">
        <v>9</v>
      </c>
    </row>
    <row r="2114" spans="1:7" ht="28.8">
      <c r="A2114" s="68" t="s">
        <v>4344</v>
      </c>
      <c r="B2114" s="69" t="s">
        <v>4345</v>
      </c>
      <c r="C2114" s="46" t="s">
        <v>70</v>
      </c>
      <c r="D2114" s="70">
        <v>7556.79</v>
      </c>
      <c r="E2114" s="70">
        <v>26.21</v>
      </c>
      <c r="F2114" s="70">
        <v>7583</v>
      </c>
      <c r="G2114" s="44">
        <v>9</v>
      </c>
    </row>
    <row r="2115" spans="1:7" ht="28.8">
      <c r="A2115" s="68" t="s">
        <v>4346</v>
      </c>
      <c r="B2115" s="69" t="s">
        <v>4347</v>
      </c>
      <c r="C2115" s="46" t="s">
        <v>70</v>
      </c>
      <c r="D2115" s="70">
        <v>2690.46</v>
      </c>
      <c r="E2115" s="70">
        <v>26.21</v>
      </c>
      <c r="F2115" s="70">
        <v>2716.67</v>
      </c>
      <c r="G2115" s="44">
        <v>9</v>
      </c>
    </row>
    <row r="2116" spans="1:7" ht="28.8">
      <c r="A2116" s="68" t="s">
        <v>4348</v>
      </c>
      <c r="B2116" s="69" t="s">
        <v>4349</v>
      </c>
      <c r="C2116" s="46" t="s">
        <v>70</v>
      </c>
      <c r="D2116" s="70">
        <v>835.53</v>
      </c>
      <c r="E2116" s="70">
        <v>26.21</v>
      </c>
      <c r="F2116" s="70">
        <v>861.74</v>
      </c>
      <c r="G2116" s="44">
        <v>9</v>
      </c>
    </row>
    <row r="2117" spans="1:7">
      <c r="A2117" s="68" t="s">
        <v>4350</v>
      </c>
      <c r="B2117" s="69" t="s">
        <v>4351</v>
      </c>
      <c r="C2117" s="46"/>
      <c r="D2117" s="70"/>
      <c r="E2117" s="70"/>
      <c r="F2117" s="70"/>
      <c r="G2117" s="44">
        <v>5</v>
      </c>
    </row>
    <row r="2118" spans="1:7" ht="28.8">
      <c r="A2118" s="68" t="s">
        <v>4352</v>
      </c>
      <c r="B2118" s="69" t="s">
        <v>4353</v>
      </c>
      <c r="C2118" s="46" t="s">
        <v>70</v>
      </c>
      <c r="D2118" s="70">
        <v>525.88</v>
      </c>
      <c r="E2118" s="70">
        <v>68.489999999999995</v>
      </c>
      <c r="F2118" s="70">
        <v>594.37</v>
      </c>
      <c r="G2118" s="44">
        <v>9</v>
      </c>
    </row>
    <row r="2119" spans="1:7" ht="28.8">
      <c r="A2119" s="68" t="s">
        <v>4354</v>
      </c>
      <c r="B2119" s="69" t="s">
        <v>4355</v>
      </c>
      <c r="C2119" s="46" t="s">
        <v>70</v>
      </c>
      <c r="D2119" s="70">
        <v>511.75</v>
      </c>
      <c r="E2119" s="70">
        <v>68.489999999999995</v>
      </c>
      <c r="F2119" s="70">
        <v>580.24</v>
      </c>
      <c r="G2119" s="44">
        <v>9</v>
      </c>
    </row>
    <row r="2120" spans="1:7" ht="28.8">
      <c r="A2120" s="68" t="s">
        <v>4356</v>
      </c>
      <c r="B2120" s="69" t="s">
        <v>4357</v>
      </c>
      <c r="C2120" s="46" t="s">
        <v>70</v>
      </c>
      <c r="D2120" s="70">
        <v>692.57</v>
      </c>
      <c r="E2120" s="70">
        <v>68.489999999999995</v>
      </c>
      <c r="F2120" s="70">
        <v>761.06</v>
      </c>
      <c r="G2120" s="44">
        <v>9</v>
      </c>
    </row>
    <row r="2121" spans="1:7" ht="28.8">
      <c r="A2121" s="68" t="s">
        <v>4358</v>
      </c>
      <c r="B2121" s="69" t="s">
        <v>4359</v>
      </c>
      <c r="C2121" s="46" t="s">
        <v>70</v>
      </c>
      <c r="D2121" s="70">
        <v>436.16</v>
      </c>
      <c r="E2121" s="70">
        <v>68.489999999999995</v>
      </c>
      <c r="F2121" s="70">
        <v>504.65</v>
      </c>
      <c r="G2121" s="44">
        <v>9</v>
      </c>
    </row>
    <row r="2122" spans="1:7" ht="28.8">
      <c r="A2122" s="68" t="s">
        <v>4360</v>
      </c>
      <c r="B2122" s="69" t="s">
        <v>4361</v>
      </c>
      <c r="C2122" s="46" t="s">
        <v>70</v>
      </c>
      <c r="D2122" s="70">
        <v>668.34</v>
      </c>
      <c r="E2122" s="70">
        <v>68.489999999999995</v>
      </c>
      <c r="F2122" s="70">
        <v>736.83</v>
      </c>
      <c r="G2122" s="44">
        <v>9</v>
      </c>
    </row>
    <row r="2123" spans="1:7" ht="28.8">
      <c r="A2123" s="68" t="s">
        <v>4362</v>
      </c>
      <c r="B2123" s="69" t="s">
        <v>4363</v>
      </c>
      <c r="C2123" s="46" t="s">
        <v>128</v>
      </c>
      <c r="D2123" s="70">
        <v>32038.17</v>
      </c>
      <c r="E2123" s="70">
        <v>95.5</v>
      </c>
      <c r="F2123" s="70">
        <v>32133.67</v>
      </c>
      <c r="G2123" s="44">
        <v>9</v>
      </c>
    </row>
    <row r="2124" spans="1:7">
      <c r="A2124" s="68" t="s">
        <v>4364</v>
      </c>
      <c r="B2124" s="69" t="s">
        <v>4365</v>
      </c>
      <c r="C2124" s="46"/>
      <c r="D2124" s="70"/>
      <c r="E2124" s="70"/>
      <c r="F2124" s="70"/>
      <c r="G2124" s="44">
        <v>2</v>
      </c>
    </row>
    <row r="2125" spans="1:7">
      <c r="A2125" s="68" t="s">
        <v>4366</v>
      </c>
      <c r="B2125" s="69" t="s">
        <v>4367</v>
      </c>
      <c r="C2125" s="46"/>
      <c r="D2125" s="70"/>
      <c r="E2125" s="70"/>
      <c r="F2125" s="70"/>
      <c r="G2125" s="44">
        <v>5</v>
      </c>
    </row>
    <row r="2126" spans="1:7">
      <c r="A2126" s="68" t="s">
        <v>4368</v>
      </c>
      <c r="B2126" s="69" t="s">
        <v>4369</v>
      </c>
      <c r="C2126" s="46" t="s">
        <v>87</v>
      </c>
      <c r="D2126" s="70">
        <v>6.36</v>
      </c>
      <c r="E2126" s="70">
        <v>20.74</v>
      </c>
      <c r="F2126" s="70">
        <v>27.1</v>
      </c>
      <c r="G2126" s="44">
        <v>9</v>
      </c>
    </row>
    <row r="2127" spans="1:7">
      <c r="A2127" s="68" t="s">
        <v>4370</v>
      </c>
      <c r="B2127" s="69" t="s">
        <v>4371</v>
      </c>
      <c r="C2127" s="46" t="s">
        <v>87</v>
      </c>
      <c r="D2127" s="70">
        <v>9.81</v>
      </c>
      <c r="E2127" s="70">
        <v>24.88</v>
      </c>
      <c r="F2127" s="70">
        <v>34.69</v>
      </c>
      <c r="G2127" s="44">
        <v>9</v>
      </c>
    </row>
    <row r="2128" spans="1:7">
      <c r="A2128" s="68" t="s">
        <v>4372</v>
      </c>
      <c r="B2128" s="69" t="s">
        <v>4373</v>
      </c>
      <c r="C2128" s="46" t="s">
        <v>87</v>
      </c>
      <c r="D2128" s="70">
        <v>14.12</v>
      </c>
      <c r="E2128" s="70">
        <v>29.03</v>
      </c>
      <c r="F2128" s="70">
        <v>43.15</v>
      </c>
      <c r="G2128" s="44">
        <v>9</v>
      </c>
    </row>
    <row r="2129" spans="1:7">
      <c r="A2129" s="68" t="s">
        <v>4374</v>
      </c>
      <c r="B2129" s="69" t="s">
        <v>4375</v>
      </c>
      <c r="C2129" s="46" t="s">
        <v>87</v>
      </c>
      <c r="D2129" s="70">
        <v>16.43</v>
      </c>
      <c r="E2129" s="70">
        <v>33.18</v>
      </c>
      <c r="F2129" s="70">
        <v>49.61</v>
      </c>
      <c r="G2129" s="44">
        <v>9</v>
      </c>
    </row>
    <row r="2130" spans="1:7">
      <c r="A2130" s="68" t="s">
        <v>4376</v>
      </c>
      <c r="B2130" s="69" t="s">
        <v>4377</v>
      </c>
      <c r="C2130" s="46" t="s">
        <v>87</v>
      </c>
      <c r="D2130" s="70">
        <v>21.66</v>
      </c>
      <c r="E2130" s="70">
        <v>37.32</v>
      </c>
      <c r="F2130" s="70">
        <v>58.98</v>
      </c>
      <c r="G2130" s="44">
        <v>9</v>
      </c>
    </row>
    <row r="2131" spans="1:7">
      <c r="A2131" s="68" t="s">
        <v>4378</v>
      </c>
      <c r="B2131" s="69" t="s">
        <v>4379</v>
      </c>
      <c r="C2131" s="46" t="s">
        <v>87</v>
      </c>
      <c r="D2131" s="70">
        <v>35.19</v>
      </c>
      <c r="E2131" s="70">
        <v>41.47</v>
      </c>
      <c r="F2131" s="70">
        <v>76.66</v>
      </c>
      <c r="G2131" s="44">
        <v>9</v>
      </c>
    </row>
    <row r="2132" spans="1:7">
      <c r="A2132" s="68" t="s">
        <v>4380</v>
      </c>
      <c r="B2132" s="69" t="s">
        <v>4381</v>
      </c>
      <c r="C2132" s="46" t="s">
        <v>87</v>
      </c>
      <c r="D2132" s="70">
        <v>44.66</v>
      </c>
      <c r="E2132" s="70">
        <v>45.62</v>
      </c>
      <c r="F2132" s="70">
        <v>90.28</v>
      </c>
      <c r="G2132" s="44">
        <v>9</v>
      </c>
    </row>
    <row r="2133" spans="1:7">
      <c r="A2133" s="68" t="s">
        <v>4382</v>
      </c>
      <c r="B2133" s="69" t="s">
        <v>4383</v>
      </c>
      <c r="C2133" s="46" t="s">
        <v>87</v>
      </c>
      <c r="D2133" s="70">
        <v>73.239999999999995</v>
      </c>
      <c r="E2133" s="70">
        <v>53.91</v>
      </c>
      <c r="F2133" s="70">
        <v>127.15</v>
      </c>
      <c r="G2133" s="44">
        <v>9</v>
      </c>
    </row>
    <row r="2134" spans="1:7" ht="28.8">
      <c r="A2134" s="68" t="s">
        <v>4384</v>
      </c>
      <c r="B2134" s="69" t="s">
        <v>4385</v>
      </c>
      <c r="C2134" s="46"/>
      <c r="D2134" s="70"/>
      <c r="E2134" s="70"/>
      <c r="F2134" s="70"/>
      <c r="G2134" s="44">
        <v>5</v>
      </c>
    </row>
    <row r="2135" spans="1:7">
      <c r="A2135" s="68" t="s">
        <v>4386</v>
      </c>
      <c r="B2135" s="69" t="s">
        <v>4387</v>
      </c>
      <c r="C2135" s="46" t="s">
        <v>87</v>
      </c>
      <c r="D2135" s="70">
        <v>9.07</v>
      </c>
      <c r="E2135" s="70">
        <v>24.88</v>
      </c>
      <c r="F2135" s="70">
        <v>33.950000000000003</v>
      </c>
      <c r="G2135" s="44">
        <v>9</v>
      </c>
    </row>
    <row r="2136" spans="1:7">
      <c r="A2136" s="68" t="s">
        <v>4388</v>
      </c>
      <c r="B2136" s="69" t="s">
        <v>4389</v>
      </c>
      <c r="C2136" s="46" t="s">
        <v>87</v>
      </c>
      <c r="D2136" s="70">
        <v>11.84</v>
      </c>
      <c r="E2136" s="70">
        <v>29.03</v>
      </c>
      <c r="F2136" s="70">
        <v>40.869999999999997</v>
      </c>
      <c r="G2136" s="44">
        <v>9</v>
      </c>
    </row>
    <row r="2137" spans="1:7">
      <c r="A2137" s="68" t="s">
        <v>4390</v>
      </c>
      <c r="B2137" s="69" t="s">
        <v>4391</v>
      </c>
      <c r="C2137" s="46" t="s">
        <v>87</v>
      </c>
      <c r="D2137" s="70">
        <v>20.63</v>
      </c>
      <c r="E2137" s="70">
        <v>33.18</v>
      </c>
      <c r="F2137" s="70">
        <v>53.81</v>
      </c>
      <c r="G2137" s="44">
        <v>9</v>
      </c>
    </row>
    <row r="2138" spans="1:7">
      <c r="A2138" s="68" t="s">
        <v>4392</v>
      </c>
      <c r="B2138" s="69" t="s">
        <v>174</v>
      </c>
      <c r="C2138" s="46" t="s">
        <v>87</v>
      </c>
      <c r="D2138" s="70">
        <v>23.31</v>
      </c>
      <c r="E2138" s="70">
        <v>37.32</v>
      </c>
      <c r="F2138" s="70">
        <v>60.63</v>
      </c>
      <c r="G2138" s="44">
        <v>9</v>
      </c>
    </row>
    <row r="2139" spans="1:7">
      <c r="A2139" s="68" t="s">
        <v>4393</v>
      </c>
      <c r="B2139" s="69" t="s">
        <v>4394</v>
      </c>
      <c r="C2139" s="46" t="s">
        <v>87</v>
      </c>
      <c r="D2139" s="70">
        <v>31.25</v>
      </c>
      <c r="E2139" s="70">
        <v>41.47</v>
      </c>
      <c r="F2139" s="70">
        <v>72.72</v>
      </c>
      <c r="G2139" s="44">
        <v>9</v>
      </c>
    </row>
    <row r="2140" spans="1:7">
      <c r="A2140" s="68" t="s">
        <v>4395</v>
      </c>
      <c r="B2140" s="69" t="s">
        <v>4396</v>
      </c>
      <c r="C2140" s="46" t="s">
        <v>87</v>
      </c>
      <c r="D2140" s="70">
        <v>45.91</v>
      </c>
      <c r="E2140" s="70">
        <v>49.76</v>
      </c>
      <c r="F2140" s="70">
        <v>95.67</v>
      </c>
      <c r="G2140" s="44">
        <v>9</v>
      </c>
    </row>
    <row r="2141" spans="1:7">
      <c r="A2141" s="68" t="s">
        <v>4397</v>
      </c>
      <c r="B2141" s="69" t="s">
        <v>4398</v>
      </c>
      <c r="C2141" s="46" t="s">
        <v>87</v>
      </c>
      <c r="D2141" s="70">
        <v>62.82</v>
      </c>
      <c r="E2141" s="70">
        <v>62.21</v>
      </c>
      <c r="F2141" s="70">
        <v>125.03</v>
      </c>
      <c r="G2141" s="44">
        <v>9</v>
      </c>
    </row>
    <row r="2142" spans="1:7">
      <c r="A2142" s="68" t="s">
        <v>4399</v>
      </c>
      <c r="B2142" s="69" t="s">
        <v>4400</v>
      </c>
      <c r="C2142" s="46" t="s">
        <v>87</v>
      </c>
      <c r="D2142" s="70">
        <v>92.65</v>
      </c>
      <c r="E2142" s="70">
        <v>74.650000000000006</v>
      </c>
      <c r="F2142" s="70">
        <v>167.3</v>
      </c>
      <c r="G2142" s="44">
        <v>9</v>
      </c>
    </row>
    <row r="2143" spans="1:7">
      <c r="A2143" s="68" t="s">
        <v>4401</v>
      </c>
      <c r="B2143" s="69" t="s">
        <v>4402</v>
      </c>
      <c r="C2143" s="46"/>
      <c r="D2143" s="70"/>
      <c r="E2143" s="70"/>
      <c r="F2143" s="70"/>
      <c r="G2143" s="44">
        <v>5</v>
      </c>
    </row>
    <row r="2144" spans="1:7" ht="28.8">
      <c r="A2144" s="68" t="s">
        <v>4403</v>
      </c>
      <c r="B2144" s="69" t="s">
        <v>4404</v>
      </c>
      <c r="C2144" s="46" t="s">
        <v>87</v>
      </c>
      <c r="D2144" s="70">
        <v>23.93</v>
      </c>
      <c r="E2144" s="70">
        <v>24.88</v>
      </c>
      <c r="F2144" s="70">
        <v>48.81</v>
      </c>
      <c r="G2144" s="44">
        <v>9</v>
      </c>
    </row>
    <row r="2145" spans="1:7">
      <c r="A2145" s="68" t="s">
        <v>4405</v>
      </c>
      <c r="B2145" s="69" t="s">
        <v>4406</v>
      </c>
      <c r="C2145" s="46" t="s">
        <v>87</v>
      </c>
      <c r="D2145" s="70">
        <v>30.47</v>
      </c>
      <c r="E2145" s="70">
        <v>29.03</v>
      </c>
      <c r="F2145" s="70">
        <v>59.5</v>
      </c>
      <c r="G2145" s="44">
        <v>9</v>
      </c>
    </row>
    <row r="2146" spans="1:7" ht="28.8">
      <c r="A2146" s="68" t="s">
        <v>4407</v>
      </c>
      <c r="B2146" s="69" t="s">
        <v>4408</v>
      </c>
      <c r="C2146" s="46" t="s">
        <v>87</v>
      </c>
      <c r="D2146" s="70">
        <v>45.13</v>
      </c>
      <c r="E2146" s="70">
        <v>33.18</v>
      </c>
      <c r="F2146" s="70">
        <v>78.31</v>
      </c>
      <c r="G2146" s="44">
        <v>9</v>
      </c>
    </row>
    <row r="2147" spans="1:7" ht="28.8">
      <c r="A2147" s="68" t="s">
        <v>4409</v>
      </c>
      <c r="B2147" s="69" t="s">
        <v>4410</v>
      </c>
      <c r="C2147" s="46" t="s">
        <v>87</v>
      </c>
      <c r="D2147" s="70">
        <v>54.83</v>
      </c>
      <c r="E2147" s="70">
        <v>37.32</v>
      </c>
      <c r="F2147" s="70">
        <v>92.15</v>
      </c>
      <c r="G2147" s="44">
        <v>9</v>
      </c>
    </row>
    <row r="2148" spans="1:7">
      <c r="A2148" s="68" t="s">
        <v>4411</v>
      </c>
      <c r="B2148" s="69" t="s">
        <v>4412</v>
      </c>
      <c r="C2148" s="46" t="s">
        <v>87</v>
      </c>
      <c r="D2148" s="70">
        <v>71.959999999999994</v>
      </c>
      <c r="E2148" s="70">
        <v>41.47</v>
      </c>
      <c r="F2148" s="70">
        <v>113.43</v>
      </c>
      <c r="G2148" s="44">
        <v>9</v>
      </c>
    </row>
    <row r="2149" spans="1:7" ht="28.8">
      <c r="A2149" s="68" t="s">
        <v>4413</v>
      </c>
      <c r="B2149" s="69" t="s">
        <v>4414</v>
      </c>
      <c r="C2149" s="46" t="s">
        <v>87</v>
      </c>
      <c r="D2149" s="70">
        <v>99.32</v>
      </c>
      <c r="E2149" s="70">
        <v>49.76</v>
      </c>
      <c r="F2149" s="70">
        <v>149.08000000000001</v>
      </c>
      <c r="G2149" s="44">
        <v>9</v>
      </c>
    </row>
    <row r="2150" spans="1:7">
      <c r="A2150" s="68" t="s">
        <v>4415</v>
      </c>
      <c r="B2150" s="69" t="s">
        <v>4416</v>
      </c>
      <c r="C2150" s="46" t="s">
        <v>87</v>
      </c>
      <c r="D2150" s="70">
        <v>113.09</v>
      </c>
      <c r="E2150" s="70">
        <v>62.21</v>
      </c>
      <c r="F2150" s="70">
        <v>175.3</v>
      </c>
      <c r="G2150" s="44">
        <v>9</v>
      </c>
    </row>
    <row r="2151" spans="1:7">
      <c r="A2151" s="68" t="s">
        <v>4417</v>
      </c>
      <c r="B2151" s="69" t="s">
        <v>4418</v>
      </c>
      <c r="C2151" s="46" t="s">
        <v>87</v>
      </c>
      <c r="D2151" s="70">
        <v>135.87</v>
      </c>
      <c r="E2151" s="70">
        <v>74.650000000000006</v>
      </c>
      <c r="F2151" s="70">
        <v>210.52</v>
      </c>
      <c r="G2151" s="44">
        <v>9</v>
      </c>
    </row>
    <row r="2152" spans="1:7" ht="28.8">
      <c r="A2152" s="68" t="s">
        <v>4419</v>
      </c>
      <c r="B2152" s="69" t="s">
        <v>4420</v>
      </c>
      <c r="C2152" s="46"/>
      <c r="D2152" s="70"/>
      <c r="E2152" s="70"/>
      <c r="F2152" s="70"/>
      <c r="G2152" s="44">
        <v>5</v>
      </c>
    </row>
    <row r="2153" spans="1:7" ht="28.8">
      <c r="A2153" s="68" t="s">
        <v>4421</v>
      </c>
      <c r="B2153" s="69" t="s">
        <v>4422</v>
      </c>
      <c r="C2153" s="46" t="s">
        <v>87</v>
      </c>
      <c r="D2153" s="70">
        <v>22.17</v>
      </c>
      <c r="E2153" s="70">
        <v>20.74</v>
      </c>
      <c r="F2153" s="70">
        <v>42.91</v>
      </c>
      <c r="G2153" s="44">
        <v>9</v>
      </c>
    </row>
    <row r="2154" spans="1:7" ht="28.8">
      <c r="A2154" s="68" t="s">
        <v>4423</v>
      </c>
      <c r="B2154" s="69" t="s">
        <v>4424</v>
      </c>
      <c r="C2154" s="46" t="s">
        <v>87</v>
      </c>
      <c r="D2154" s="70">
        <v>28.78</v>
      </c>
      <c r="E2154" s="70">
        <v>24.88</v>
      </c>
      <c r="F2154" s="70">
        <v>53.66</v>
      </c>
      <c r="G2154" s="44">
        <v>9</v>
      </c>
    </row>
    <row r="2155" spans="1:7">
      <c r="A2155" s="68" t="s">
        <v>4425</v>
      </c>
      <c r="B2155" s="69" t="s">
        <v>4426</v>
      </c>
      <c r="C2155" s="46" t="s">
        <v>87</v>
      </c>
      <c r="D2155" s="70">
        <v>36.21</v>
      </c>
      <c r="E2155" s="70">
        <v>29.03</v>
      </c>
      <c r="F2155" s="70">
        <v>65.239999999999995</v>
      </c>
      <c r="G2155" s="44">
        <v>9</v>
      </c>
    </row>
    <row r="2156" spans="1:7" ht="28.8">
      <c r="A2156" s="68" t="s">
        <v>4427</v>
      </c>
      <c r="B2156" s="69" t="s">
        <v>4428</v>
      </c>
      <c r="C2156" s="46" t="s">
        <v>87</v>
      </c>
      <c r="D2156" s="70">
        <v>53.32</v>
      </c>
      <c r="E2156" s="70">
        <v>33.18</v>
      </c>
      <c r="F2156" s="70">
        <v>86.5</v>
      </c>
      <c r="G2156" s="44">
        <v>9</v>
      </c>
    </row>
    <row r="2157" spans="1:7" ht="28.8">
      <c r="A2157" s="68" t="s">
        <v>4429</v>
      </c>
      <c r="B2157" s="69" t="s">
        <v>4430</v>
      </c>
      <c r="C2157" s="46" t="s">
        <v>87</v>
      </c>
      <c r="D2157" s="70">
        <v>60.43</v>
      </c>
      <c r="E2157" s="70">
        <v>37.32</v>
      </c>
      <c r="F2157" s="70">
        <v>97.75</v>
      </c>
      <c r="G2157" s="44">
        <v>9</v>
      </c>
    </row>
    <row r="2158" spans="1:7">
      <c r="A2158" s="68" t="s">
        <v>4431</v>
      </c>
      <c r="B2158" s="69" t="s">
        <v>4432</v>
      </c>
      <c r="C2158" s="46" t="s">
        <v>87</v>
      </c>
      <c r="D2158" s="70">
        <v>80.81</v>
      </c>
      <c r="E2158" s="70">
        <v>41.47</v>
      </c>
      <c r="F2158" s="70">
        <v>122.28</v>
      </c>
      <c r="G2158" s="44">
        <v>9</v>
      </c>
    </row>
    <row r="2159" spans="1:7" ht="28.8">
      <c r="A2159" s="68" t="s">
        <v>4433</v>
      </c>
      <c r="B2159" s="69" t="s">
        <v>4434</v>
      </c>
      <c r="C2159" s="46" t="s">
        <v>87</v>
      </c>
      <c r="D2159" s="70">
        <v>124.7</v>
      </c>
      <c r="E2159" s="70">
        <v>49.76</v>
      </c>
      <c r="F2159" s="70">
        <v>174.46</v>
      </c>
      <c r="G2159" s="44">
        <v>9</v>
      </c>
    </row>
    <row r="2160" spans="1:7">
      <c r="A2160" s="68" t="s">
        <v>4435</v>
      </c>
      <c r="B2160" s="69" t="s">
        <v>4436</v>
      </c>
      <c r="C2160" s="46" t="s">
        <v>87</v>
      </c>
      <c r="D2160" s="70">
        <v>149.47</v>
      </c>
      <c r="E2160" s="70">
        <v>62.21</v>
      </c>
      <c r="F2160" s="70">
        <v>211.68</v>
      </c>
      <c r="G2160" s="44">
        <v>9</v>
      </c>
    </row>
    <row r="2161" spans="1:7">
      <c r="A2161" s="68" t="s">
        <v>4437</v>
      </c>
      <c r="B2161" s="69" t="s">
        <v>4438</v>
      </c>
      <c r="C2161" s="46" t="s">
        <v>87</v>
      </c>
      <c r="D2161" s="70">
        <v>198.86</v>
      </c>
      <c r="E2161" s="70">
        <v>74.650000000000006</v>
      </c>
      <c r="F2161" s="70">
        <v>273.51</v>
      </c>
      <c r="G2161" s="44">
        <v>9</v>
      </c>
    </row>
    <row r="2162" spans="1:7">
      <c r="A2162" s="68" t="s">
        <v>4439</v>
      </c>
      <c r="B2162" s="69" t="s">
        <v>4440</v>
      </c>
      <c r="C2162" s="46"/>
      <c r="D2162" s="70"/>
      <c r="E2162" s="70"/>
      <c r="F2162" s="70"/>
      <c r="G2162" s="44">
        <v>5</v>
      </c>
    </row>
    <row r="2163" spans="1:7">
      <c r="A2163" s="68" t="s">
        <v>4441</v>
      </c>
      <c r="B2163" s="69" t="s">
        <v>4442</v>
      </c>
      <c r="C2163" s="46" t="s">
        <v>128</v>
      </c>
      <c r="D2163" s="70">
        <v>9.42</v>
      </c>
      <c r="E2163" s="70">
        <v>10.37</v>
      </c>
      <c r="F2163" s="70">
        <v>19.79</v>
      </c>
      <c r="G2163" s="44">
        <v>9</v>
      </c>
    </row>
    <row r="2164" spans="1:7">
      <c r="A2164" s="68" t="s">
        <v>4443</v>
      </c>
      <c r="B2164" s="69" t="s">
        <v>4444</v>
      </c>
      <c r="C2164" s="46" t="s">
        <v>87</v>
      </c>
      <c r="D2164" s="70">
        <v>6.67</v>
      </c>
      <c r="E2164" s="70">
        <v>2.0699999999999998</v>
      </c>
      <c r="F2164" s="70">
        <v>8.74</v>
      </c>
      <c r="G2164" s="44">
        <v>9</v>
      </c>
    </row>
    <row r="2165" spans="1:7">
      <c r="A2165" s="68" t="s">
        <v>4445</v>
      </c>
      <c r="B2165" s="69" t="s">
        <v>4446</v>
      </c>
      <c r="C2165" s="46" t="s">
        <v>70</v>
      </c>
      <c r="D2165" s="70">
        <v>1.07</v>
      </c>
      <c r="E2165" s="70">
        <v>6.22</v>
      </c>
      <c r="F2165" s="70">
        <v>7.29</v>
      </c>
      <c r="G2165" s="44">
        <v>9</v>
      </c>
    </row>
    <row r="2166" spans="1:7">
      <c r="A2166" s="68" t="s">
        <v>4447</v>
      </c>
      <c r="B2166" s="69" t="s">
        <v>4448</v>
      </c>
      <c r="C2166" s="46" t="s">
        <v>70</v>
      </c>
      <c r="D2166" s="70">
        <v>3.14</v>
      </c>
      <c r="E2166" s="70">
        <v>7.45</v>
      </c>
      <c r="F2166" s="70">
        <v>10.59</v>
      </c>
      <c r="G2166" s="44">
        <v>9</v>
      </c>
    </row>
    <row r="2167" spans="1:7">
      <c r="A2167" s="68" t="s">
        <v>4449</v>
      </c>
      <c r="B2167" s="69" t="s">
        <v>4450</v>
      </c>
      <c r="C2167" s="46" t="s">
        <v>70</v>
      </c>
      <c r="D2167" s="70">
        <v>2.2999999999999998</v>
      </c>
      <c r="E2167" s="70">
        <v>7.45</v>
      </c>
      <c r="F2167" s="70">
        <v>9.75</v>
      </c>
      <c r="G2167" s="44">
        <v>9</v>
      </c>
    </row>
    <row r="2168" spans="1:7">
      <c r="A2168" s="68" t="s">
        <v>4451</v>
      </c>
      <c r="B2168" s="69" t="s">
        <v>4452</v>
      </c>
      <c r="C2168" s="46" t="s">
        <v>70</v>
      </c>
      <c r="D2168" s="70">
        <v>2.64</v>
      </c>
      <c r="E2168" s="70">
        <v>6.22</v>
      </c>
      <c r="F2168" s="70">
        <v>8.86</v>
      </c>
      <c r="G2168" s="44">
        <v>9</v>
      </c>
    </row>
    <row r="2169" spans="1:7">
      <c r="A2169" s="68" t="s">
        <v>4453</v>
      </c>
      <c r="B2169" s="69" t="s">
        <v>4454</v>
      </c>
      <c r="C2169" s="46" t="s">
        <v>87</v>
      </c>
      <c r="D2169" s="70">
        <v>5.54</v>
      </c>
      <c r="E2169" s="70">
        <v>12.44</v>
      </c>
      <c r="F2169" s="70">
        <v>17.98</v>
      </c>
      <c r="G2169" s="44">
        <v>9</v>
      </c>
    </row>
    <row r="2170" spans="1:7">
      <c r="A2170" s="68" t="s">
        <v>4455</v>
      </c>
      <c r="B2170" s="69" t="s">
        <v>4456</v>
      </c>
      <c r="C2170" s="46" t="s">
        <v>87</v>
      </c>
      <c r="D2170" s="70">
        <v>9.76</v>
      </c>
      <c r="E2170" s="70">
        <v>5.83</v>
      </c>
      <c r="F2170" s="70">
        <v>15.59</v>
      </c>
      <c r="G2170" s="44">
        <v>9</v>
      </c>
    </row>
    <row r="2171" spans="1:7">
      <c r="A2171" s="68" t="s">
        <v>4457</v>
      </c>
      <c r="B2171" s="69" t="s">
        <v>4458</v>
      </c>
      <c r="C2171" s="46" t="s">
        <v>87</v>
      </c>
      <c r="D2171" s="70">
        <v>5.13</v>
      </c>
      <c r="E2171" s="70">
        <v>5.83</v>
      </c>
      <c r="F2171" s="70">
        <v>10.96</v>
      </c>
      <c r="G2171" s="44">
        <v>9</v>
      </c>
    </row>
    <row r="2172" spans="1:7">
      <c r="A2172" s="68" t="s">
        <v>4459</v>
      </c>
      <c r="B2172" s="69" t="s">
        <v>4460</v>
      </c>
      <c r="C2172" s="46" t="s">
        <v>87</v>
      </c>
      <c r="D2172" s="70">
        <v>9.34</v>
      </c>
      <c r="E2172" s="70">
        <v>5.83</v>
      </c>
      <c r="F2172" s="70">
        <v>15.17</v>
      </c>
      <c r="G2172" s="44">
        <v>9</v>
      </c>
    </row>
    <row r="2173" spans="1:7">
      <c r="A2173" s="68" t="s">
        <v>4461</v>
      </c>
      <c r="B2173" s="69" t="s">
        <v>4462</v>
      </c>
      <c r="C2173" s="46" t="s">
        <v>87</v>
      </c>
      <c r="D2173" s="70">
        <v>43.95</v>
      </c>
      <c r="E2173" s="70">
        <v>10.37</v>
      </c>
      <c r="F2173" s="70">
        <v>54.32</v>
      </c>
      <c r="G2173" s="44">
        <v>9</v>
      </c>
    </row>
    <row r="2174" spans="1:7">
      <c r="A2174" s="68" t="s">
        <v>4463</v>
      </c>
      <c r="B2174" s="69" t="s">
        <v>4464</v>
      </c>
      <c r="C2174" s="46" t="s">
        <v>87</v>
      </c>
      <c r="D2174" s="70">
        <v>75.650000000000006</v>
      </c>
      <c r="E2174" s="70">
        <v>10.37</v>
      </c>
      <c r="F2174" s="70">
        <v>86.02</v>
      </c>
      <c r="G2174" s="44">
        <v>9</v>
      </c>
    </row>
    <row r="2175" spans="1:7">
      <c r="A2175" s="68" t="s">
        <v>4465</v>
      </c>
      <c r="B2175" s="69" t="s">
        <v>4466</v>
      </c>
      <c r="C2175" s="46" t="s">
        <v>87</v>
      </c>
      <c r="D2175" s="70">
        <v>44.54</v>
      </c>
      <c r="E2175" s="70">
        <v>10.37</v>
      </c>
      <c r="F2175" s="70">
        <v>54.91</v>
      </c>
      <c r="G2175" s="44">
        <v>9</v>
      </c>
    </row>
    <row r="2176" spans="1:7" ht="28.8">
      <c r="A2176" s="68" t="s">
        <v>4467</v>
      </c>
      <c r="B2176" s="69" t="s">
        <v>4468</v>
      </c>
      <c r="C2176" s="46" t="s">
        <v>87</v>
      </c>
      <c r="D2176" s="70">
        <v>70.69</v>
      </c>
      <c r="E2176" s="70">
        <v>12.44</v>
      </c>
      <c r="F2176" s="70">
        <v>83.13</v>
      </c>
      <c r="G2176" s="44">
        <v>9</v>
      </c>
    </row>
    <row r="2177" spans="1:7" ht="28.8">
      <c r="A2177" s="68" t="s">
        <v>4469</v>
      </c>
      <c r="B2177" s="69" t="s">
        <v>4470</v>
      </c>
      <c r="C2177" s="46" t="s">
        <v>87</v>
      </c>
      <c r="D2177" s="70">
        <v>109.2</v>
      </c>
      <c r="E2177" s="70">
        <v>14.51</v>
      </c>
      <c r="F2177" s="70">
        <v>123.71</v>
      </c>
      <c r="G2177" s="44">
        <v>9</v>
      </c>
    </row>
    <row r="2178" spans="1:7" ht="28.8">
      <c r="A2178" s="68" t="s">
        <v>4471</v>
      </c>
      <c r="B2178" s="69" t="s">
        <v>4472</v>
      </c>
      <c r="C2178" s="46" t="s">
        <v>87</v>
      </c>
      <c r="D2178" s="70">
        <v>130.51</v>
      </c>
      <c r="E2178" s="70">
        <v>16.59</v>
      </c>
      <c r="F2178" s="70">
        <v>147.1</v>
      </c>
      <c r="G2178" s="44">
        <v>9</v>
      </c>
    </row>
    <row r="2179" spans="1:7" ht="28.8">
      <c r="A2179" s="68" t="s">
        <v>4473</v>
      </c>
      <c r="B2179" s="69" t="s">
        <v>4474</v>
      </c>
      <c r="C2179" s="46" t="s">
        <v>70</v>
      </c>
      <c r="D2179" s="70">
        <v>10.41</v>
      </c>
      <c r="E2179" s="70">
        <v>1.69</v>
      </c>
      <c r="F2179" s="70">
        <v>12.1</v>
      </c>
      <c r="G2179" s="44">
        <v>9</v>
      </c>
    </row>
    <row r="2180" spans="1:7" ht="28.8">
      <c r="A2180" s="68" t="s">
        <v>4475</v>
      </c>
      <c r="B2180" s="69" t="s">
        <v>4476</v>
      </c>
      <c r="C2180" s="46" t="s">
        <v>70</v>
      </c>
      <c r="D2180" s="70">
        <v>11.82</v>
      </c>
      <c r="E2180" s="70">
        <v>1.69</v>
      </c>
      <c r="F2180" s="70">
        <v>13.51</v>
      </c>
      <c r="G2180" s="44">
        <v>9</v>
      </c>
    </row>
    <row r="2181" spans="1:7" ht="28.8">
      <c r="A2181" s="68" t="s">
        <v>4477</v>
      </c>
      <c r="B2181" s="69" t="s">
        <v>4478</v>
      </c>
      <c r="C2181" s="46" t="s">
        <v>70</v>
      </c>
      <c r="D2181" s="70">
        <v>11.64</v>
      </c>
      <c r="E2181" s="70">
        <v>1.69</v>
      </c>
      <c r="F2181" s="70">
        <v>13.33</v>
      </c>
      <c r="G2181" s="44">
        <v>9</v>
      </c>
    </row>
    <row r="2182" spans="1:7">
      <c r="A2182" s="68" t="s">
        <v>4479</v>
      </c>
      <c r="B2182" s="69" t="s">
        <v>4480</v>
      </c>
      <c r="C2182" s="46" t="s">
        <v>70</v>
      </c>
      <c r="D2182" s="70">
        <v>4.47</v>
      </c>
      <c r="E2182" s="70">
        <v>4.1500000000000004</v>
      </c>
      <c r="F2182" s="70">
        <v>8.6199999999999992</v>
      </c>
      <c r="G2182" s="44">
        <v>9</v>
      </c>
    </row>
    <row r="2183" spans="1:7">
      <c r="A2183" s="68" t="s">
        <v>4481</v>
      </c>
      <c r="B2183" s="69" t="s">
        <v>4482</v>
      </c>
      <c r="C2183" s="46" t="s">
        <v>70</v>
      </c>
      <c r="D2183" s="70">
        <v>10.8</v>
      </c>
      <c r="E2183" s="70">
        <v>4.1500000000000004</v>
      </c>
      <c r="F2183" s="70">
        <v>14.95</v>
      </c>
      <c r="G2183" s="44">
        <v>9</v>
      </c>
    </row>
    <row r="2184" spans="1:7">
      <c r="A2184" s="68" t="s">
        <v>4483</v>
      </c>
      <c r="B2184" s="69" t="s">
        <v>4484</v>
      </c>
      <c r="C2184" s="46"/>
      <c r="D2184" s="70"/>
      <c r="E2184" s="70"/>
      <c r="F2184" s="70"/>
      <c r="G2184" s="44">
        <v>5</v>
      </c>
    </row>
    <row r="2185" spans="1:7">
      <c r="A2185" s="68" t="s">
        <v>4485</v>
      </c>
      <c r="B2185" s="69" t="s">
        <v>4486</v>
      </c>
      <c r="C2185" s="46" t="s">
        <v>87</v>
      </c>
      <c r="D2185" s="70">
        <v>51.08</v>
      </c>
      <c r="E2185" s="70">
        <v>12.44</v>
      </c>
      <c r="F2185" s="70">
        <v>63.52</v>
      </c>
      <c r="G2185" s="44">
        <v>9</v>
      </c>
    </row>
    <row r="2186" spans="1:7">
      <c r="A2186" s="68" t="s">
        <v>4487</v>
      </c>
      <c r="B2186" s="69" t="s">
        <v>4488</v>
      </c>
      <c r="C2186" s="46" t="s">
        <v>87</v>
      </c>
      <c r="D2186" s="70">
        <v>76.66</v>
      </c>
      <c r="E2186" s="70">
        <v>12.44</v>
      </c>
      <c r="F2186" s="70">
        <v>89.1</v>
      </c>
      <c r="G2186" s="44">
        <v>9</v>
      </c>
    </row>
    <row r="2187" spans="1:7" ht="28.8">
      <c r="A2187" s="68" t="s">
        <v>4489</v>
      </c>
      <c r="B2187" s="69" t="s">
        <v>4490</v>
      </c>
      <c r="C2187" s="46" t="s">
        <v>70</v>
      </c>
      <c r="D2187" s="70">
        <v>52.08</v>
      </c>
      <c r="E2187" s="70">
        <v>12.86</v>
      </c>
      <c r="F2187" s="70">
        <v>64.94</v>
      </c>
      <c r="G2187" s="44">
        <v>9</v>
      </c>
    </row>
    <row r="2188" spans="1:7" ht="28.8">
      <c r="A2188" s="68" t="s">
        <v>4491</v>
      </c>
      <c r="B2188" s="69" t="s">
        <v>4492</v>
      </c>
      <c r="C2188" s="46" t="s">
        <v>70</v>
      </c>
      <c r="D2188" s="70">
        <v>144.97</v>
      </c>
      <c r="E2188" s="70">
        <v>24.88</v>
      </c>
      <c r="F2188" s="70">
        <v>169.85</v>
      </c>
      <c r="G2188" s="44">
        <v>9</v>
      </c>
    </row>
    <row r="2189" spans="1:7" ht="28.8">
      <c r="A2189" s="68" t="s">
        <v>4493</v>
      </c>
      <c r="B2189" s="69" t="s">
        <v>4494</v>
      </c>
      <c r="C2189" s="46" t="s">
        <v>70</v>
      </c>
      <c r="D2189" s="70">
        <v>219.49</v>
      </c>
      <c r="E2189" s="70">
        <v>24.88</v>
      </c>
      <c r="F2189" s="70">
        <v>244.37</v>
      </c>
      <c r="G2189" s="44">
        <v>9</v>
      </c>
    </row>
    <row r="2190" spans="1:7">
      <c r="A2190" s="68" t="s">
        <v>4495</v>
      </c>
      <c r="B2190" s="69" t="s">
        <v>4496</v>
      </c>
      <c r="C2190" s="46" t="s">
        <v>70</v>
      </c>
      <c r="D2190" s="70">
        <v>191.98</v>
      </c>
      <c r="E2190" s="70">
        <v>7.91</v>
      </c>
      <c r="F2190" s="70">
        <v>199.89</v>
      </c>
      <c r="G2190" s="44">
        <v>9</v>
      </c>
    </row>
    <row r="2191" spans="1:7">
      <c r="A2191" s="68" t="s">
        <v>4497</v>
      </c>
      <c r="B2191" s="69" t="s">
        <v>4498</v>
      </c>
      <c r="C2191" s="46" t="s">
        <v>70</v>
      </c>
      <c r="D2191" s="70">
        <v>229.11</v>
      </c>
      <c r="E2191" s="70">
        <v>7.91</v>
      </c>
      <c r="F2191" s="70">
        <v>237.02</v>
      </c>
      <c r="G2191" s="44">
        <v>9</v>
      </c>
    </row>
    <row r="2192" spans="1:7">
      <c r="A2192" s="68" t="s">
        <v>4499</v>
      </c>
      <c r="B2192" s="69" t="s">
        <v>4500</v>
      </c>
      <c r="C2192" s="46" t="s">
        <v>70</v>
      </c>
      <c r="D2192" s="70">
        <v>371.8</v>
      </c>
      <c r="E2192" s="70">
        <v>7.91</v>
      </c>
      <c r="F2192" s="70">
        <v>379.71</v>
      </c>
      <c r="G2192" s="44">
        <v>9</v>
      </c>
    </row>
    <row r="2193" spans="1:7">
      <c r="A2193" s="68" t="s">
        <v>4501</v>
      </c>
      <c r="B2193" s="69" t="s">
        <v>4502</v>
      </c>
      <c r="C2193" s="46" t="s">
        <v>70</v>
      </c>
      <c r="D2193" s="70">
        <v>9.09</v>
      </c>
      <c r="E2193" s="70">
        <v>0.84</v>
      </c>
      <c r="F2193" s="70">
        <v>9.93</v>
      </c>
      <c r="G2193" s="44">
        <v>9</v>
      </c>
    </row>
    <row r="2194" spans="1:7">
      <c r="A2194" s="68" t="s">
        <v>4503</v>
      </c>
      <c r="B2194" s="69" t="s">
        <v>4504</v>
      </c>
      <c r="C2194" s="46"/>
      <c r="D2194" s="70"/>
      <c r="E2194" s="70"/>
      <c r="F2194" s="70"/>
      <c r="G2194" s="44">
        <v>5</v>
      </c>
    </row>
    <row r="2195" spans="1:7" ht="28.8">
      <c r="A2195" s="68" t="s">
        <v>4505</v>
      </c>
      <c r="B2195" s="69" t="s">
        <v>4506</v>
      </c>
      <c r="C2195" s="46" t="s">
        <v>87</v>
      </c>
      <c r="D2195" s="70">
        <v>290.69</v>
      </c>
      <c r="E2195" s="70">
        <v>12.44</v>
      </c>
      <c r="F2195" s="70">
        <v>303.13</v>
      </c>
      <c r="G2195" s="44">
        <v>9</v>
      </c>
    </row>
    <row r="2196" spans="1:7" ht="28.8">
      <c r="A2196" s="68" t="s">
        <v>4507</v>
      </c>
      <c r="B2196" s="69" t="s">
        <v>4508</v>
      </c>
      <c r="C2196" s="46" t="s">
        <v>87</v>
      </c>
      <c r="D2196" s="70">
        <v>297.58</v>
      </c>
      <c r="E2196" s="70">
        <v>12.44</v>
      </c>
      <c r="F2196" s="70">
        <v>310.02</v>
      </c>
      <c r="G2196" s="44">
        <v>9</v>
      </c>
    </row>
    <row r="2197" spans="1:7" ht="28.8">
      <c r="A2197" s="68" t="s">
        <v>4509</v>
      </c>
      <c r="B2197" s="69" t="s">
        <v>4510</v>
      </c>
      <c r="C2197" s="46" t="s">
        <v>87</v>
      </c>
      <c r="D2197" s="70">
        <v>350.56</v>
      </c>
      <c r="E2197" s="70">
        <v>12.44</v>
      </c>
      <c r="F2197" s="70">
        <v>363</v>
      </c>
      <c r="G2197" s="44">
        <v>9</v>
      </c>
    </row>
    <row r="2198" spans="1:7" ht="28.8">
      <c r="A2198" s="68" t="s">
        <v>4511</v>
      </c>
      <c r="B2198" s="69" t="s">
        <v>4512</v>
      </c>
      <c r="C2198" s="46" t="s">
        <v>87</v>
      </c>
      <c r="D2198" s="70">
        <v>323.25</v>
      </c>
      <c r="E2198" s="70">
        <v>12.44</v>
      </c>
      <c r="F2198" s="70">
        <v>335.69</v>
      </c>
      <c r="G2198" s="44">
        <v>9</v>
      </c>
    </row>
    <row r="2199" spans="1:7" ht="28.8">
      <c r="A2199" s="68" t="s">
        <v>4513</v>
      </c>
      <c r="B2199" s="69" t="s">
        <v>4514</v>
      </c>
      <c r="C2199" s="46" t="s">
        <v>87</v>
      </c>
      <c r="D2199" s="70">
        <v>403.49</v>
      </c>
      <c r="E2199" s="70">
        <v>12.44</v>
      </c>
      <c r="F2199" s="70">
        <v>415.93</v>
      </c>
      <c r="G2199" s="44">
        <v>9</v>
      </c>
    </row>
    <row r="2200" spans="1:7">
      <c r="A2200" s="68" t="s">
        <v>4515</v>
      </c>
      <c r="B2200" s="69" t="s">
        <v>4516</v>
      </c>
      <c r="C2200" s="46"/>
      <c r="D2200" s="70"/>
      <c r="E2200" s="70"/>
      <c r="F2200" s="70"/>
      <c r="G2200" s="44">
        <v>5</v>
      </c>
    </row>
    <row r="2201" spans="1:7" ht="28.8">
      <c r="A2201" s="68" t="s">
        <v>4517</v>
      </c>
      <c r="B2201" s="69" t="s">
        <v>4518</v>
      </c>
      <c r="C2201" s="46" t="s">
        <v>87</v>
      </c>
      <c r="D2201" s="70">
        <v>7.94</v>
      </c>
      <c r="E2201" s="70">
        <v>1.65</v>
      </c>
      <c r="F2201" s="70">
        <v>9.59</v>
      </c>
      <c r="G2201" s="44">
        <v>9</v>
      </c>
    </row>
    <row r="2202" spans="1:7" ht="28.8">
      <c r="A2202" s="68" t="s">
        <v>4519</v>
      </c>
      <c r="B2202" s="69" t="s">
        <v>4520</v>
      </c>
      <c r="C2202" s="46" t="s">
        <v>87</v>
      </c>
      <c r="D2202" s="70">
        <v>9.94</v>
      </c>
      <c r="E2202" s="70">
        <v>1.65</v>
      </c>
      <c r="F2202" s="70">
        <v>11.59</v>
      </c>
      <c r="G2202" s="44">
        <v>9</v>
      </c>
    </row>
    <row r="2203" spans="1:7" ht="28.8">
      <c r="A2203" s="68" t="s">
        <v>4521</v>
      </c>
      <c r="B2203" s="69" t="s">
        <v>4522</v>
      </c>
      <c r="C2203" s="46" t="s">
        <v>87</v>
      </c>
      <c r="D2203" s="70">
        <v>12.03</v>
      </c>
      <c r="E2203" s="70">
        <v>1.65</v>
      </c>
      <c r="F2203" s="70">
        <v>13.68</v>
      </c>
      <c r="G2203" s="44">
        <v>9</v>
      </c>
    </row>
    <row r="2204" spans="1:7" ht="28.8">
      <c r="A2204" s="68" t="s">
        <v>4523</v>
      </c>
      <c r="B2204" s="69" t="s">
        <v>4524</v>
      </c>
      <c r="C2204" s="46" t="s">
        <v>87</v>
      </c>
      <c r="D2204" s="70">
        <v>19.899999999999999</v>
      </c>
      <c r="E2204" s="70">
        <v>1.65</v>
      </c>
      <c r="F2204" s="70">
        <v>21.55</v>
      </c>
      <c r="G2204" s="44">
        <v>9</v>
      </c>
    </row>
    <row r="2205" spans="1:7" ht="28.8">
      <c r="A2205" s="68" t="s">
        <v>4525</v>
      </c>
      <c r="B2205" s="69" t="s">
        <v>4526</v>
      </c>
      <c r="C2205" s="46" t="s">
        <v>87</v>
      </c>
      <c r="D2205" s="70">
        <v>26.86</v>
      </c>
      <c r="E2205" s="70">
        <v>1.65</v>
      </c>
      <c r="F2205" s="70">
        <v>28.51</v>
      </c>
      <c r="G2205" s="44">
        <v>9</v>
      </c>
    </row>
    <row r="2206" spans="1:7" ht="28.8">
      <c r="A2206" s="68" t="s">
        <v>4527</v>
      </c>
      <c r="B2206" s="69" t="s">
        <v>4528</v>
      </c>
      <c r="C2206" s="46" t="s">
        <v>87</v>
      </c>
      <c r="D2206" s="70">
        <v>38.409999999999997</v>
      </c>
      <c r="E2206" s="70">
        <v>1.65</v>
      </c>
      <c r="F2206" s="70">
        <v>40.06</v>
      </c>
      <c r="G2206" s="44">
        <v>9</v>
      </c>
    </row>
    <row r="2207" spans="1:7" ht="28.8">
      <c r="A2207" s="68" t="s">
        <v>4529</v>
      </c>
      <c r="B2207" s="69" t="s">
        <v>4530</v>
      </c>
      <c r="C2207" s="46" t="s">
        <v>87</v>
      </c>
      <c r="D2207" s="70">
        <v>59.64</v>
      </c>
      <c r="E2207" s="70">
        <v>1.65</v>
      </c>
      <c r="F2207" s="70">
        <v>61.29</v>
      </c>
      <c r="G2207" s="44">
        <v>9</v>
      </c>
    </row>
    <row r="2208" spans="1:7">
      <c r="A2208" s="68" t="s">
        <v>4531</v>
      </c>
      <c r="B2208" s="69" t="s">
        <v>4532</v>
      </c>
      <c r="C2208" s="46"/>
      <c r="D2208" s="70"/>
      <c r="E2208" s="70"/>
      <c r="F2208" s="70"/>
      <c r="G2208" s="44">
        <v>5</v>
      </c>
    </row>
    <row r="2209" spans="1:7">
      <c r="A2209" s="68" t="s">
        <v>4533</v>
      </c>
      <c r="B2209" s="69" t="s">
        <v>4534</v>
      </c>
      <c r="C2209" s="46" t="s">
        <v>87</v>
      </c>
      <c r="D2209" s="70">
        <v>10.64</v>
      </c>
      <c r="E2209" s="70">
        <v>14.59</v>
      </c>
      <c r="F2209" s="70">
        <v>25.23</v>
      </c>
      <c r="G2209" s="44">
        <v>9</v>
      </c>
    </row>
    <row r="2210" spans="1:7">
      <c r="A2210" s="68" t="s">
        <v>4535</v>
      </c>
      <c r="B2210" s="69" t="s">
        <v>4536</v>
      </c>
      <c r="C2210" s="46" t="s">
        <v>87</v>
      </c>
      <c r="D2210" s="70">
        <v>16.13</v>
      </c>
      <c r="E2210" s="70">
        <v>14.59</v>
      </c>
      <c r="F2210" s="70">
        <v>30.72</v>
      </c>
      <c r="G2210" s="44">
        <v>9</v>
      </c>
    </row>
    <row r="2211" spans="1:7">
      <c r="A2211" s="68" t="s">
        <v>4537</v>
      </c>
      <c r="B2211" s="69" t="s">
        <v>4538</v>
      </c>
      <c r="C2211" s="46" t="s">
        <v>87</v>
      </c>
      <c r="D2211" s="70">
        <v>32.86</v>
      </c>
      <c r="E2211" s="70">
        <v>14.59</v>
      </c>
      <c r="F2211" s="70">
        <v>47.45</v>
      </c>
      <c r="G2211" s="44">
        <v>9</v>
      </c>
    </row>
    <row r="2212" spans="1:7">
      <c r="A2212" s="68" t="s">
        <v>4539</v>
      </c>
      <c r="B2212" s="69" t="s">
        <v>4540</v>
      </c>
      <c r="C2212" s="46" t="s">
        <v>70</v>
      </c>
      <c r="D2212" s="70">
        <v>20.079999999999998</v>
      </c>
      <c r="E2212" s="70">
        <v>2.81</v>
      </c>
      <c r="F2212" s="70">
        <v>22.89</v>
      </c>
      <c r="G2212" s="44">
        <v>9</v>
      </c>
    </row>
    <row r="2213" spans="1:7">
      <c r="A2213" s="68" t="s">
        <v>4541</v>
      </c>
      <c r="B2213" s="69" t="s">
        <v>4542</v>
      </c>
      <c r="C2213" s="46" t="s">
        <v>70</v>
      </c>
      <c r="D2213" s="70">
        <v>23.05</v>
      </c>
      <c r="E2213" s="70">
        <v>2.81</v>
      </c>
      <c r="F2213" s="70">
        <v>25.86</v>
      </c>
      <c r="G2213" s="44">
        <v>9</v>
      </c>
    </row>
    <row r="2214" spans="1:7">
      <c r="A2214" s="68" t="s">
        <v>4543</v>
      </c>
      <c r="B2214" s="69" t="s">
        <v>4544</v>
      </c>
      <c r="C2214" s="46" t="s">
        <v>70</v>
      </c>
      <c r="D2214" s="70">
        <v>76.25</v>
      </c>
      <c r="E2214" s="70">
        <v>2.81</v>
      </c>
      <c r="F2214" s="70">
        <v>79.06</v>
      </c>
      <c r="G2214" s="44">
        <v>9</v>
      </c>
    </row>
    <row r="2215" spans="1:7">
      <c r="A2215" s="68" t="s">
        <v>4545</v>
      </c>
      <c r="B2215" s="69" t="s">
        <v>4546</v>
      </c>
      <c r="C2215" s="46" t="s">
        <v>70</v>
      </c>
      <c r="D2215" s="70">
        <v>20.56</v>
      </c>
      <c r="E2215" s="70">
        <v>2.81</v>
      </c>
      <c r="F2215" s="70">
        <v>23.37</v>
      </c>
      <c r="G2215" s="44">
        <v>9</v>
      </c>
    </row>
    <row r="2216" spans="1:7">
      <c r="A2216" s="68" t="s">
        <v>4547</v>
      </c>
      <c r="B2216" s="69" t="s">
        <v>4548</v>
      </c>
      <c r="C2216" s="46" t="s">
        <v>70</v>
      </c>
      <c r="D2216" s="70">
        <v>35.51</v>
      </c>
      <c r="E2216" s="70">
        <v>2.81</v>
      </c>
      <c r="F2216" s="70">
        <v>38.32</v>
      </c>
      <c r="G2216" s="44">
        <v>9</v>
      </c>
    </row>
    <row r="2217" spans="1:7">
      <c r="A2217" s="68" t="s">
        <v>4549</v>
      </c>
      <c r="B2217" s="69" t="s">
        <v>4550</v>
      </c>
      <c r="C2217" s="46" t="s">
        <v>70</v>
      </c>
      <c r="D2217" s="70">
        <v>89.62</v>
      </c>
      <c r="E2217" s="70">
        <v>2.81</v>
      </c>
      <c r="F2217" s="70">
        <v>92.43</v>
      </c>
      <c r="G2217" s="44">
        <v>9</v>
      </c>
    </row>
    <row r="2218" spans="1:7">
      <c r="A2218" s="68" t="s">
        <v>4551</v>
      </c>
      <c r="B2218" s="69" t="s">
        <v>4552</v>
      </c>
      <c r="C2218" s="46"/>
      <c r="D2218" s="70"/>
      <c r="E2218" s="70"/>
      <c r="F2218" s="70"/>
      <c r="G2218" s="44">
        <v>5</v>
      </c>
    </row>
    <row r="2219" spans="1:7">
      <c r="A2219" s="68" t="s">
        <v>4553</v>
      </c>
      <c r="B2219" s="69" t="s">
        <v>4554</v>
      </c>
      <c r="C2219" s="46" t="s">
        <v>87</v>
      </c>
      <c r="D2219" s="70">
        <v>72.900000000000006</v>
      </c>
      <c r="E2219" s="70">
        <v>12.44</v>
      </c>
      <c r="F2219" s="70">
        <v>85.34</v>
      </c>
      <c r="G2219" s="44">
        <v>9</v>
      </c>
    </row>
    <row r="2220" spans="1:7" ht="28.8">
      <c r="A2220" s="68" t="s">
        <v>4555</v>
      </c>
      <c r="B2220" s="69" t="s">
        <v>4556</v>
      </c>
      <c r="C2220" s="46" t="s">
        <v>70</v>
      </c>
      <c r="D2220" s="70">
        <v>73.3</v>
      </c>
      <c r="E2220" s="70">
        <v>20.74</v>
      </c>
      <c r="F2220" s="70">
        <v>94.04</v>
      </c>
      <c r="G2220" s="44">
        <v>9</v>
      </c>
    </row>
    <row r="2221" spans="1:7">
      <c r="A2221" s="68" t="s">
        <v>4557</v>
      </c>
      <c r="B2221" s="69" t="s">
        <v>4558</v>
      </c>
      <c r="C2221" s="46" t="s">
        <v>70</v>
      </c>
      <c r="D2221" s="70">
        <v>106.98</v>
      </c>
      <c r="E2221" s="70">
        <v>20.74</v>
      </c>
      <c r="F2221" s="70">
        <v>127.72</v>
      </c>
      <c r="G2221" s="44">
        <v>9</v>
      </c>
    </row>
    <row r="2222" spans="1:7" ht="28.8">
      <c r="A2222" s="68" t="s">
        <v>4559</v>
      </c>
      <c r="B2222" s="69" t="s">
        <v>4560</v>
      </c>
      <c r="C2222" s="46" t="s">
        <v>70</v>
      </c>
      <c r="D2222" s="70">
        <v>28.5</v>
      </c>
      <c r="E2222" s="70">
        <v>7.91</v>
      </c>
      <c r="F2222" s="70">
        <v>36.409999999999997</v>
      </c>
      <c r="G2222" s="44">
        <v>9</v>
      </c>
    </row>
    <row r="2223" spans="1:7" ht="28.8">
      <c r="A2223" s="68" t="s">
        <v>4561</v>
      </c>
      <c r="B2223" s="69" t="s">
        <v>4562</v>
      </c>
      <c r="C2223" s="46" t="s">
        <v>70</v>
      </c>
      <c r="D2223" s="70">
        <v>18.36</v>
      </c>
      <c r="E2223" s="70">
        <v>7.91</v>
      </c>
      <c r="F2223" s="70">
        <v>26.27</v>
      </c>
      <c r="G2223" s="44">
        <v>9</v>
      </c>
    </row>
    <row r="2224" spans="1:7" ht="28.8">
      <c r="A2224" s="68" t="s">
        <v>4563</v>
      </c>
      <c r="B2224" s="69" t="s">
        <v>4564</v>
      </c>
      <c r="C2224" s="46" t="s">
        <v>70</v>
      </c>
      <c r="D2224" s="70">
        <v>12.49</v>
      </c>
      <c r="E2224" s="70">
        <v>6.22</v>
      </c>
      <c r="F2224" s="70">
        <v>18.71</v>
      </c>
      <c r="G2224" s="44">
        <v>9</v>
      </c>
    </row>
    <row r="2225" spans="1:7">
      <c r="A2225" s="68" t="s">
        <v>4565</v>
      </c>
      <c r="B2225" s="69" t="s">
        <v>4566</v>
      </c>
      <c r="C2225" s="46" t="s">
        <v>87</v>
      </c>
      <c r="D2225" s="70">
        <v>61</v>
      </c>
      <c r="E2225" s="70">
        <v>12.44</v>
      </c>
      <c r="F2225" s="70">
        <v>73.44</v>
      </c>
      <c r="G2225" s="44">
        <v>9</v>
      </c>
    </row>
    <row r="2226" spans="1:7" ht="28.8">
      <c r="A2226" s="68" t="s">
        <v>4567</v>
      </c>
      <c r="B2226" s="69" t="s">
        <v>4568</v>
      </c>
      <c r="C2226" s="46" t="s">
        <v>70</v>
      </c>
      <c r="D2226" s="70">
        <v>56.36</v>
      </c>
      <c r="E2226" s="70">
        <v>20.74</v>
      </c>
      <c r="F2226" s="70">
        <v>77.099999999999994</v>
      </c>
      <c r="G2226" s="44">
        <v>9</v>
      </c>
    </row>
    <row r="2227" spans="1:7" ht="28.8">
      <c r="A2227" s="68" t="s">
        <v>4569</v>
      </c>
      <c r="B2227" s="69" t="s">
        <v>4570</v>
      </c>
      <c r="C2227" s="46" t="s">
        <v>70</v>
      </c>
      <c r="D2227" s="70">
        <v>9.4600000000000009</v>
      </c>
      <c r="E2227" s="70">
        <v>6.22</v>
      </c>
      <c r="F2227" s="70">
        <v>15.68</v>
      </c>
      <c r="G2227" s="44">
        <v>9</v>
      </c>
    </row>
    <row r="2228" spans="1:7" ht="28.8">
      <c r="A2228" s="68" t="s">
        <v>4571</v>
      </c>
      <c r="B2228" s="69" t="s">
        <v>4572</v>
      </c>
      <c r="C2228" s="46" t="s">
        <v>70</v>
      </c>
      <c r="D2228" s="70">
        <v>55</v>
      </c>
      <c r="E2228" s="70">
        <v>20.74</v>
      </c>
      <c r="F2228" s="70">
        <v>75.739999999999995</v>
      </c>
      <c r="G2228" s="44">
        <v>9</v>
      </c>
    </row>
    <row r="2229" spans="1:7" ht="28.8">
      <c r="A2229" s="68" t="s">
        <v>4573</v>
      </c>
      <c r="B2229" s="69" t="s">
        <v>4574</v>
      </c>
      <c r="C2229" s="46" t="s">
        <v>70</v>
      </c>
      <c r="D2229" s="70">
        <v>76.209999999999994</v>
      </c>
      <c r="E2229" s="70">
        <v>20.74</v>
      </c>
      <c r="F2229" s="70">
        <v>96.95</v>
      </c>
      <c r="G2229" s="44">
        <v>9</v>
      </c>
    </row>
    <row r="2230" spans="1:7" ht="28.8">
      <c r="A2230" s="68" t="s">
        <v>4575</v>
      </c>
      <c r="B2230" s="69" t="s">
        <v>4576</v>
      </c>
      <c r="C2230" s="46" t="s">
        <v>70</v>
      </c>
      <c r="D2230" s="70">
        <v>731.06</v>
      </c>
      <c r="E2230" s="70">
        <v>27.94</v>
      </c>
      <c r="F2230" s="70">
        <v>759</v>
      </c>
      <c r="G2230" s="44">
        <v>9</v>
      </c>
    </row>
    <row r="2231" spans="1:7">
      <c r="A2231" s="68" t="s">
        <v>4577</v>
      </c>
      <c r="B2231" s="69" t="s">
        <v>4578</v>
      </c>
      <c r="C2231" s="46" t="s">
        <v>70</v>
      </c>
      <c r="D2231" s="70">
        <v>33.409999999999997</v>
      </c>
      <c r="E2231" s="70">
        <v>20.74</v>
      </c>
      <c r="F2231" s="70">
        <v>54.15</v>
      </c>
      <c r="G2231" s="44">
        <v>9</v>
      </c>
    </row>
    <row r="2232" spans="1:7">
      <c r="A2232" s="68" t="s">
        <v>4579</v>
      </c>
      <c r="B2232" s="69" t="s">
        <v>4580</v>
      </c>
      <c r="C2232" s="46"/>
      <c r="D2232" s="70"/>
      <c r="E2232" s="70"/>
      <c r="F2232" s="70"/>
      <c r="G2232" s="44">
        <v>5</v>
      </c>
    </row>
    <row r="2233" spans="1:7">
      <c r="A2233" s="68" t="s">
        <v>4581</v>
      </c>
      <c r="B2233" s="69" t="s">
        <v>4582</v>
      </c>
      <c r="C2233" s="46" t="s">
        <v>87</v>
      </c>
      <c r="D2233" s="70">
        <v>2.73</v>
      </c>
      <c r="E2233" s="70">
        <v>12.44</v>
      </c>
      <c r="F2233" s="70">
        <v>15.17</v>
      </c>
      <c r="G2233" s="44">
        <v>9</v>
      </c>
    </row>
    <row r="2234" spans="1:7">
      <c r="A2234" s="68" t="s">
        <v>4583</v>
      </c>
      <c r="B2234" s="69" t="s">
        <v>4584</v>
      </c>
      <c r="C2234" s="46" t="s">
        <v>87</v>
      </c>
      <c r="D2234" s="70">
        <v>3</v>
      </c>
      <c r="E2234" s="70">
        <v>12.44</v>
      </c>
      <c r="F2234" s="70">
        <v>15.44</v>
      </c>
      <c r="G2234" s="44">
        <v>9</v>
      </c>
    </row>
    <row r="2235" spans="1:7">
      <c r="A2235" s="68" t="s">
        <v>4585</v>
      </c>
      <c r="B2235" s="69" t="s">
        <v>4586</v>
      </c>
      <c r="C2235" s="46" t="s">
        <v>87</v>
      </c>
      <c r="D2235" s="70">
        <v>5.05</v>
      </c>
      <c r="E2235" s="70">
        <v>12.44</v>
      </c>
      <c r="F2235" s="70">
        <v>17.489999999999998</v>
      </c>
      <c r="G2235" s="44">
        <v>9</v>
      </c>
    </row>
    <row r="2236" spans="1:7" ht="28.8">
      <c r="A2236" s="68" t="s">
        <v>4587</v>
      </c>
      <c r="B2236" s="69" t="s">
        <v>4588</v>
      </c>
      <c r="C2236" s="46" t="s">
        <v>87</v>
      </c>
      <c r="D2236" s="70">
        <v>3.64</v>
      </c>
      <c r="E2236" s="70">
        <v>12.44</v>
      </c>
      <c r="F2236" s="70">
        <v>16.079999999999998</v>
      </c>
      <c r="G2236" s="44">
        <v>9</v>
      </c>
    </row>
    <row r="2237" spans="1:7" ht="28.8">
      <c r="A2237" s="68" t="s">
        <v>4589</v>
      </c>
      <c r="B2237" s="69" t="s">
        <v>4590</v>
      </c>
      <c r="C2237" s="46" t="s">
        <v>87</v>
      </c>
      <c r="D2237" s="70">
        <v>5.86</v>
      </c>
      <c r="E2237" s="70">
        <v>12.44</v>
      </c>
      <c r="F2237" s="70">
        <v>18.3</v>
      </c>
      <c r="G2237" s="44">
        <v>9</v>
      </c>
    </row>
    <row r="2238" spans="1:7">
      <c r="A2238" s="68" t="s">
        <v>4591</v>
      </c>
      <c r="B2238" s="69" t="s">
        <v>4592</v>
      </c>
      <c r="C2238" s="46"/>
      <c r="D2238" s="70"/>
      <c r="E2238" s="70"/>
      <c r="F2238" s="70"/>
      <c r="G2238" s="44">
        <v>5</v>
      </c>
    </row>
    <row r="2239" spans="1:7">
      <c r="A2239" s="68" t="s">
        <v>4593</v>
      </c>
      <c r="B2239" s="69" t="s">
        <v>4594</v>
      </c>
      <c r="C2239" s="46" t="s">
        <v>87</v>
      </c>
      <c r="D2239" s="70"/>
      <c r="E2239" s="70">
        <v>10.37</v>
      </c>
      <c r="F2239" s="70">
        <v>10.37</v>
      </c>
      <c r="G2239" s="44">
        <v>9</v>
      </c>
    </row>
    <row r="2240" spans="1:7">
      <c r="A2240" s="68" t="s">
        <v>4595</v>
      </c>
      <c r="B2240" s="69" t="s">
        <v>4596</v>
      </c>
      <c r="C2240" s="46" t="s">
        <v>87</v>
      </c>
      <c r="D2240" s="70"/>
      <c r="E2240" s="70">
        <v>16.59</v>
      </c>
      <c r="F2240" s="70">
        <v>16.59</v>
      </c>
      <c r="G2240" s="44">
        <v>9</v>
      </c>
    </row>
    <row r="2241" spans="1:7">
      <c r="A2241" s="68" t="s">
        <v>4597</v>
      </c>
      <c r="B2241" s="69" t="s">
        <v>4598</v>
      </c>
      <c r="C2241" s="46" t="s">
        <v>70</v>
      </c>
      <c r="D2241" s="70"/>
      <c r="E2241" s="70">
        <v>12.44</v>
      </c>
      <c r="F2241" s="70">
        <v>12.44</v>
      </c>
      <c r="G2241" s="44">
        <v>9</v>
      </c>
    </row>
    <row r="2242" spans="1:7">
      <c r="A2242" s="68" t="s">
        <v>4599</v>
      </c>
      <c r="B2242" s="69" t="s">
        <v>4600</v>
      </c>
      <c r="C2242" s="46" t="s">
        <v>87</v>
      </c>
      <c r="D2242" s="70"/>
      <c r="E2242" s="70">
        <v>41.47</v>
      </c>
      <c r="F2242" s="70">
        <v>41.47</v>
      </c>
      <c r="G2242" s="44">
        <v>9</v>
      </c>
    </row>
    <row r="2243" spans="1:7">
      <c r="A2243" s="68" t="s">
        <v>4601</v>
      </c>
      <c r="B2243" s="69" t="s">
        <v>4602</v>
      </c>
      <c r="C2243" s="46"/>
      <c r="D2243" s="70"/>
      <c r="E2243" s="70"/>
      <c r="F2243" s="70"/>
      <c r="G2243" s="44">
        <v>5</v>
      </c>
    </row>
    <row r="2244" spans="1:7">
      <c r="A2244" s="68" t="s">
        <v>4603</v>
      </c>
      <c r="B2244" s="69" t="s">
        <v>4604</v>
      </c>
      <c r="C2244" s="46" t="s">
        <v>87</v>
      </c>
      <c r="D2244" s="70">
        <v>61.69</v>
      </c>
      <c r="E2244" s="70">
        <v>20.74</v>
      </c>
      <c r="F2244" s="70">
        <v>82.43</v>
      </c>
      <c r="G2244" s="44">
        <v>9</v>
      </c>
    </row>
    <row r="2245" spans="1:7">
      <c r="A2245" s="68" t="s">
        <v>4605</v>
      </c>
      <c r="B2245" s="69" t="s">
        <v>4606</v>
      </c>
      <c r="C2245" s="46" t="s">
        <v>87</v>
      </c>
      <c r="D2245" s="70">
        <v>83.93</v>
      </c>
      <c r="E2245" s="70">
        <v>20.74</v>
      </c>
      <c r="F2245" s="70">
        <v>104.67</v>
      </c>
      <c r="G2245" s="44">
        <v>9</v>
      </c>
    </row>
    <row r="2246" spans="1:7">
      <c r="A2246" s="68" t="s">
        <v>4607</v>
      </c>
      <c r="B2246" s="69" t="s">
        <v>4608</v>
      </c>
      <c r="C2246" s="46" t="s">
        <v>87</v>
      </c>
      <c r="D2246" s="70">
        <v>101.19</v>
      </c>
      <c r="E2246" s="70">
        <v>20.74</v>
      </c>
      <c r="F2246" s="70">
        <v>121.93</v>
      </c>
      <c r="G2246" s="44">
        <v>9</v>
      </c>
    </row>
    <row r="2247" spans="1:7">
      <c r="A2247" s="68" t="s">
        <v>4609</v>
      </c>
      <c r="B2247" s="69" t="s">
        <v>4610</v>
      </c>
      <c r="C2247" s="46" t="s">
        <v>87</v>
      </c>
      <c r="D2247" s="70">
        <v>122.36</v>
      </c>
      <c r="E2247" s="70">
        <v>20.74</v>
      </c>
      <c r="F2247" s="70">
        <v>143.1</v>
      </c>
      <c r="G2247" s="44">
        <v>9</v>
      </c>
    </row>
    <row r="2248" spans="1:7">
      <c r="A2248" s="68" t="s">
        <v>4611</v>
      </c>
      <c r="B2248" s="69" t="s">
        <v>4612</v>
      </c>
      <c r="C2248" s="46" t="s">
        <v>87</v>
      </c>
      <c r="D2248" s="70">
        <v>142.68</v>
      </c>
      <c r="E2248" s="70">
        <v>20.74</v>
      </c>
      <c r="F2248" s="70">
        <v>163.41999999999999</v>
      </c>
      <c r="G2248" s="44">
        <v>9</v>
      </c>
    </row>
    <row r="2249" spans="1:7">
      <c r="A2249" s="68" t="s">
        <v>4613</v>
      </c>
      <c r="B2249" s="69" t="s">
        <v>4614</v>
      </c>
      <c r="C2249" s="46" t="s">
        <v>87</v>
      </c>
      <c r="D2249" s="70">
        <v>128.41</v>
      </c>
      <c r="E2249" s="70">
        <v>31.1</v>
      </c>
      <c r="F2249" s="70">
        <v>159.51</v>
      </c>
      <c r="G2249" s="44">
        <v>9</v>
      </c>
    </row>
    <row r="2250" spans="1:7">
      <c r="A2250" s="68" t="s">
        <v>4615</v>
      </c>
      <c r="B2250" s="69" t="s">
        <v>4616</v>
      </c>
      <c r="C2250" s="46" t="s">
        <v>87</v>
      </c>
      <c r="D2250" s="70">
        <v>145.24</v>
      </c>
      <c r="E2250" s="70">
        <v>31.1</v>
      </c>
      <c r="F2250" s="70">
        <v>176.34</v>
      </c>
      <c r="G2250" s="44">
        <v>9</v>
      </c>
    </row>
    <row r="2251" spans="1:7">
      <c r="A2251" s="68" t="s">
        <v>4617</v>
      </c>
      <c r="B2251" s="69" t="s">
        <v>4618</v>
      </c>
      <c r="C2251" s="46" t="s">
        <v>87</v>
      </c>
      <c r="D2251" s="70">
        <v>163.94</v>
      </c>
      <c r="E2251" s="70">
        <v>31.1</v>
      </c>
      <c r="F2251" s="70">
        <v>195.04</v>
      </c>
      <c r="G2251" s="44">
        <v>9</v>
      </c>
    </row>
    <row r="2252" spans="1:7">
      <c r="A2252" s="68" t="s">
        <v>4619</v>
      </c>
      <c r="B2252" s="69" t="s">
        <v>4620</v>
      </c>
      <c r="C2252" s="46" t="s">
        <v>87</v>
      </c>
      <c r="D2252" s="70">
        <v>183.52</v>
      </c>
      <c r="E2252" s="70">
        <v>31.1</v>
      </c>
      <c r="F2252" s="70">
        <v>214.62</v>
      </c>
      <c r="G2252" s="44">
        <v>9</v>
      </c>
    </row>
    <row r="2253" spans="1:7">
      <c r="A2253" s="68" t="s">
        <v>4621</v>
      </c>
      <c r="B2253" s="69" t="s">
        <v>4622</v>
      </c>
      <c r="C2253" s="46" t="s">
        <v>87</v>
      </c>
      <c r="D2253" s="70">
        <v>207.43</v>
      </c>
      <c r="E2253" s="70">
        <v>41.47</v>
      </c>
      <c r="F2253" s="70">
        <v>248.9</v>
      </c>
      <c r="G2253" s="44">
        <v>9</v>
      </c>
    </row>
    <row r="2254" spans="1:7">
      <c r="A2254" s="68" t="s">
        <v>4623</v>
      </c>
      <c r="B2254" s="69" t="s">
        <v>4624</v>
      </c>
      <c r="C2254" s="46" t="s">
        <v>87</v>
      </c>
      <c r="D2254" s="70">
        <v>312.74</v>
      </c>
      <c r="E2254" s="70">
        <v>41.47</v>
      </c>
      <c r="F2254" s="70">
        <v>354.21</v>
      </c>
      <c r="G2254" s="44">
        <v>9</v>
      </c>
    </row>
    <row r="2255" spans="1:7">
      <c r="A2255" s="68" t="s">
        <v>4625</v>
      </c>
      <c r="B2255" s="69" t="s">
        <v>4626</v>
      </c>
      <c r="C2255" s="46" t="s">
        <v>87</v>
      </c>
      <c r="D2255" s="70">
        <v>80.12</v>
      </c>
      <c r="E2255" s="70">
        <v>20.74</v>
      </c>
      <c r="F2255" s="70">
        <v>100.86</v>
      </c>
      <c r="G2255" s="44">
        <v>9</v>
      </c>
    </row>
    <row r="2256" spans="1:7">
      <c r="A2256" s="68" t="s">
        <v>4627</v>
      </c>
      <c r="B2256" s="69" t="s">
        <v>4628</v>
      </c>
      <c r="C2256" s="46" t="s">
        <v>87</v>
      </c>
      <c r="D2256" s="70">
        <v>100.27</v>
      </c>
      <c r="E2256" s="70">
        <v>20.74</v>
      </c>
      <c r="F2256" s="70">
        <v>121.01</v>
      </c>
      <c r="G2256" s="44">
        <v>9</v>
      </c>
    </row>
    <row r="2257" spans="1:7">
      <c r="A2257" s="68" t="s">
        <v>4629</v>
      </c>
      <c r="B2257" s="69" t="s">
        <v>4630</v>
      </c>
      <c r="C2257" s="46" t="s">
        <v>87</v>
      </c>
      <c r="D2257" s="70">
        <v>124.9</v>
      </c>
      <c r="E2257" s="70">
        <v>20.74</v>
      </c>
      <c r="F2257" s="70">
        <v>145.63999999999999</v>
      </c>
      <c r="G2257" s="44">
        <v>9</v>
      </c>
    </row>
    <row r="2258" spans="1:7">
      <c r="A2258" s="68" t="s">
        <v>4631</v>
      </c>
      <c r="B2258" s="69" t="s">
        <v>4632</v>
      </c>
      <c r="C2258" s="46" t="s">
        <v>87</v>
      </c>
      <c r="D2258" s="70">
        <v>153.06</v>
      </c>
      <c r="E2258" s="70">
        <v>20.74</v>
      </c>
      <c r="F2258" s="70">
        <v>173.8</v>
      </c>
      <c r="G2258" s="44">
        <v>9</v>
      </c>
    </row>
    <row r="2259" spans="1:7">
      <c r="A2259" s="68" t="s">
        <v>4633</v>
      </c>
      <c r="B2259" s="69" t="s">
        <v>4634</v>
      </c>
      <c r="C2259" s="46"/>
      <c r="D2259" s="70"/>
      <c r="E2259" s="70"/>
      <c r="F2259" s="70"/>
      <c r="G2259" s="44">
        <v>5</v>
      </c>
    </row>
    <row r="2260" spans="1:7">
      <c r="A2260" s="68" t="s">
        <v>4635</v>
      </c>
      <c r="B2260" s="69" t="s">
        <v>4636</v>
      </c>
      <c r="C2260" s="46" t="s">
        <v>87</v>
      </c>
      <c r="D2260" s="70">
        <v>135.19</v>
      </c>
      <c r="E2260" s="70">
        <v>31.1</v>
      </c>
      <c r="F2260" s="70">
        <v>166.29</v>
      </c>
      <c r="G2260" s="44">
        <v>9</v>
      </c>
    </row>
    <row r="2261" spans="1:7">
      <c r="A2261" s="68" t="s">
        <v>4637</v>
      </c>
      <c r="B2261" s="69" t="s">
        <v>4638</v>
      </c>
      <c r="C2261" s="46" t="s">
        <v>87</v>
      </c>
      <c r="D2261" s="70">
        <v>155.18</v>
      </c>
      <c r="E2261" s="70">
        <v>31.1</v>
      </c>
      <c r="F2261" s="70">
        <v>186.28</v>
      </c>
      <c r="G2261" s="44">
        <v>9</v>
      </c>
    </row>
    <row r="2262" spans="1:7">
      <c r="A2262" s="68" t="s">
        <v>4639</v>
      </c>
      <c r="B2262" s="69" t="s">
        <v>4640</v>
      </c>
      <c r="C2262" s="46" t="s">
        <v>87</v>
      </c>
      <c r="D2262" s="70">
        <v>177.23</v>
      </c>
      <c r="E2262" s="70">
        <v>31.1</v>
      </c>
      <c r="F2262" s="70">
        <v>208.33</v>
      </c>
      <c r="G2262" s="44">
        <v>9</v>
      </c>
    </row>
    <row r="2263" spans="1:7">
      <c r="A2263" s="68" t="s">
        <v>4641</v>
      </c>
      <c r="B2263" s="69" t="s">
        <v>4642</v>
      </c>
      <c r="C2263" s="46" t="s">
        <v>87</v>
      </c>
      <c r="D2263" s="70">
        <v>194.7</v>
      </c>
      <c r="E2263" s="70">
        <v>41.47</v>
      </c>
      <c r="F2263" s="70">
        <v>236.17</v>
      </c>
      <c r="G2263" s="44">
        <v>9</v>
      </c>
    </row>
    <row r="2264" spans="1:7">
      <c r="A2264" s="68" t="s">
        <v>4643</v>
      </c>
      <c r="B2264" s="69" t="s">
        <v>4644</v>
      </c>
      <c r="C2264" s="46" t="s">
        <v>87</v>
      </c>
      <c r="D2264" s="70">
        <v>269.44</v>
      </c>
      <c r="E2264" s="70">
        <v>41.47</v>
      </c>
      <c r="F2264" s="70">
        <v>310.91000000000003</v>
      </c>
      <c r="G2264" s="44">
        <v>9</v>
      </c>
    </row>
    <row r="2265" spans="1:7">
      <c r="A2265" s="68" t="s">
        <v>4645</v>
      </c>
      <c r="B2265" s="69" t="s">
        <v>4646</v>
      </c>
      <c r="C2265" s="46" t="s">
        <v>87</v>
      </c>
      <c r="D2265" s="70">
        <v>32.29</v>
      </c>
      <c r="E2265" s="70">
        <v>2.0699999999999998</v>
      </c>
      <c r="F2265" s="70">
        <v>34.36</v>
      </c>
      <c r="G2265" s="44">
        <v>9</v>
      </c>
    </row>
    <row r="2266" spans="1:7">
      <c r="A2266" s="68" t="s">
        <v>4647</v>
      </c>
      <c r="B2266" s="69" t="s">
        <v>4648</v>
      </c>
      <c r="C2266" s="46" t="s">
        <v>87</v>
      </c>
      <c r="D2266" s="70">
        <v>51.77</v>
      </c>
      <c r="E2266" s="70">
        <v>2.0699999999999998</v>
      </c>
      <c r="F2266" s="70">
        <v>53.84</v>
      </c>
      <c r="G2266" s="44">
        <v>9</v>
      </c>
    </row>
    <row r="2267" spans="1:7">
      <c r="A2267" s="68" t="s">
        <v>4649</v>
      </c>
      <c r="B2267" s="69" t="s">
        <v>4650</v>
      </c>
      <c r="C2267" s="46" t="s">
        <v>87</v>
      </c>
      <c r="D2267" s="70">
        <v>71.06</v>
      </c>
      <c r="E2267" s="70">
        <v>2.0699999999999998</v>
      </c>
      <c r="F2267" s="70">
        <v>73.13</v>
      </c>
      <c r="G2267" s="44">
        <v>9</v>
      </c>
    </row>
    <row r="2268" spans="1:7">
      <c r="A2268" s="68" t="s">
        <v>4651</v>
      </c>
      <c r="B2268" s="69" t="s">
        <v>4652</v>
      </c>
      <c r="C2268" s="46" t="s">
        <v>87</v>
      </c>
      <c r="D2268" s="70">
        <v>98.97</v>
      </c>
      <c r="E2268" s="70">
        <v>2.0699999999999998</v>
      </c>
      <c r="F2268" s="70">
        <v>101.04</v>
      </c>
      <c r="G2268" s="44">
        <v>9</v>
      </c>
    </row>
    <row r="2269" spans="1:7">
      <c r="A2269" s="68" t="s">
        <v>4653</v>
      </c>
      <c r="B2269" s="69" t="s">
        <v>4654</v>
      </c>
      <c r="C2269" s="46" t="s">
        <v>87</v>
      </c>
      <c r="D2269" s="70">
        <v>113.62</v>
      </c>
      <c r="E2269" s="70">
        <v>2.0699999999999998</v>
      </c>
      <c r="F2269" s="70">
        <v>115.69</v>
      </c>
      <c r="G2269" s="44">
        <v>9</v>
      </c>
    </row>
    <row r="2270" spans="1:7">
      <c r="A2270" s="68" t="s">
        <v>4655</v>
      </c>
      <c r="B2270" s="69" t="s">
        <v>4656</v>
      </c>
      <c r="C2270" s="46" t="s">
        <v>87</v>
      </c>
      <c r="D2270" s="70">
        <v>152.49</v>
      </c>
      <c r="E2270" s="70">
        <v>2.0699999999999998</v>
      </c>
      <c r="F2270" s="70">
        <v>154.56</v>
      </c>
      <c r="G2270" s="44">
        <v>9</v>
      </c>
    </row>
    <row r="2271" spans="1:7">
      <c r="A2271" s="68" t="s">
        <v>4657</v>
      </c>
      <c r="B2271" s="69" t="s">
        <v>4658</v>
      </c>
      <c r="C2271" s="46" t="s">
        <v>87</v>
      </c>
      <c r="D2271" s="70">
        <v>209.18</v>
      </c>
      <c r="E2271" s="70">
        <v>2.0699999999999998</v>
      </c>
      <c r="F2271" s="70">
        <v>211.25</v>
      </c>
      <c r="G2271" s="44">
        <v>9</v>
      </c>
    </row>
    <row r="2272" spans="1:7">
      <c r="A2272" s="68" t="s">
        <v>4659</v>
      </c>
      <c r="B2272" s="69" t="s">
        <v>4660</v>
      </c>
      <c r="C2272" s="46"/>
      <c r="D2272" s="70"/>
      <c r="E2272" s="70"/>
      <c r="F2272" s="70"/>
      <c r="G2272" s="44">
        <v>5</v>
      </c>
    </row>
    <row r="2273" spans="1:7">
      <c r="A2273" s="68" t="s">
        <v>4661</v>
      </c>
      <c r="B2273" s="69" t="s">
        <v>4662</v>
      </c>
      <c r="C2273" s="46" t="s">
        <v>70</v>
      </c>
      <c r="D2273" s="70">
        <v>8.08</v>
      </c>
      <c r="E2273" s="70">
        <v>10.37</v>
      </c>
      <c r="F2273" s="70">
        <v>18.45</v>
      </c>
      <c r="G2273" s="44">
        <v>9</v>
      </c>
    </row>
    <row r="2274" spans="1:7">
      <c r="A2274" s="68" t="s">
        <v>4663</v>
      </c>
      <c r="B2274" s="69" t="s">
        <v>4664</v>
      </c>
      <c r="C2274" s="46" t="s">
        <v>70</v>
      </c>
      <c r="D2274" s="70">
        <v>10.34</v>
      </c>
      <c r="E2274" s="70">
        <v>10.37</v>
      </c>
      <c r="F2274" s="70">
        <v>20.71</v>
      </c>
      <c r="G2274" s="44">
        <v>9</v>
      </c>
    </row>
    <row r="2275" spans="1:7">
      <c r="A2275" s="68" t="s">
        <v>4665</v>
      </c>
      <c r="B2275" s="69" t="s">
        <v>4666</v>
      </c>
      <c r="C2275" s="46" t="s">
        <v>70</v>
      </c>
      <c r="D2275" s="70">
        <v>14.9</v>
      </c>
      <c r="E2275" s="70">
        <v>10.37</v>
      </c>
      <c r="F2275" s="70">
        <v>25.27</v>
      </c>
      <c r="G2275" s="44">
        <v>9</v>
      </c>
    </row>
    <row r="2276" spans="1:7">
      <c r="A2276" s="68" t="s">
        <v>4667</v>
      </c>
      <c r="B2276" s="69" t="s">
        <v>4668</v>
      </c>
      <c r="C2276" s="46" t="s">
        <v>70</v>
      </c>
      <c r="D2276" s="70">
        <v>17.649999999999999</v>
      </c>
      <c r="E2276" s="70">
        <v>10.37</v>
      </c>
      <c r="F2276" s="70">
        <v>28.02</v>
      </c>
      <c r="G2276" s="44">
        <v>9</v>
      </c>
    </row>
    <row r="2277" spans="1:7">
      <c r="A2277" s="68" t="s">
        <v>4669</v>
      </c>
      <c r="B2277" s="69" t="s">
        <v>4670</v>
      </c>
      <c r="C2277" s="46" t="s">
        <v>70</v>
      </c>
      <c r="D2277" s="70">
        <v>17.84</v>
      </c>
      <c r="E2277" s="70">
        <v>10.37</v>
      </c>
      <c r="F2277" s="70">
        <v>28.21</v>
      </c>
      <c r="G2277" s="44">
        <v>9</v>
      </c>
    </row>
    <row r="2278" spans="1:7">
      <c r="A2278" s="68" t="s">
        <v>4671</v>
      </c>
      <c r="B2278" s="69" t="s">
        <v>4672</v>
      </c>
      <c r="C2278" s="46" t="s">
        <v>70</v>
      </c>
      <c r="D2278" s="70">
        <v>23.36</v>
      </c>
      <c r="E2278" s="70">
        <v>10.37</v>
      </c>
      <c r="F2278" s="70">
        <v>33.729999999999997</v>
      </c>
      <c r="G2278" s="44">
        <v>9</v>
      </c>
    </row>
    <row r="2279" spans="1:7">
      <c r="A2279" s="68" t="s">
        <v>4673</v>
      </c>
      <c r="B2279" s="69" t="s">
        <v>4674</v>
      </c>
      <c r="C2279" s="46" t="s">
        <v>70</v>
      </c>
      <c r="D2279" s="70">
        <v>13.3</v>
      </c>
      <c r="E2279" s="70">
        <v>10.37</v>
      </c>
      <c r="F2279" s="70">
        <v>23.67</v>
      </c>
      <c r="G2279" s="44">
        <v>9</v>
      </c>
    </row>
    <row r="2280" spans="1:7">
      <c r="A2280" s="68" t="s">
        <v>4675</v>
      </c>
      <c r="B2280" s="69" t="s">
        <v>4676</v>
      </c>
      <c r="C2280" s="46" t="s">
        <v>70</v>
      </c>
      <c r="D2280" s="70">
        <v>17.53</v>
      </c>
      <c r="E2280" s="70">
        <v>10.37</v>
      </c>
      <c r="F2280" s="70">
        <v>27.9</v>
      </c>
      <c r="G2280" s="44">
        <v>9</v>
      </c>
    </row>
    <row r="2281" spans="1:7">
      <c r="A2281" s="68" t="s">
        <v>4677</v>
      </c>
      <c r="B2281" s="69" t="s">
        <v>4678</v>
      </c>
      <c r="C2281" s="46" t="s">
        <v>70</v>
      </c>
      <c r="D2281" s="70">
        <v>20.309999999999999</v>
      </c>
      <c r="E2281" s="70">
        <v>10.37</v>
      </c>
      <c r="F2281" s="70">
        <v>30.68</v>
      </c>
      <c r="G2281" s="44">
        <v>9</v>
      </c>
    </row>
    <row r="2282" spans="1:7">
      <c r="A2282" s="68" t="s">
        <v>4679</v>
      </c>
      <c r="B2282" s="69" t="s">
        <v>4680</v>
      </c>
      <c r="C2282" s="46" t="s">
        <v>70</v>
      </c>
      <c r="D2282" s="70">
        <v>22.76</v>
      </c>
      <c r="E2282" s="70">
        <v>10.37</v>
      </c>
      <c r="F2282" s="70">
        <v>33.130000000000003</v>
      </c>
      <c r="G2282" s="44">
        <v>9</v>
      </c>
    </row>
    <row r="2283" spans="1:7">
      <c r="A2283" s="68" t="s">
        <v>4681</v>
      </c>
      <c r="B2283" s="69" t="s">
        <v>4682</v>
      </c>
      <c r="C2283" s="46" t="s">
        <v>70</v>
      </c>
      <c r="D2283" s="70">
        <v>26.15</v>
      </c>
      <c r="E2283" s="70">
        <v>10.37</v>
      </c>
      <c r="F2283" s="70">
        <v>36.520000000000003</v>
      </c>
      <c r="G2283" s="44">
        <v>9</v>
      </c>
    </row>
    <row r="2284" spans="1:7">
      <c r="A2284" s="68" t="s">
        <v>4683</v>
      </c>
      <c r="B2284" s="69" t="s">
        <v>4684</v>
      </c>
      <c r="C2284" s="46" t="s">
        <v>70</v>
      </c>
      <c r="D2284" s="70">
        <v>34.43</v>
      </c>
      <c r="E2284" s="70">
        <v>10.37</v>
      </c>
      <c r="F2284" s="70">
        <v>44.8</v>
      </c>
      <c r="G2284" s="44">
        <v>9</v>
      </c>
    </row>
    <row r="2285" spans="1:7">
      <c r="A2285" s="68" t="s">
        <v>4685</v>
      </c>
      <c r="B2285" s="69" t="s">
        <v>4686</v>
      </c>
      <c r="C2285" s="46" t="s">
        <v>70</v>
      </c>
      <c r="D2285" s="70">
        <v>16.010000000000002</v>
      </c>
      <c r="E2285" s="70">
        <v>10.37</v>
      </c>
      <c r="F2285" s="70">
        <v>26.38</v>
      </c>
      <c r="G2285" s="44">
        <v>9</v>
      </c>
    </row>
    <row r="2286" spans="1:7">
      <c r="A2286" s="68" t="s">
        <v>4687</v>
      </c>
      <c r="B2286" s="69" t="s">
        <v>4688</v>
      </c>
      <c r="C2286" s="46" t="s">
        <v>70</v>
      </c>
      <c r="D2286" s="70">
        <v>18.73</v>
      </c>
      <c r="E2286" s="70">
        <v>10.37</v>
      </c>
      <c r="F2286" s="70">
        <v>29.1</v>
      </c>
      <c r="G2286" s="44">
        <v>9</v>
      </c>
    </row>
    <row r="2287" spans="1:7">
      <c r="A2287" s="68" t="s">
        <v>4689</v>
      </c>
      <c r="B2287" s="69" t="s">
        <v>4690</v>
      </c>
      <c r="C2287" s="46" t="s">
        <v>70</v>
      </c>
      <c r="D2287" s="70">
        <v>24.39</v>
      </c>
      <c r="E2287" s="70">
        <v>10.37</v>
      </c>
      <c r="F2287" s="70">
        <v>34.76</v>
      </c>
      <c r="G2287" s="44">
        <v>9</v>
      </c>
    </row>
    <row r="2288" spans="1:7">
      <c r="A2288" s="68" t="s">
        <v>4691</v>
      </c>
      <c r="B2288" s="69" t="s">
        <v>4692</v>
      </c>
      <c r="C2288" s="46" t="s">
        <v>70</v>
      </c>
      <c r="D2288" s="70">
        <v>27.59</v>
      </c>
      <c r="E2288" s="70">
        <v>10.37</v>
      </c>
      <c r="F2288" s="70">
        <v>37.96</v>
      </c>
      <c r="G2288" s="44">
        <v>9</v>
      </c>
    </row>
    <row r="2289" spans="1:7">
      <c r="A2289" s="68" t="s">
        <v>4693</v>
      </c>
      <c r="B2289" s="69" t="s">
        <v>4694</v>
      </c>
      <c r="C2289" s="46" t="s">
        <v>70</v>
      </c>
      <c r="D2289" s="70">
        <v>35.11</v>
      </c>
      <c r="E2289" s="70">
        <v>14.51</v>
      </c>
      <c r="F2289" s="70">
        <v>49.62</v>
      </c>
      <c r="G2289" s="44">
        <v>9</v>
      </c>
    </row>
    <row r="2290" spans="1:7">
      <c r="A2290" s="68" t="s">
        <v>4695</v>
      </c>
      <c r="B2290" s="69" t="s">
        <v>4696</v>
      </c>
      <c r="C2290" s="46" t="s">
        <v>70</v>
      </c>
      <c r="D2290" s="70">
        <v>42.49</v>
      </c>
      <c r="E2290" s="70">
        <v>14.51</v>
      </c>
      <c r="F2290" s="70">
        <v>57</v>
      </c>
      <c r="G2290" s="44">
        <v>9</v>
      </c>
    </row>
    <row r="2291" spans="1:7">
      <c r="A2291" s="68" t="s">
        <v>4697</v>
      </c>
      <c r="B2291" s="69" t="s">
        <v>4698</v>
      </c>
      <c r="C2291" s="46" t="s">
        <v>70</v>
      </c>
      <c r="D2291" s="70">
        <v>52.77</v>
      </c>
      <c r="E2291" s="70">
        <v>14.51</v>
      </c>
      <c r="F2291" s="70">
        <v>67.28</v>
      </c>
      <c r="G2291" s="44">
        <v>9</v>
      </c>
    </row>
    <row r="2292" spans="1:7">
      <c r="A2292" s="68" t="s">
        <v>4699</v>
      </c>
      <c r="B2292" s="69" t="s">
        <v>4700</v>
      </c>
      <c r="C2292" s="46"/>
      <c r="D2292" s="70"/>
      <c r="E2292" s="70"/>
      <c r="F2292" s="70"/>
      <c r="G2292" s="44">
        <v>2</v>
      </c>
    </row>
    <row r="2293" spans="1:7">
      <c r="A2293" s="68" t="s">
        <v>4701</v>
      </c>
      <c r="B2293" s="69" t="s">
        <v>4702</v>
      </c>
      <c r="C2293" s="46"/>
      <c r="D2293" s="70"/>
      <c r="E2293" s="70"/>
      <c r="F2293" s="70"/>
      <c r="G2293" s="44">
        <v>5</v>
      </c>
    </row>
    <row r="2294" spans="1:7">
      <c r="A2294" s="68" t="s">
        <v>4703</v>
      </c>
      <c r="B2294" s="69" t="s">
        <v>4704</v>
      </c>
      <c r="C2294" s="46" t="s">
        <v>87</v>
      </c>
      <c r="D2294" s="70">
        <v>1.64</v>
      </c>
      <c r="E2294" s="70">
        <v>1.65</v>
      </c>
      <c r="F2294" s="70">
        <v>3.29</v>
      </c>
      <c r="G2294" s="44">
        <v>9</v>
      </c>
    </row>
    <row r="2295" spans="1:7">
      <c r="A2295" s="68" t="s">
        <v>4705</v>
      </c>
      <c r="B2295" s="69" t="s">
        <v>4706</v>
      </c>
      <c r="C2295" s="46" t="s">
        <v>87</v>
      </c>
      <c r="D2295" s="70">
        <v>2.58</v>
      </c>
      <c r="E2295" s="70">
        <v>1.65</v>
      </c>
      <c r="F2295" s="70">
        <v>4.2300000000000004</v>
      </c>
      <c r="G2295" s="44">
        <v>9</v>
      </c>
    </row>
    <row r="2296" spans="1:7">
      <c r="A2296" s="68" t="s">
        <v>4707</v>
      </c>
      <c r="B2296" s="69" t="s">
        <v>4708</v>
      </c>
      <c r="C2296" s="46" t="s">
        <v>87</v>
      </c>
      <c r="D2296" s="70">
        <v>3.99</v>
      </c>
      <c r="E2296" s="70">
        <v>2.4900000000000002</v>
      </c>
      <c r="F2296" s="70">
        <v>6.48</v>
      </c>
      <c r="G2296" s="44">
        <v>9</v>
      </c>
    </row>
    <row r="2297" spans="1:7">
      <c r="A2297" s="68" t="s">
        <v>4709</v>
      </c>
      <c r="B2297" s="69" t="s">
        <v>4710</v>
      </c>
      <c r="C2297" s="46" t="s">
        <v>87</v>
      </c>
      <c r="D2297" s="70">
        <v>6.57</v>
      </c>
      <c r="E2297" s="70">
        <v>2.9</v>
      </c>
      <c r="F2297" s="70">
        <v>9.4700000000000006</v>
      </c>
      <c r="G2297" s="44">
        <v>9</v>
      </c>
    </row>
    <row r="2298" spans="1:7">
      <c r="A2298" s="68" t="s">
        <v>4711</v>
      </c>
      <c r="B2298" s="69" t="s">
        <v>4712</v>
      </c>
      <c r="C2298" s="46" t="s">
        <v>87</v>
      </c>
      <c r="D2298" s="70">
        <v>10.99</v>
      </c>
      <c r="E2298" s="70">
        <v>3.32</v>
      </c>
      <c r="F2298" s="70">
        <v>14.31</v>
      </c>
      <c r="G2298" s="44">
        <v>9</v>
      </c>
    </row>
    <row r="2299" spans="1:7">
      <c r="A2299" s="68" t="s">
        <v>4713</v>
      </c>
      <c r="B2299" s="69" t="s">
        <v>4714</v>
      </c>
      <c r="C2299" s="46"/>
      <c r="D2299" s="70"/>
      <c r="E2299" s="70"/>
      <c r="F2299" s="70"/>
      <c r="G2299" s="44">
        <v>5</v>
      </c>
    </row>
    <row r="2300" spans="1:7">
      <c r="A2300" s="68" t="s">
        <v>4715</v>
      </c>
      <c r="B2300" s="69" t="s">
        <v>4716</v>
      </c>
      <c r="C2300" s="46" t="s">
        <v>87</v>
      </c>
      <c r="D2300" s="70">
        <v>1.41</v>
      </c>
      <c r="E2300" s="70">
        <v>1.65</v>
      </c>
      <c r="F2300" s="70">
        <v>3.06</v>
      </c>
      <c r="G2300" s="44">
        <v>9</v>
      </c>
    </row>
    <row r="2301" spans="1:7">
      <c r="A2301" s="68" t="s">
        <v>4717</v>
      </c>
      <c r="B2301" s="69" t="s">
        <v>4718</v>
      </c>
      <c r="C2301" s="46" t="s">
        <v>87</v>
      </c>
      <c r="D2301" s="70">
        <v>2.4900000000000002</v>
      </c>
      <c r="E2301" s="70">
        <v>2.0699999999999998</v>
      </c>
      <c r="F2301" s="70">
        <v>4.5599999999999996</v>
      </c>
      <c r="G2301" s="44">
        <v>9</v>
      </c>
    </row>
    <row r="2302" spans="1:7" ht="28.8">
      <c r="A2302" s="68" t="s">
        <v>4719</v>
      </c>
      <c r="B2302" s="69" t="s">
        <v>4720</v>
      </c>
      <c r="C2302" s="46" t="s">
        <v>87</v>
      </c>
      <c r="D2302" s="70">
        <v>4.22</v>
      </c>
      <c r="E2302" s="70">
        <v>2.4900000000000002</v>
      </c>
      <c r="F2302" s="70">
        <v>6.71</v>
      </c>
      <c r="G2302" s="44">
        <v>9</v>
      </c>
    </row>
    <row r="2303" spans="1:7">
      <c r="A2303" s="68" t="s">
        <v>4721</v>
      </c>
      <c r="B2303" s="69" t="s">
        <v>4722</v>
      </c>
      <c r="C2303" s="46" t="s">
        <v>87</v>
      </c>
      <c r="D2303" s="70">
        <v>6.06</v>
      </c>
      <c r="E2303" s="70">
        <v>2.9</v>
      </c>
      <c r="F2303" s="70">
        <v>8.9600000000000009</v>
      </c>
      <c r="G2303" s="44">
        <v>9</v>
      </c>
    </row>
    <row r="2304" spans="1:7">
      <c r="A2304" s="68" t="s">
        <v>4723</v>
      </c>
      <c r="B2304" s="69" t="s">
        <v>4724</v>
      </c>
      <c r="C2304" s="46" t="s">
        <v>87</v>
      </c>
      <c r="D2304" s="70">
        <v>9.6300000000000008</v>
      </c>
      <c r="E2304" s="70">
        <v>3.32</v>
      </c>
      <c r="F2304" s="70">
        <v>12.95</v>
      </c>
      <c r="G2304" s="44">
        <v>9</v>
      </c>
    </row>
    <row r="2305" spans="1:7">
      <c r="A2305" s="68" t="s">
        <v>4725</v>
      </c>
      <c r="B2305" s="69" t="s">
        <v>4726</v>
      </c>
      <c r="C2305" s="46"/>
      <c r="D2305" s="70"/>
      <c r="E2305" s="70"/>
      <c r="F2305" s="70"/>
      <c r="G2305" s="44">
        <v>5</v>
      </c>
    </row>
    <row r="2306" spans="1:7">
      <c r="A2306" s="68" t="s">
        <v>4727</v>
      </c>
      <c r="B2306" s="69" t="s">
        <v>4728</v>
      </c>
      <c r="C2306" s="46" t="s">
        <v>87</v>
      </c>
      <c r="D2306" s="70">
        <v>8.69</v>
      </c>
      <c r="E2306" s="70">
        <v>2.0699999999999998</v>
      </c>
      <c r="F2306" s="70">
        <v>10.76</v>
      </c>
      <c r="G2306" s="44">
        <v>9</v>
      </c>
    </row>
    <row r="2307" spans="1:7">
      <c r="A2307" s="68" t="s">
        <v>4729</v>
      </c>
      <c r="B2307" s="69" t="s">
        <v>4730</v>
      </c>
      <c r="C2307" s="46" t="s">
        <v>87</v>
      </c>
      <c r="D2307" s="70">
        <v>14.81</v>
      </c>
      <c r="E2307" s="70">
        <v>2.0699999999999998</v>
      </c>
      <c r="F2307" s="70">
        <v>16.88</v>
      </c>
      <c r="G2307" s="44">
        <v>9</v>
      </c>
    </row>
    <row r="2308" spans="1:7">
      <c r="A2308" s="68" t="s">
        <v>4731</v>
      </c>
      <c r="B2308" s="69" t="s">
        <v>4732</v>
      </c>
      <c r="C2308" s="46" t="s">
        <v>87</v>
      </c>
      <c r="D2308" s="70">
        <v>20.41</v>
      </c>
      <c r="E2308" s="70">
        <v>4.1500000000000004</v>
      </c>
      <c r="F2308" s="70">
        <v>24.56</v>
      </c>
      <c r="G2308" s="44">
        <v>9</v>
      </c>
    </row>
    <row r="2309" spans="1:7">
      <c r="A2309" s="68" t="s">
        <v>4733</v>
      </c>
      <c r="B2309" s="69" t="s">
        <v>4734</v>
      </c>
      <c r="C2309" s="46" t="s">
        <v>87</v>
      </c>
      <c r="D2309" s="70">
        <v>30.18</v>
      </c>
      <c r="E2309" s="70">
        <v>6.22</v>
      </c>
      <c r="F2309" s="70">
        <v>36.4</v>
      </c>
      <c r="G2309" s="44">
        <v>9</v>
      </c>
    </row>
    <row r="2310" spans="1:7">
      <c r="A2310" s="68" t="s">
        <v>4735</v>
      </c>
      <c r="B2310" s="69" t="s">
        <v>4736</v>
      </c>
      <c r="C2310" s="46" t="s">
        <v>87</v>
      </c>
      <c r="D2310" s="70">
        <v>46</v>
      </c>
      <c r="E2310" s="70">
        <v>8.2899999999999991</v>
      </c>
      <c r="F2310" s="70">
        <v>54.29</v>
      </c>
      <c r="G2310" s="44">
        <v>9</v>
      </c>
    </row>
    <row r="2311" spans="1:7">
      <c r="A2311" s="68" t="s">
        <v>4737</v>
      </c>
      <c r="B2311" s="69" t="s">
        <v>4738</v>
      </c>
      <c r="C2311" s="46" t="s">
        <v>87</v>
      </c>
      <c r="D2311" s="70">
        <v>58.47</v>
      </c>
      <c r="E2311" s="70">
        <v>10.37</v>
      </c>
      <c r="F2311" s="70">
        <v>68.84</v>
      </c>
      <c r="G2311" s="44">
        <v>9</v>
      </c>
    </row>
    <row r="2312" spans="1:7">
      <c r="A2312" s="68" t="s">
        <v>4739</v>
      </c>
      <c r="B2312" s="69" t="s">
        <v>4740</v>
      </c>
      <c r="C2312" s="46" t="s">
        <v>87</v>
      </c>
      <c r="D2312" s="70">
        <v>92.85</v>
      </c>
      <c r="E2312" s="70">
        <v>12.44</v>
      </c>
      <c r="F2312" s="70">
        <v>105.29</v>
      </c>
      <c r="G2312" s="44">
        <v>9</v>
      </c>
    </row>
    <row r="2313" spans="1:7">
      <c r="A2313" s="68" t="s">
        <v>4741</v>
      </c>
      <c r="B2313" s="69" t="s">
        <v>4742</v>
      </c>
      <c r="C2313" s="46" t="s">
        <v>87</v>
      </c>
      <c r="D2313" s="70">
        <v>179.13</v>
      </c>
      <c r="E2313" s="70">
        <v>18.66</v>
      </c>
      <c r="F2313" s="70">
        <v>197.79</v>
      </c>
      <c r="G2313" s="44">
        <v>9</v>
      </c>
    </row>
    <row r="2314" spans="1:7">
      <c r="A2314" s="68" t="s">
        <v>4743</v>
      </c>
      <c r="B2314" s="69" t="s">
        <v>4744</v>
      </c>
      <c r="C2314" s="46"/>
      <c r="D2314" s="70"/>
      <c r="E2314" s="70"/>
      <c r="F2314" s="70"/>
      <c r="G2314" s="44">
        <v>5</v>
      </c>
    </row>
    <row r="2315" spans="1:7">
      <c r="A2315" s="68" t="s">
        <v>4745</v>
      </c>
      <c r="B2315" s="69" t="s">
        <v>4746</v>
      </c>
      <c r="C2315" s="46" t="s">
        <v>87</v>
      </c>
      <c r="D2315" s="70">
        <v>206.98</v>
      </c>
      <c r="E2315" s="70">
        <v>37.61</v>
      </c>
      <c r="F2315" s="70">
        <v>244.59</v>
      </c>
      <c r="G2315" s="44">
        <v>9</v>
      </c>
    </row>
    <row r="2316" spans="1:7">
      <c r="A2316" s="68" t="s">
        <v>4747</v>
      </c>
      <c r="B2316" s="69" t="s">
        <v>4748</v>
      </c>
      <c r="C2316" s="46"/>
      <c r="D2316" s="70"/>
      <c r="E2316" s="70"/>
      <c r="F2316" s="70"/>
      <c r="G2316" s="44">
        <v>5</v>
      </c>
    </row>
    <row r="2317" spans="1:7">
      <c r="A2317" s="68" t="s">
        <v>4749</v>
      </c>
      <c r="B2317" s="69" t="s">
        <v>4750</v>
      </c>
      <c r="C2317" s="46" t="s">
        <v>87</v>
      </c>
      <c r="D2317" s="70">
        <v>55.9</v>
      </c>
      <c r="E2317" s="70">
        <v>22.56</v>
      </c>
      <c r="F2317" s="70">
        <v>78.459999999999994</v>
      </c>
      <c r="G2317" s="44">
        <v>9</v>
      </c>
    </row>
    <row r="2318" spans="1:7">
      <c r="A2318" s="68" t="s">
        <v>4751</v>
      </c>
      <c r="B2318" s="69" t="s">
        <v>4752</v>
      </c>
      <c r="C2318" s="46" t="s">
        <v>87</v>
      </c>
      <c r="D2318" s="70">
        <v>70.69</v>
      </c>
      <c r="E2318" s="70">
        <v>27.17</v>
      </c>
      <c r="F2318" s="70">
        <v>97.86</v>
      </c>
      <c r="G2318" s="44">
        <v>9</v>
      </c>
    </row>
    <row r="2319" spans="1:7">
      <c r="A2319" s="68" t="s">
        <v>4753</v>
      </c>
      <c r="B2319" s="69" t="s">
        <v>4754</v>
      </c>
      <c r="C2319" s="46" t="s">
        <v>87</v>
      </c>
      <c r="D2319" s="70">
        <v>90.71</v>
      </c>
      <c r="E2319" s="70">
        <v>37.61</v>
      </c>
      <c r="F2319" s="70">
        <v>128.32</v>
      </c>
      <c r="G2319" s="44">
        <v>9</v>
      </c>
    </row>
    <row r="2320" spans="1:7">
      <c r="A2320" s="68" t="s">
        <v>4755</v>
      </c>
      <c r="B2320" s="69" t="s">
        <v>4756</v>
      </c>
      <c r="C2320" s="46" t="s">
        <v>87</v>
      </c>
      <c r="D2320" s="70">
        <v>167.19</v>
      </c>
      <c r="E2320" s="70">
        <v>45.13</v>
      </c>
      <c r="F2320" s="70">
        <v>212.32</v>
      </c>
      <c r="G2320" s="44">
        <v>9</v>
      </c>
    </row>
    <row r="2321" spans="1:7">
      <c r="A2321" s="68" t="s">
        <v>4757</v>
      </c>
      <c r="B2321" s="69" t="s">
        <v>4758</v>
      </c>
      <c r="C2321" s="46"/>
      <c r="D2321" s="70"/>
      <c r="E2321" s="70"/>
      <c r="F2321" s="70"/>
      <c r="G2321" s="44">
        <v>5</v>
      </c>
    </row>
    <row r="2322" spans="1:7">
      <c r="A2322" s="68" t="s">
        <v>4759</v>
      </c>
      <c r="B2322" s="69" t="s">
        <v>4760</v>
      </c>
      <c r="C2322" s="46" t="s">
        <v>70</v>
      </c>
      <c r="D2322" s="70">
        <v>9.09</v>
      </c>
      <c r="E2322" s="70">
        <v>4.1500000000000004</v>
      </c>
      <c r="F2322" s="70">
        <v>13.24</v>
      </c>
      <c r="G2322" s="44">
        <v>9</v>
      </c>
    </row>
    <row r="2323" spans="1:7">
      <c r="A2323" s="68" t="s">
        <v>4761</v>
      </c>
      <c r="B2323" s="69" t="s">
        <v>219</v>
      </c>
      <c r="C2323" s="46" t="s">
        <v>70</v>
      </c>
      <c r="D2323" s="70">
        <v>5.57</v>
      </c>
      <c r="E2323" s="70">
        <v>4.1500000000000004</v>
      </c>
      <c r="F2323" s="70">
        <v>9.7200000000000006</v>
      </c>
      <c r="G2323" s="44">
        <v>9</v>
      </c>
    </row>
    <row r="2324" spans="1:7">
      <c r="A2324" s="68" t="s">
        <v>4762</v>
      </c>
      <c r="B2324" s="69" t="s">
        <v>4763</v>
      </c>
      <c r="C2324" s="46" t="s">
        <v>70</v>
      </c>
      <c r="D2324" s="70">
        <v>10.050000000000001</v>
      </c>
      <c r="E2324" s="70">
        <v>4.1500000000000004</v>
      </c>
      <c r="F2324" s="70">
        <v>14.2</v>
      </c>
      <c r="G2324" s="44">
        <v>9</v>
      </c>
    </row>
    <row r="2325" spans="1:7">
      <c r="A2325" s="68" t="s">
        <v>4764</v>
      </c>
      <c r="B2325" s="69" t="s">
        <v>4765</v>
      </c>
      <c r="C2325" s="46" t="s">
        <v>70</v>
      </c>
      <c r="D2325" s="70">
        <v>10.81</v>
      </c>
      <c r="E2325" s="70">
        <v>4.1500000000000004</v>
      </c>
      <c r="F2325" s="70">
        <v>14.96</v>
      </c>
      <c r="G2325" s="44">
        <v>9</v>
      </c>
    </row>
    <row r="2326" spans="1:7">
      <c r="A2326" s="68" t="s">
        <v>4766</v>
      </c>
      <c r="B2326" s="69" t="s">
        <v>4767</v>
      </c>
      <c r="C2326" s="46" t="s">
        <v>70</v>
      </c>
      <c r="D2326" s="70">
        <v>14.09</v>
      </c>
      <c r="E2326" s="70">
        <v>4.1500000000000004</v>
      </c>
      <c r="F2326" s="70">
        <v>18.239999999999998</v>
      </c>
      <c r="G2326" s="44">
        <v>9</v>
      </c>
    </row>
    <row r="2327" spans="1:7">
      <c r="A2327" s="68" t="s">
        <v>4768</v>
      </c>
      <c r="B2327" s="69" t="s">
        <v>4769</v>
      </c>
      <c r="C2327" s="46" t="s">
        <v>70</v>
      </c>
      <c r="D2327" s="70">
        <v>16.36</v>
      </c>
      <c r="E2327" s="70">
        <v>4.1500000000000004</v>
      </c>
      <c r="F2327" s="70">
        <v>20.51</v>
      </c>
      <c r="G2327" s="44">
        <v>9</v>
      </c>
    </row>
    <row r="2328" spans="1:7">
      <c r="A2328" s="68" t="s">
        <v>4770</v>
      </c>
      <c r="B2328" s="69" t="s">
        <v>4771</v>
      </c>
      <c r="C2328" s="46" t="s">
        <v>70</v>
      </c>
      <c r="D2328" s="70">
        <v>20.059999999999999</v>
      </c>
      <c r="E2328" s="70">
        <v>4.1500000000000004</v>
      </c>
      <c r="F2328" s="70">
        <v>24.21</v>
      </c>
      <c r="G2328" s="44">
        <v>9</v>
      </c>
    </row>
    <row r="2329" spans="1:7">
      <c r="A2329" s="68" t="s">
        <v>4772</v>
      </c>
      <c r="B2329" s="69" t="s">
        <v>4773</v>
      </c>
      <c r="C2329" s="46" t="s">
        <v>70</v>
      </c>
      <c r="D2329" s="70">
        <v>21.49</v>
      </c>
      <c r="E2329" s="70">
        <v>4.1500000000000004</v>
      </c>
      <c r="F2329" s="70">
        <v>25.64</v>
      </c>
      <c r="G2329" s="44">
        <v>9</v>
      </c>
    </row>
    <row r="2330" spans="1:7">
      <c r="A2330" s="68" t="s">
        <v>4774</v>
      </c>
      <c r="B2330" s="69" t="s">
        <v>4775</v>
      </c>
      <c r="C2330" s="46"/>
      <c r="D2330" s="70"/>
      <c r="E2330" s="70"/>
      <c r="F2330" s="70"/>
      <c r="G2330" s="44">
        <v>5</v>
      </c>
    </row>
    <row r="2331" spans="1:7">
      <c r="A2331" s="68" t="s">
        <v>4776</v>
      </c>
      <c r="B2331" s="69" t="s">
        <v>4777</v>
      </c>
      <c r="C2331" s="46" t="s">
        <v>70</v>
      </c>
      <c r="D2331" s="70">
        <v>0.88</v>
      </c>
      <c r="E2331" s="70">
        <v>3.32</v>
      </c>
      <c r="F2331" s="70">
        <v>4.2</v>
      </c>
      <c r="G2331" s="44">
        <v>9</v>
      </c>
    </row>
    <row r="2332" spans="1:7">
      <c r="A2332" s="68" t="s">
        <v>4778</v>
      </c>
      <c r="B2332" s="69" t="s">
        <v>4779</v>
      </c>
      <c r="C2332" s="46" t="s">
        <v>70</v>
      </c>
      <c r="D2332" s="70">
        <v>5.56</v>
      </c>
      <c r="E2332" s="70">
        <v>6.22</v>
      </c>
      <c r="F2332" s="70">
        <v>11.78</v>
      </c>
      <c r="G2332" s="44">
        <v>9</v>
      </c>
    </row>
    <row r="2333" spans="1:7">
      <c r="A2333" s="68" t="s">
        <v>4780</v>
      </c>
      <c r="B2333" s="69" t="s">
        <v>4781</v>
      </c>
      <c r="C2333" s="46" t="s">
        <v>70</v>
      </c>
      <c r="D2333" s="70">
        <v>9.06</v>
      </c>
      <c r="E2333" s="70">
        <v>6.22</v>
      </c>
      <c r="F2333" s="70">
        <v>15.28</v>
      </c>
      <c r="G2333" s="44">
        <v>9</v>
      </c>
    </row>
    <row r="2334" spans="1:7">
      <c r="A2334" s="68" t="s">
        <v>4782</v>
      </c>
      <c r="B2334" s="69" t="s">
        <v>4783</v>
      </c>
      <c r="C2334" s="46" t="s">
        <v>70</v>
      </c>
      <c r="D2334" s="70">
        <v>8.09</v>
      </c>
      <c r="E2334" s="70">
        <v>6.22</v>
      </c>
      <c r="F2334" s="70">
        <v>14.31</v>
      </c>
      <c r="G2334" s="44">
        <v>9</v>
      </c>
    </row>
    <row r="2335" spans="1:7">
      <c r="A2335" s="68" t="s">
        <v>4784</v>
      </c>
      <c r="B2335" s="69" t="s">
        <v>4785</v>
      </c>
      <c r="C2335" s="46" t="s">
        <v>70</v>
      </c>
      <c r="D2335" s="70">
        <v>9.42</v>
      </c>
      <c r="E2335" s="70">
        <v>6.22</v>
      </c>
      <c r="F2335" s="70">
        <v>15.64</v>
      </c>
      <c r="G2335" s="44">
        <v>9</v>
      </c>
    </row>
    <row r="2336" spans="1:7">
      <c r="A2336" s="68" t="s">
        <v>4786</v>
      </c>
      <c r="B2336" s="69" t="s">
        <v>4787</v>
      </c>
      <c r="C2336" s="46" t="s">
        <v>70</v>
      </c>
      <c r="D2336" s="70">
        <v>13.17</v>
      </c>
      <c r="E2336" s="70">
        <v>6.22</v>
      </c>
      <c r="F2336" s="70">
        <v>19.39</v>
      </c>
      <c r="G2336" s="44">
        <v>9</v>
      </c>
    </row>
    <row r="2337" spans="1:7">
      <c r="A2337" s="68" t="s">
        <v>4788</v>
      </c>
      <c r="B2337" s="69" t="s">
        <v>4789</v>
      </c>
      <c r="C2337" s="46" t="s">
        <v>70</v>
      </c>
      <c r="D2337" s="70">
        <v>12.94</v>
      </c>
      <c r="E2337" s="70">
        <v>6.22</v>
      </c>
      <c r="F2337" s="70">
        <v>19.16</v>
      </c>
      <c r="G2337" s="44">
        <v>9</v>
      </c>
    </row>
    <row r="2338" spans="1:7">
      <c r="A2338" s="68" t="s">
        <v>4790</v>
      </c>
      <c r="B2338" s="69" t="s">
        <v>4791</v>
      </c>
      <c r="C2338" s="46" t="s">
        <v>70</v>
      </c>
      <c r="D2338" s="70">
        <v>21.34</v>
      </c>
      <c r="E2338" s="70">
        <v>6.22</v>
      </c>
      <c r="F2338" s="70">
        <v>27.56</v>
      </c>
      <c r="G2338" s="44">
        <v>9</v>
      </c>
    </row>
    <row r="2339" spans="1:7">
      <c r="A2339" s="68" t="s">
        <v>4792</v>
      </c>
      <c r="B2339" s="69" t="s">
        <v>4793</v>
      </c>
      <c r="C2339" s="46" t="s">
        <v>70</v>
      </c>
      <c r="D2339" s="70">
        <v>28.04</v>
      </c>
      <c r="E2339" s="70">
        <v>8.2899999999999991</v>
      </c>
      <c r="F2339" s="70">
        <v>36.33</v>
      </c>
      <c r="G2339" s="44">
        <v>9</v>
      </c>
    </row>
    <row r="2340" spans="1:7">
      <c r="A2340" s="68" t="s">
        <v>4794</v>
      </c>
      <c r="B2340" s="69" t="s">
        <v>4795</v>
      </c>
      <c r="C2340" s="46" t="s">
        <v>70</v>
      </c>
      <c r="D2340" s="70">
        <v>29.22</v>
      </c>
      <c r="E2340" s="70">
        <v>8.2899999999999991</v>
      </c>
      <c r="F2340" s="70">
        <v>37.51</v>
      </c>
      <c r="G2340" s="44">
        <v>9</v>
      </c>
    </row>
    <row r="2341" spans="1:7">
      <c r="A2341" s="68" t="s">
        <v>4796</v>
      </c>
      <c r="B2341" s="69" t="s">
        <v>4797</v>
      </c>
      <c r="C2341" s="46" t="s">
        <v>70</v>
      </c>
      <c r="D2341" s="70">
        <v>42.02</v>
      </c>
      <c r="E2341" s="70">
        <v>8.2899999999999991</v>
      </c>
      <c r="F2341" s="70">
        <v>50.31</v>
      </c>
      <c r="G2341" s="44">
        <v>9</v>
      </c>
    </row>
    <row r="2342" spans="1:7">
      <c r="A2342" s="68" t="s">
        <v>4798</v>
      </c>
      <c r="B2342" s="69" t="s">
        <v>4799</v>
      </c>
      <c r="C2342" s="46" t="s">
        <v>70</v>
      </c>
      <c r="D2342" s="70">
        <v>42.29</v>
      </c>
      <c r="E2342" s="70">
        <v>8.2899999999999991</v>
      </c>
      <c r="F2342" s="70">
        <v>50.58</v>
      </c>
      <c r="G2342" s="44">
        <v>9</v>
      </c>
    </row>
    <row r="2343" spans="1:7">
      <c r="A2343" s="68" t="s">
        <v>4800</v>
      </c>
      <c r="B2343" s="69" t="s">
        <v>4801</v>
      </c>
      <c r="C2343" s="46"/>
      <c r="D2343" s="70"/>
      <c r="E2343" s="70"/>
      <c r="F2343" s="70"/>
      <c r="G2343" s="44">
        <v>5</v>
      </c>
    </row>
    <row r="2344" spans="1:7" ht="28.8">
      <c r="A2344" s="68" t="s">
        <v>4802</v>
      </c>
      <c r="B2344" s="69" t="s">
        <v>4803</v>
      </c>
      <c r="C2344" s="46" t="s">
        <v>87</v>
      </c>
      <c r="D2344" s="70">
        <v>6.27</v>
      </c>
      <c r="E2344" s="70">
        <v>6.22</v>
      </c>
      <c r="F2344" s="70">
        <v>12.49</v>
      </c>
      <c r="G2344" s="44">
        <v>9</v>
      </c>
    </row>
    <row r="2345" spans="1:7" ht="28.8">
      <c r="A2345" s="68" t="s">
        <v>4804</v>
      </c>
      <c r="B2345" s="69" t="s">
        <v>4805</v>
      </c>
      <c r="C2345" s="46" t="s">
        <v>87</v>
      </c>
      <c r="D2345" s="70">
        <v>11.72</v>
      </c>
      <c r="E2345" s="70">
        <v>6.22</v>
      </c>
      <c r="F2345" s="70">
        <v>17.940000000000001</v>
      </c>
      <c r="G2345" s="44">
        <v>9</v>
      </c>
    </row>
    <row r="2346" spans="1:7" ht="28.8">
      <c r="A2346" s="68" t="s">
        <v>4806</v>
      </c>
      <c r="B2346" s="69" t="s">
        <v>4807</v>
      </c>
      <c r="C2346" s="46" t="s">
        <v>87</v>
      </c>
      <c r="D2346" s="70">
        <v>26.34</v>
      </c>
      <c r="E2346" s="70">
        <v>6.22</v>
      </c>
      <c r="F2346" s="70">
        <v>32.56</v>
      </c>
      <c r="G2346" s="44">
        <v>9</v>
      </c>
    </row>
    <row r="2347" spans="1:7">
      <c r="A2347" s="68" t="s">
        <v>4808</v>
      </c>
      <c r="B2347" s="69" t="s">
        <v>4809</v>
      </c>
      <c r="C2347" s="46" t="s">
        <v>87</v>
      </c>
      <c r="D2347" s="70">
        <v>0.62</v>
      </c>
      <c r="E2347" s="70">
        <v>3.32</v>
      </c>
      <c r="F2347" s="70">
        <v>3.94</v>
      </c>
      <c r="G2347" s="44">
        <v>9</v>
      </c>
    </row>
    <row r="2348" spans="1:7" ht="28.8">
      <c r="A2348" s="68" t="s">
        <v>4810</v>
      </c>
      <c r="B2348" s="69" t="s">
        <v>4811</v>
      </c>
      <c r="C2348" s="46" t="s">
        <v>87</v>
      </c>
      <c r="D2348" s="70">
        <v>1.7</v>
      </c>
      <c r="E2348" s="70">
        <v>3.32</v>
      </c>
      <c r="F2348" s="70">
        <v>5.0199999999999996</v>
      </c>
      <c r="G2348" s="44">
        <v>9</v>
      </c>
    </row>
    <row r="2349" spans="1:7">
      <c r="A2349" s="68" t="s">
        <v>4812</v>
      </c>
      <c r="B2349" s="69" t="s">
        <v>4813</v>
      </c>
      <c r="C2349" s="46" t="s">
        <v>87</v>
      </c>
      <c r="D2349" s="70">
        <v>2.33</v>
      </c>
      <c r="E2349" s="70">
        <v>12.44</v>
      </c>
      <c r="F2349" s="70">
        <v>14.77</v>
      </c>
      <c r="G2349" s="44">
        <v>9</v>
      </c>
    </row>
    <row r="2350" spans="1:7" ht="28.8">
      <c r="A2350" s="68" t="s">
        <v>4814</v>
      </c>
      <c r="B2350" s="69" t="s">
        <v>4815</v>
      </c>
      <c r="C2350" s="46" t="s">
        <v>87</v>
      </c>
      <c r="D2350" s="70">
        <v>5.85</v>
      </c>
      <c r="E2350" s="70">
        <v>4.97</v>
      </c>
      <c r="F2350" s="70">
        <v>10.82</v>
      </c>
      <c r="G2350" s="44">
        <v>9</v>
      </c>
    </row>
    <row r="2351" spans="1:7" ht="28.8">
      <c r="A2351" s="68" t="s">
        <v>4816</v>
      </c>
      <c r="B2351" s="69" t="s">
        <v>4817</v>
      </c>
      <c r="C2351" s="46" t="s">
        <v>87</v>
      </c>
      <c r="D2351" s="70">
        <v>3.55</v>
      </c>
      <c r="E2351" s="70">
        <v>4.1500000000000004</v>
      </c>
      <c r="F2351" s="70">
        <v>7.7</v>
      </c>
      <c r="G2351" s="44">
        <v>9</v>
      </c>
    </row>
    <row r="2352" spans="1:7" ht="28.8">
      <c r="A2352" s="68" t="s">
        <v>4818</v>
      </c>
      <c r="B2352" s="69" t="s">
        <v>4819</v>
      </c>
      <c r="C2352" s="46" t="s">
        <v>87</v>
      </c>
      <c r="D2352" s="70">
        <v>14.21</v>
      </c>
      <c r="E2352" s="70">
        <v>5.39</v>
      </c>
      <c r="F2352" s="70">
        <v>19.600000000000001</v>
      </c>
      <c r="G2352" s="44">
        <v>9</v>
      </c>
    </row>
    <row r="2353" spans="1:7" ht="28.8">
      <c r="A2353" s="68" t="s">
        <v>4820</v>
      </c>
      <c r="B2353" s="69" t="s">
        <v>4821</v>
      </c>
      <c r="C2353" s="46" t="s">
        <v>87</v>
      </c>
      <c r="D2353" s="70">
        <v>27.83</v>
      </c>
      <c r="E2353" s="70">
        <v>6.64</v>
      </c>
      <c r="F2353" s="70">
        <v>34.47</v>
      </c>
      <c r="G2353" s="44">
        <v>9</v>
      </c>
    </row>
    <row r="2354" spans="1:7" ht="28.8">
      <c r="A2354" s="68" t="s">
        <v>4822</v>
      </c>
      <c r="B2354" s="69" t="s">
        <v>4823</v>
      </c>
      <c r="C2354" s="46" t="s">
        <v>87</v>
      </c>
      <c r="D2354" s="70">
        <v>59.29</v>
      </c>
      <c r="E2354" s="70">
        <v>8.7100000000000009</v>
      </c>
      <c r="F2354" s="70">
        <v>68</v>
      </c>
      <c r="G2354" s="44">
        <v>9</v>
      </c>
    </row>
    <row r="2355" spans="1:7" ht="28.8">
      <c r="A2355" s="68" t="s">
        <v>4824</v>
      </c>
      <c r="B2355" s="69" t="s">
        <v>4825</v>
      </c>
      <c r="C2355" s="46" t="s">
        <v>87</v>
      </c>
      <c r="D2355" s="70">
        <v>10.1</v>
      </c>
      <c r="E2355" s="70">
        <v>4.97</v>
      </c>
      <c r="F2355" s="70">
        <v>15.07</v>
      </c>
      <c r="G2355" s="44">
        <v>9</v>
      </c>
    </row>
    <row r="2356" spans="1:7" ht="28.8">
      <c r="A2356" s="68" t="s">
        <v>4826</v>
      </c>
      <c r="B2356" s="69" t="s">
        <v>4827</v>
      </c>
      <c r="C2356" s="46" t="s">
        <v>87</v>
      </c>
      <c r="D2356" s="70">
        <v>15.6</v>
      </c>
      <c r="E2356" s="70">
        <v>5.39</v>
      </c>
      <c r="F2356" s="70">
        <v>20.99</v>
      </c>
      <c r="G2356" s="44">
        <v>9</v>
      </c>
    </row>
    <row r="2357" spans="1:7" ht="28.8">
      <c r="A2357" s="68" t="s">
        <v>4828</v>
      </c>
      <c r="B2357" s="69" t="s">
        <v>4829</v>
      </c>
      <c r="C2357" s="46" t="s">
        <v>87</v>
      </c>
      <c r="D2357" s="70">
        <v>32.83</v>
      </c>
      <c r="E2357" s="70">
        <v>6.64</v>
      </c>
      <c r="F2357" s="70">
        <v>39.47</v>
      </c>
      <c r="G2357" s="44">
        <v>9</v>
      </c>
    </row>
    <row r="2358" spans="1:7" ht="28.8">
      <c r="A2358" s="68" t="s">
        <v>4830</v>
      </c>
      <c r="B2358" s="69" t="s">
        <v>4831</v>
      </c>
      <c r="C2358" s="46" t="s">
        <v>87</v>
      </c>
      <c r="D2358" s="70">
        <v>11.04</v>
      </c>
      <c r="E2358" s="70">
        <v>4.97</v>
      </c>
      <c r="F2358" s="70">
        <v>16.010000000000002</v>
      </c>
      <c r="G2358" s="44">
        <v>9</v>
      </c>
    </row>
    <row r="2359" spans="1:7" ht="28.8">
      <c r="A2359" s="68" t="s">
        <v>4832</v>
      </c>
      <c r="B2359" s="69" t="s">
        <v>4833</v>
      </c>
      <c r="C2359" s="46" t="s">
        <v>87</v>
      </c>
      <c r="D2359" s="70">
        <v>18.82</v>
      </c>
      <c r="E2359" s="70">
        <v>5.39</v>
      </c>
      <c r="F2359" s="70">
        <v>24.21</v>
      </c>
      <c r="G2359" s="44">
        <v>9</v>
      </c>
    </row>
    <row r="2360" spans="1:7" ht="28.8">
      <c r="A2360" s="68" t="s">
        <v>4834</v>
      </c>
      <c r="B2360" s="69" t="s">
        <v>4835</v>
      </c>
      <c r="C2360" s="46" t="s">
        <v>87</v>
      </c>
      <c r="D2360" s="70">
        <v>42.6</v>
      </c>
      <c r="E2360" s="70">
        <v>6.64</v>
      </c>
      <c r="F2360" s="70">
        <v>49.24</v>
      </c>
      <c r="G2360" s="44">
        <v>9</v>
      </c>
    </row>
    <row r="2361" spans="1:7">
      <c r="A2361" s="68" t="s">
        <v>4836</v>
      </c>
      <c r="B2361" s="69" t="s">
        <v>4837</v>
      </c>
      <c r="C2361" s="46"/>
      <c r="D2361" s="70"/>
      <c r="E2361" s="70"/>
      <c r="F2361" s="70"/>
      <c r="G2361" s="44">
        <v>5</v>
      </c>
    </row>
    <row r="2362" spans="1:7" ht="28.8">
      <c r="A2362" s="68" t="s">
        <v>4838</v>
      </c>
      <c r="B2362" s="69" t="s">
        <v>4839</v>
      </c>
      <c r="C2362" s="46" t="s">
        <v>87</v>
      </c>
      <c r="D2362" s="70">
        <v>5.36</v>
      </c>
      <c r="E2362" s="70">
        <v>4.1500000000000004</v>
      </c>
      <c r="F2362" s="70">
        <v>9.51</v>
      </c>
      <c r="G2362" s="44">
        <v>9</v>
      </c>
    </row>
    <row r="2363" spans="1:7" ht="28.8">
      <c r="A2363" s="68" t="s">
        <v>4840</v>
      </c>
      <c r="B2363" s="69" t="s">
        <v>4841</v>
      </c>
      <c r="C2363" s="46" t="s">
        <v>87</v>
      </c>
      <c r="D2363" s="70">
        <v>7</v>
      </c>
      <c r="E2363" s="70">
        <v>4.1500000000000004</v>
      </c>
      <c r="F2363" s="70">
        <v>11.15</v>
      </c>
      <c r="G2363" s="44">
        <v>9</v>
      </c>
    </row>
    <row r="2364" spans="1:7" ht="28.8">
      <c r="A2364" s="68" t="s">
        <v>4842</v>
      </c>
      <c r="B2364" s="69" t="s">
        <v>4843</v>
      </c>
      <c r="C2364" s="46" t="s">
        <v>87</v>
      </c>
      <c r="D2364" s="70">
        <v>7.21</v>
      </c>
      <c r="E2364" s="70">
        <v>4.1500000000000004</v>
      </c>
      <c r="F2364" s="70">
        <v>11.36</v>
      </c>
      <c r="G2364" s="44">
        <v>9</v>
      </c>
    </row>
    <row r="2365" spans="1:7">
      <c r="A2365" s="68" t="s">
        <v>4844</v>
      </c>
      <c r="B2365" s="69" t="s">
        <v>4845</v>
      </c>
      <c r="C2365" s="46"/>
      <c r="D2365" s="70"/>
      <c r="E2365" s="70"/>
      <c r="F2365" s="70"/>
      <c r="G2365" s="44">
        <v>5</v>
      </c>
    </row>
    <row r="2366" spans="1:7">
      <c r="A2366" s="68" t="s">
        <v>4846</v>
      </c>
      <c r="B2366" s="69" t="s">
        <v>4847</v>
      </c>
      <c r="C2366" s="46" t="s">
        <v>87</v>
      </c>
      <c r="D2366" s="70">
        <v>9.75</v>
      </c>
      <c r="E2366" s="70">
        <v>5.95</v>
      </c>
      <c r="F2366" s="70">
        <v>15.7</v>
      </c>
      <c r="G2366" s="44">
        <v>9</v>
      </c>
    </row>
    <row r="2367" spans="1:7">
      <c r="A2367" s="68" t="s">
        <v>4848</v>
      </c>
      <c r="B2367" s="69" t="s">
        <v>4849</v>
      </c>
      <c r="C2367" s="46" t="s">
        <v>87</v>
      </c>
      <c r="D2367" s="70">
        <v>3.84</v>
      </c>
      <c r="E2367" s="70">
        <v>5.95</v>
      </c>
      <c r="F2367" s="70">
        <v>9.7899999999999991</v>
      </c>
      <c r="G2367" s="44">
        <v>9</v>
      </c>
    </row>
    <row r="2368" spans="1:7">
      <c r="A2368" s="68" t="s">
        <v>4850</v>
      </c>
      <c r="B2368" s="69" t="s">
        <v>4851</v>
      </c>
      <c r="C2368" s="46"/>
      <c r="D2368" s="70"/>
      <c r="E2368" s="70"/>
      <c r="F2368" s="70"/>
      <c r="G2368" s="44">
        <v>5</v>
      </c>
    </row>
    <row r="2369" spans="1:7">
      <c r="A2369" s="68" t="s">
        <v>4852</v>
      </c>
      <c r="B2369" s="69" t="s">
        <v>4853</v>
      </c>
      <c r="C2369" s="46" t="s">
        <v>87</v>
      </c>
      <c r="D2369" s="70">
        <v>5.15</v>
      </c>
      <c r="E2369" s="70">
        <v>5.95</v>
      </c>
      <c r="F2369" s="70">
        <v>11.1</v>
      </c>
      <c r="G2369" s="44">
        <v>9</v>
      </c>
    </row>
    <row r="2370" spans="1:7">
      <c r="A2370" s="68" t="s">
        <v>4854</v>
      </c>
      <c r="B2370" s="69" t="s">
        <v>4855</v>
      </c>
      <c r="C2370" s="46" t="s">
        <v>87</v>
      </c>
      <c r="D2370" s="70">
        <v>10.32</v>
      </c>
      <c r="E2370" s="70">
        <v>5.95</v>
      </c>
      <c r="F2370" s="70">
        <v>16.27</v>
      </c>
      <c r="G2370" s="44">
        <v>9</v>
      </c>
    </row>
    <row r="2371" spans="1:7">
      <c r="A2371" s="68" t="s">
        <v>4856</v>
      </c>
      <c r="B2371" s="69" t="s">
        <v>4857</v>
      </c>
      <c r="C2371" s="46"/>
      <c r="D2371" s="70"/>
      <c r="E2371" s="70"/>
      <c r="F2371" s="70"/>
      <c r="G2371" s="44">
        <v>5</v>
      </c>
    </row>
    <row r="2372" spans="1:7">
      <c r="A2372" s="68" t="s">
        <v>4858</v>
      </c>
      <c r="B2372" s="69" t="s">
        <v>4859</v>
      </c>
      <c r="C2372" s="46" t="s">
        <v>87</v>
      </c>
      <c r="D2372" s="70">
        <v>2.57</v>
      </c>
      <c r="E2372" s="70">
        <v>4.57</v>
      </c>
      <c r="F2372" s="70">
        <v>7.14</v>
      </c>
      <c r="G2372" s="44">
        <v>9</v>
      </c>
    </row>
    <row r="2373" spans="1:7">
      <c r="A2373" s="68" t="s">
        <v>4860</v>
      </c>
      <c r="B2373" s="69" t="s">
        <v>4861</v>
      </c>
      <c r="C2373" s="46" t="s">
        <v>87</v>
      </c>
      <c r="D2373" s="70">
        <v>12.07</v>
      </c>
      <c r="E2373" s="70">
        <v>4.57</v>
      </c>
      <c r="F2373" s="70">
        <v>16.64</v>
      </c>
      <c r="G2373" s="44">
        <v>9</v>
      </c>
    </row>
    <row r="2374" spans="1:7">
      <c r="A2374" s="68" t="s">
        <v>4862</v>
      </c>
      <c r="B2374" s="69" t="s">
        <v>4863</v>
      </c>
      <c r="C2374" s="46" t="s">
        <v>87</v>
      </c>
      <c r="D2374" s="70">
        <v>5.22</v>
      </c>
      <c r="E2374" s="70">
        <v>3.52</v>
      </c>
      <c r="F2374" s="70">
        <v>8.74</v>
      </c>
      <c r="G2374" s="44">
        <v>9</v>
      </c>
    </row>
    <row r="2375" spans="1:7">
      <c r="A2375" s="68" t="s">
        <v>4864</v>
      </c>
      <c r="B2375" s="69" t="s">
        <v>4865</v>
      </c>
      <c r="C2375" s="46" t="s">
        <v>87</v>
      </c>
      <c r="D2375" s="70">
        <v>2.76</v>
      </c>
      <c r="E2375" s="70">
        <v>4.57</v>
      </c>
      <c r="F2375" s="70">
        <v>7.33</v>
      </c>
      <c r="G2375" s="44">
        <v>9</v>
      </c>
    </row>
    <row r="2376" spans="1:7">
      <c r="A2376" s="68" t="s">
        <v>4866</v>
      </c>
      <c r="B2376" s="69" t="s">
        <v>4867</v>
      </c>
      <c r="C2376" s="46" t="s">
        <v>87</v>
      </c>
      <c r="D2376" s="70">
        <v>2.71</v>
      </c>
      <c r="E2376" s="70">
        <v>3.52</v>
      </c>
      <c r="F2376" s="70">
        <v>6.23</v>
      </c>
      <c r="G2376" s="44">
        <v>9</v>
      </c>
    </row>
    <row r="2377" spans="1:7">
      <c r="A2377" s="68" t="s">
        <v>4868</v>
      </c>
      <c r="B2377" s="69" t="s">
        <v>4869</v>
      </c>
      <c r="C2377" s="46" t="s">
        <v>87</v>
      </c>
      <c r="D2377" s="70">
        <v>16.48</v>
      </c>
      <c r="E2377" s="70">
        <v>4.57</v>
      </c>
      <c r="F2377" s="70">
        <v>21.05</v>
      </c>
      <c r="G2377" s="44">
        <v>9</v>
      </c>
    </row>
    <row r="2378" spans="1:7">
      <c r="A2378" s="68" t="s">
        <v>4870</v>
      </c>
      <c r="B2378" s="69" t="s">
        <v>4871</v>
      </c>
      <c r="C2378" s="46" t="s">
        <v>87</v>
      </c>
      <c r="D2378" s="70">
        <v>3.9</v>
      </c>
      <c r="E2378" s="70">
        <v>4.57</v>
      </c>
      <c r="F2378" s="70">
        <v>8.4700000000000006</v>
      </c>
      <c r="G2378" s="44">
        <v>9</v>
      </c>
    </row>
    <row r="2379" spans="1:7">
      <c r="A2379" s="68" t="s">
        <v>4872</v>
      </c>
      <c r="B2379" s="69" t="s">
        <v>4873</v>
      </c>
      <c r="C2379" s="46"/>
      <c r="D2379" s="70"/>
      <c r="E2379" s="70"/>
      <c r="F2379" s="70"/>
      <c r="G2379" s="44">
        <v>5</v>
      </c>
    </row>
    <row r="2380" spans="1:7">
      <c r="A2380" s="68" t="s">
        <v>4874</v>
      </c>
      <c r="B2380" s="69" t="s">
        <v>4875</v>
      </c>
      <c r="C2380" s="46" t="s">
        <v>70</v>
      </c>
      <c r="D2380" s="70">
        <v>9.11</v>
      </c>
      <c r="E2380" s="70">
        <v>6.91</v>
      </c>
      <c r="F2380" s="70">
        <v>16.02</v>
      </c>
      <c r="G2380" s="44">
        <v>9</v>
      </c>
    </row>
    <row r="2381" spans="1:7">
      <c r="A2381" s="68" t="s">
        <v>4876</v>
      </c>
      <c r="B2381" s="69" t="s">
        <v>4877</v>
      </c>
      <c r="C2381" s="46" t="s">
        <v>87</v>
      </c>
      <c r="D2381" s="70"/>
      <c r="E2381" s="70">
        <v>5.95</v>
      </c>
      <c r="F2381" s="70">
        <v>5.95</v>
      </c>
      <c r="G2381" s="44">
        <v>9</v>
      </c>
    </row>
    <row r="2382" spans="1:7" ht="28.8">
      <c r="A2382" s="68" t="s">
        <v>4878</v>
      </c>
      <c r="B2382" s="69" t="s">
        <v>4879</v>
      </c>
      <c r="C2382" s="46" t="s">
        <v>87</v>
      </c>
      <c r="D2382" s="70"/>
      <c r="E2382" s="70">
        <v>11.88</v>
      </c>
      <c r="F2382" s="70">
        <v>11.88</v>
      </c>
      <c r="G2382" s="44">
        <v>9</v>
      </c>
    </row>
    <row r="2383" spans="1:7">
      <c r="A2383" s="68" t="s">
        <v>4880</v>
      </c>
      <c r="B2383" s="69" t="s">
        <v>4881</v>
      </c>
      <c r="C2383" s="46"/>
      <c r="D2383" s="70"/>
      <c r="E2383" s="70"/>
      <c r="F2383" s="70"/>
      <c r="G2383" s="44">
        <v>5</v>
      </c>
    </row>
    <row r="2384" spans="1:7" ht="28.8">
      <c r="A2384" s="68" t="s">
        <v>4882</v>
      </c>
      <c r="B2384" s="69" t="s">
        <v>182</v>
      </c>
      <c r="C2384" s="46" t="s">
        <v>87</v>
      </c>
      <c r="D2384" s="70">
        <v>1.7</v>
      </c>
      <c r="E2384" s="70">
        <v>0.83</v>
      </c>
      <c r="F2384" s="70">
        <v>2.5299999999999998</v>
      </c>
      <c r="G2384" s="44">
        <v>9</v>
      </c>
    </row>
    <row r="2385" spans="1:7" ht="28.8">
      <c r="A2385" s="68" t="s">
        <v>4883</v>
      </c>
      <c r="B2385" s="69" t="s">
        <v>183</v>
      </c>
      <c r="C2385" s="46" t="s">
        <v>87</v>
      </c>
      <c r="D2385" s="70">
        <v>2.54</v>
      </c>
      <c r="E2385" s="70">
        <v>0.83</v>
      </c>
      <c r="F2385" s="70">
        <v>3.37</v>
      </c>
      <c r="G2385" s="44">
        <v>9</v>
      </c>
    </row>
    <row r="2386" spans="1:7">
      <c r="A2386" s="68" t="s">
        <v>4884</v>
      </c>
      <c r="B2386" s="69" t="s">
        <v>184</v>
      </c>
      <c r="C2386" s="46" t="s">
        <v>87</v>
      </c>
      <c r="D2386" s="70">
        <v>3.95</v>
      </c>
      <c r="E2386" s="70">
        <v>0.83</v>
      </c>
      <c r="F2386" s="70">
        <v>4.78</v>
      </c>
      <c r="G2386" s="44">
        <v>9</v>
      </c>
    </row>
    <row r="2387" spans="1:7">
      <c r="A2387" s="68" t="s">
        <v>4885</v>
      </c>
      <c r="B2387" s="69" t="s">
        <v>185</v>
      </c>
      <c r="C2387" s="46" t="s">
        <v>87</v>
      </c>
      <c r="D2387" s="70">
        <v>5.55</v>
      </c>
      <c r="E2387" s="70">
        <v>0.83</v>
      </c>
      <c r="F2387" s="70">
        <v>6.38</v>
      </c>
      <c r="G2387" s="44">
        <v>9</v>
      </c>
    </row>
    <row r="2388" spans="1:7" ht="28.8">
      <c r="A2388" s="68" t="s">
        <v>4886</v>
      </c>
      <c r="B2388" s="69" t="s">
        <v>186</v>
      </c>
      <c r="C2388" s="46" t="s">
        <v>87</v>
      </c>
      <c r="D2388" s="70">
        <v>9.2799999999999994</v>
      </c>
      <c r="E2388" s="70">
        <v>3.32</v>
      </c>
      <c r="F2388" s="70">
        <v>12.6</v>
      </c>
      <c r="G2388" s="44">
        <v>9</v>
      </c>
    </row>
    <row r="2389" spans="1:7" ht="28.8">
      <c r="A2389" s="68" t="s">
        <v>4887</v>
      </c>
      <c r="B2389" s="69" t="s">
        <v>187</v>
      </c>
      <c r="C2389" s="46" t="s">
        <v>87</v>
      </c>
      <c r="D2389" s="70">
        <v>14.32</v>
      </c>
      <c r="E2389" s="70">
        <v>3.73</v>
      </c>
      <c r="F2389" s="70">
        <v>18.05</v>
      </c>
      <c r="G2389" s="44">
        <v>9</v>
      </c>
    </row>
    <row r="2390" spans="1:7" ht="28.8">
      <c r="A2390" s="68" t="s">
        <v>4888</v>
      </c>
      <c r="B2390" s="69" t="s">
        <v>188</v>
      </c>
      <c r="C2390" s="46" t="s">
        <v>87</v>
      </c>
      <c r="D2390" s="70">
        <v>21.76</v>
      </c>
      <c r="E2390" s="70">
        <v>4.1500000000000004</v>
      </c>
      <c r="F2390" s="70">
        <v>25.91</v>
      </c>
      <c r="G2390" s="44">
        <v>9</v>
      </c>
    </row>
    <row r="2391" spans="1:7" ht="28.8">
      <c r="A2391" s="68" t="s">
        <v>4889</v>
      </c>
      <c r="B2391" s="69" t="s">
        <v>189</v>
      </c>
      <c r="C2391" s="46" t="s">
        <v>87</v>
      </c>
      <c r="D2391" s="70">
        <v>31.84</v>
      </c>
      <c r="E2391" s="70">
        <v>6.22</v>
      </c>
      <c r="F2391" s="70">
        <v>38.06</v>
      </c>
      <c r="G2391" s="44">
        <v>9</v>
      </c>
    </row>
    <row r="2392" spans="1:7" ht="28.8">
      <c r="A2392" s="68" t="s">
        <v>4890</v>
      </c>
      <c r="B2392" s="69" t="s">
        <v>190</v>
      </c>
      <c r="C2392" s="46" t="s">
        <v>87</v>
      </c>
      <c r="D2392" s="70">
        <v>43.55</v>
      </c>
      <c r="E2392" s="70">
        <v>8.2899999999999991</v>
      </c>
      <c r="F2392" s="70">
        <v>51.84</v>
      </c>
      <c r="G2392" s="44">
        <v>9</v>
      </c>
    </row>
    <row r="2393" spans="1:7" ht="28.8">
      <c r="A2393" s="68" t="s">
        <v>4891</v>
      </c>
      <c r="B2393" s="69" t="s">
        <v>191</v>
      </c>
      <c r="C2393" s="46" t="s">
        <v>87</v>
      </c>
      <c r="D2393" s="70">
        <v>55.48</v>
      </c>
      <c r="E2393" s="70">
        <v>10.37</v>
      </c>
      <c r="F2393" s="70">
        <v>65.849999999999994</v>
      </c>
      <c r="G2393" s="44">
        <v>9</v>
      </c>
    </row>
    <row r="2394" spans="1:7" ht="28.8">
      <c r="A2394" s="68" t="s">
        <v>4892</v>
      </c>
      <c r="B2394" s="69" t="s">
        <v>192</v>
      </c>
      <c r="C2394" s="46" t="s">
        <v>87</v>
      </c>
      <c r="D2394" s="70">
        <v>73.349999999999994</v>
      </c>
      <c r="E2394" s="70">
        <v>12.44</v>
      </c>
      <c r="F2394" s="70">
        <v>85.79</v>
      </c>
      <c r="G2394" s="44">
        <v>9</v>
      </c>
    </row>
    <row r="2395" spans="1:7" ht="28.8">
      <c r="A2395" s="68" t="s">
        <v>4893</v>
      </c>
      <c r="B2395" s="69" t="s">
        <v>193</v>
      </c>
      <c r="C2395" s="46" t="s">
        <v>87</v>
      </c>
      <c r="D2395" s="70">
        <v>100.79</v>
      </c>
      <c r="E2395" s="70">
        <v>14.51</v>
      </c>
      <c r="F2395" s="70">
        <v>115.3</v>
      </c>
      <c r="G2395" s="44">
        <v>9</v>
      </c>
    </row>
    <row r="2396" spans="1:7" ht="28.8">
      <c r="A2396" s="68" t="s">
        <v>4894</v>
      </c>
      <c r="B2396" s="69" t="s">
        <v>4895</v>
      </c>
      <c r="C2396" s="46" t="s">
        <v>87</v>
      </c>
      <c r="D2396" s="70">
        <v>127.03</v>
      </c>
      <c r="E2396" s="70">
        <v>14.51</v>
      </c>
      <c r="F2396" s="70">
        <v>141.54</v>
      </c>
      <c r="G2396" s="44">
        <v>9</v>
      </c>
    </row>
    <row r="2397" spans="1:7" ht="28.8">
      <c r="A2397" s="68" t="s">
        <v>4896</v>
      </c>
      <c r="B2397" s="69" t="s">
        <v>194</v>
      </c>
      <c r="C2397" s="46" t="s">
        <v>87</v>
      </c>
      <c r="D2397" s="70">
        <v>157.54</v>
      </c>
      <c r="E2397" s="70">
        <v>16.59</v>
      </c>
      <c r="F2397" s="70">
        <v>174.13</v>
      </c>
      <c r="G2397" s="44">
        <v>9</v>
      </c>
    </row>
    <row r="2398" spans="1:7" ht="28.8">
      <c r="A2398" s="68" t="s">
        <v>4897</v>
      </c>
      <c r="B2398" s="69" t="s">
        <v>195</v>
      </c>
      <c r="C2398" s="46" t="s">
        <v>87</v>
      </c>
      <c r="D2398" s="70">
        <v>202.56</v>
      </c>
      <c r="E2398" s="70">
        <v>18.66</v>
      </c>
      <c r="F2398" s="70">
        <v>221.22</v>
      </c>
      <c r="G2398" s="44">
        <v>9</v>
      </c>
    </row>
    <row r="2399" spans="1:7" ht="28.8">
      <c r="A2399" s="68" t="s">
        <v>4898</v>
      </c>
      <c r="B2399" s="69" t="s">
        <v>4899</v>
      </c>
      <c r="C2399" s="46" t="s">
        <v>87</v>
      </c>
      <c r="D2399" s="70">
        <v>5.45</v>
      </c>
      <c r="E2399" s="70">
        <v>1.65</v>
      </c>
      <c r="F2399" s="70">
        <v>7.1</v>
      </c>
      <c r="G2399" s="44">
        <v>9</v>
      </c>
    </row>
    <row r="2400" spans="1:7" ht="28.8">
      <c r="A2400" s="68" t="s">
        <v>4900</v>
      </c>
      <c r="B2400" s="69" t="s">
        <v>4901</v>
      </c>
      <c r="C2400" s="46" t="s">
        <v>87</v>
      </c>
      <c r="D2400" s="70">
        <v>5.58</v>
      </c>
      <c r="E2400" s="70">
        <v>0.83</v>
      </c>
      <c r="F2400" s="70">
        <v>6.41</v>
      </c>
      <c r="G2400" s="44">
        <v>9</v>
      </c>
    </row>
    <row r="2401" spans="1:7" ht="28.8">
      <c r="A2401" s="68" t="s">
        <v>4902</v>
      </c>
      <c r="B2401" s="69" t="s">
        <v>4903</v>
      </c>
      <c r="C2401" s="46" t="s">
        <v>87</v>
      </c>
      <c r="D2401" s="70">
        <v>8.4</v>
      </c>
      <c r="E2401" s="70">
        <v>2.0699999999999998</v>
      </c>
      <c r="F2401" s="70">
        <v>10.47</v>
      </c>
      <c r="G2401" s="44">
        <v>9</v>
      </c>
    </row>
    <row r="2402" spans="1:7" ht="28.8">
      <c r="A2402" s="68" t="s">
        <v>4904</v>
      </c>
      <c r="B2402" s="69" t="s">
        <v>4905</v>
      </c>
      <c r="C2402" s="46" t="s">
        <v>87</v>
      </c>
      <c r="D2402" s="70">
        <v>31.5</v>
      </c>
      <c r="E2402" s="70">
        <v>4.1500000000000004</v>
      </c>
      <c r="F2402" s="70">
        <v>35.65</v>
      </c>
      <c r="G2402" s="44">
        <v>9</v>
      </c>
    </row>
    <row r="2403" spans="1:7" ht="28.8">
      <c r="A2403" s="68" t="s">
        <v>4906</v>
      </c>
      <c r="B2403" s="69" t="s">
        <v>4907</v>
      </c>
      <c r="C2403" s="46" t="s">
        <v>87</v>
      </c>
      <c r="D2403" s="70">
        <v>74.42</v>
      </c>
      <c r="E2403" s="70">
        <v>12.44</v>
      </c>
      <c r="F2403" s="70">
        <v>86.86</v>
      </c>
      <c r="G2403" s="44">
        <v>9</v>
      </c>
    </row>
    <row r="2404" spans="1:7" ht="28.8">
      <c r="A2404" s="68" t="s">
        <v>4908</v>
      </c>
      <c r="B2404" s="69" t="s">
        <v>4909</v>
      </c>
      <c r="C2404" s="46" t="s">
        <v>87</v>
      </c>
      <c r="D2404" s="70">
        <v>116.83</v>
      </c>
      <c r="E2404" s="70">
        <v>16.59</v>
      </c>
      <c r="F2404" s="70">
        <v>133.41999999999999</v>
      </c>
      <c r="G2404" s="44">
        <v>9</v>
      </c>
    </row>
    <row r="2405" spans="1:7" ht="28.8">
      <c r="A2405" s="68" t="s">
        <v>4910</v>
      </c>
      <c r="B2405" s="69" t="s">
        <v>4911</v>
      </c>
      <c r="C2405" s="46" t="s">
        <v>87</v>
      </c>
      <c r="D2405" s="70">
        <v>35.229999999999997</v>
      </c>
      <c r="E2405" s="70">
        <v>5.39</v>
      </c>
      <c r="F2405" s="70">
        <v>40.619999999999997</v>
      </c>
      <c r="G2405" s="44">
        <v>9</v>
      </c>
    </row>
    <row r="2406" spans="1:7">
      <c r="A2406" s="68" t="s">
        <v>4912</v>
      </c>
      <c r="B2406" s="69" t="s">
        <v>4913</v>
      </c>
      <c r="C2406" s="46"/>
      <c r="D2406" s="70"/>
      <c r="E2406" s="70"/>
      <c r="F2406" s="70"/>
      <c r="G2406" s="44">
        <v>5</v>
      </c>
    </row>
    <row r="2407" spans="1:7">
      <c r="A2407" s="68" t="s">
        <v>4914</v>
      </c>
      <c r="B2407" s="69" t="s">
        <v>4915</v>
      </c>
      <c r="C2407" s="46" t="s">
        <v>87</v>
      </c>
      <c r="D2407" s="70">
        <v>5.51</v>
      </c>
      <c r="E2407" s="70">
        <v>4.97</v>
      </c>
      <c r="F2407" s="70">
        <v>10.48</v>
      </c>
      <c r="G2407" s="44">
        <v>9</v>
      </c>
    </row>
    <row r="2408" spans="1:7">
      <c r="A2408" s="68" t="s">
        <v>4916</v>
      </c>
      <c r="B2408" s="69" t="s">
        <v>4917</v>
      </c>
      <c r="C2408" s="46" t="s">
        <v>87</v>
      </c>
      <c r="D2408" s="70">
        <v>8.91</v>
      </c>
      <c r="E2408" s="70">
        <v>6.22</v>
      </c>
      <c r="F2408" s="70">
        <v>15.13</v>
      </c>
      <c r="G2408" s="44">
        <v>9</v>
      </c>
    </row>
    <row r="2409" spans="1:7">
      <c r="A2409" s="68" t="s">
        <v>4918</v>
      </c>
      <c r="B2409" s="69" t="s">
        <v>4919</v>
      </c>
      <c r="C2409" s="46" t="s">
        <v>87</v>
      </c>
      <c r="D2409" s="70">
        <v>13.86</v>
      </c>
      <c r="E2409" s="70">
        <v>7.47</v>
      </c>
      <c r="F2409" s="70">
        <v>21.33</v>
      </c>
      <c r="G2409" s="44">
        <v>9</v>
      </c>
    </row>
    <row r="2410" spans="1:7">
      <c r="A2410" s="68" t="s">
        <v>4920</v>
      </c>
      <c r="B2410" s="69" t="s">
        <v>4921</v>
      </c>
      <c r="C2410" s="46" t="s">
        <v>87</v>
      </c>
      <c r="D2410" s="70">
        <v>20.23</v>
      </c>
      <c r="E2410" s="70">
        <v>8.7100000000000009</v>
      </c>
      <c r="F2410" s="70">
        <v>28.94</v>
      </c>
      <c r="G2410" s="44">
        <v>9</v>
      </c>
    </row>
    <row r="2411" spans="1:7">
      <c r="A2411" s="68" t="s">
        <v>4922</v>
      </c>
      <c r="B2411" s="69" t="s">
        <v>4923</v>
      </c>
      <c r="C2411" s="46" t="s">
        <v>87</v>
      </c>
      <c r="D2411" s="70">
        <v>17.29</v>
      </c>
      <c r="E2411" s="70">
        <v>4.97</v>
      </c>
      <c r="F2411" s="70">
        <v>22.26</v>
      </c>
      <c r="G2411" s="44">
        <v>9</v>
      </c>
    </row>
    <row r="2412" spans="1:7">
      <c r="A2412" s="68" t="s">
        <v>4924</v>
      </c>
      <c r="B2412" s="69" t="s">
        <v>4925</v>
      </c>
      <c r="C2412" s="46" t="s">
        <v>87</v>
      </c>
      <c r="D2412" s="70">
        <v>26.33</v>
      </c>
      <c r="E2412" s="70">
        <v>11.61</v>
      </c>
      <c r="F2412" s="70">
        <v>37.94</v>
      </c>
      <c r="G2412" s="44">
        <v>9</v>
      </c>
    </row>
    <row r="2413" spans="1:7">
      <c r="A2413" s="68" t="s">
        <v>4926</v>
      </c>
      <c r="B2413" s="69" t="s">
        <v>4927</v>
      </c>
      <c r="C2413" s="46"/>
      <c r="D2413" s="70"/>
      <c r="E2413" s="70"/>
      <c r="F2413" s="70"/>
      <c r="G2413" s="44">
        <v>5</v>
      </c>
    </row>
    <row r="2414" spans="1:7">
      <c r="A2414" s="68" t="s">
        <v>4928</v>
      </c>
      <c r="B2414" s="69" t="s">
        <v>4929</v>
      </c>
      <c r="C2414" s="46" t="s">
        <v>87</v>
      </c>
      <c r="D2414" s="70">
        <v>64.650000000000006</v>
      </c>
      <c r="E2414" s="70">
        <v>1.25</v>
      </c>
      <c r="F2414" s="70">
        <v>65.900000000000006</v>
      </c>
      <c r="G2414" s="44">
        <v>9</v>
      </c>
    </row>
    <row r="2415" spans="1:7">
      <c r="A2415" s="68" t="s">
        <v>4930</v>
      </c>
      <c r="B2415" s="69" t="s">
        <v>4931</v>
      </c>
      <c r="C2415" s="46" t="s">
        <v>87</v>
      </c>
      <c r="D2415" s="70">
        <v>106.5</v>
      </c>
      <c r="E2415" s="70">
        <v>1.25</v>
      </c>
      <c r="F2415" s="70">
        <v>107.75</v>
      </c>
      <c r="G2415" s="44">
        <v>9</v>
      </c>
    </row>
    <row r="2416" spans="1:7" ht="28.8">
      <c r="A2416" s="68" t="s">
        <v>4932</v>
      </c>
      <c r="B2416" s="69" t="s">
        <v>4933</v>
      </c>
      <c r="C2416" s="46"/>
      <c r="D2416" s="70"/>
      <c r="E2416" s="70"/>
      <c r="F2416" s="70"/>
      <c r="G2416" s="44">
        <v>5</v>
      </c>
    </row>
    <row r="2417" spans="1:7" ht="28.8">
      <c r="A2417" s="68" t="s">
        <v>4934</v>
      </c>
      <c r="B2417" s="69" t="s">
        <v>4935</v>
      </c>
      <c r="C2417" s="46" t="s">
        <v>87</v>
      </c>
      <c r="D2417" s="70">
        <v>2.31</v>
      </c>
      <c r="E2417" s="70">
        <v>1.65</v>
      </c>
      <c r="F2417" s="70">
        <v>3.96</v>
      </c>
      <c r="G2417" s="44">
        <v>9</v>
      </c>
    </row>
    <row r="2418" spans="1:7" ht="28.8">
      <c r="A2418" s="68" t="s">
        <v>4936</v>
      </c>
      <c r="B2418" s="69" t="s">
        <v>4937</v>
      </c>
      <c r="C2418" s="46" t="s">
        <v>87</v>
      </c>
      <c r="D2418" s="70">
        <v>3.35</v>
      </c>
      <c r="E2418" s="70">
        <v>2.0699999999999998</v>
      </c>
      <c r="F2418" s="70">
        <v>5.42</v>
      </c>
      <c r="G2418" s="44">
        <v>9</v>
      </c>
    </row>
    <row r="2419" spans="1:7" ht="28.8">
      <c r="A2419" s="68" t="s">
        <v>4938</v>
      </c>
      <c r="B2419" s="69" t="s">
        <v>4939</v>
      </c>
      <c r="C2419" s="46" t="s">
        <v>87</v>
      </c>
      <c r="D2419" s="70">
        <v>4.67</v>
      </c>
      <c r="E2419" s="70">
        <v>2.4900000000000002</v>
      </c>
      <c r="F2419" s="70">
        <v>7.16</v>
      </c>
      <c r="G2419" s="44">
        <v>9</v>
      </c>
    </row>
    <row r="2420" spans="1:7" ht="28.8">
      <c r="A2420" s="68" t="s">
        <v>4940</v>
      </c>
      <c r="B2420" s="69" t="s">
        <v>4941</v>
      </c>
      <c r="C2420" s="46" t="s">
        <v>87</v>
      </c>
      <c r="D2420" s="70">
        <v>6.55</v>
      </c>
      <c r="E2420" s="70">
        <v>2.9</v>
      </c>
      <c r="F2420" s="70">
        <v>9.4499999999999993</v>
      </c>
      <c r="G2420" s="44">
        <v>9</v>
      </c>
    </row>
    <row r="2421" spans="1:7" ht="28.8">
      <c r="A2421" s="68" t="s">
        <v>4942</v>
      </c>
      <c r="B2421" s="69" t="s">
        <v>4943</v>
      </c>
      <c r="C2421" s="46" t="s">
        <v>87</v>
      </c>
      <c r="D2421" s="70">
        <v>10.48</v>
      </c>
      <c r="E2421" s="70">
        <v>3.32</v>
      </c>
      <c r="F2421" s="70">
        <v>13.8</v>
      </c>
      <c r="G2421" s="44">
        <v>9</v>
      </c>
    </row>
    <row r="2422" spans="1:7" ht="28.8">
      <c r="A2422" s="68" t="s">
        <v>4944</v>
      </c>
      <c r="B2422" s="69" t="s">
        <v>4945</v>
      </c>
      <c r="C2422" s="46" t="s">
        <v>87</v>
      </c>
      <c r="D2422" s="70">
        <v>15.43</v>
      </c>
      <c r="E2422" s="70">
        <v>3.73</v>
      </c>
      <c r="F2422" s="70">
        <v>19.16</v>
      </c>
      <c r="G2422" s="44">
        <v>9</v>
      </c>
    </row>
    <row r="2423" spans="1:7" ht="28.8">
      <c r="A2423" s="68" t="s">
        <v>4946</v>
      </c>
      <c r="B2423" s="69" t="s">
        <v>4947</v>
      </c>
      <c r="C2423" s="46" t="s">
        <v>87</v>
      </c>
      <c r="D2423" s="70">
        <v>24.86</v>
      </c>
      <c r="E2423" s="70">
        <v>4.1500000000000004</v>
      </c>
      <c r="F2423" s="70">
        <v>29.01</v>
      </c>
      <c r="G2423" s="44">
        <v>9</v>
      </c>
    </row>
    <row r="2424" spans="1:7" ht="28.8">
      <c r="A2424" s="68" t="s">
        <v>4948</v>
      </c>
      <c r="B2424" s="69" t="s">
        <v>4949</v>
      </c>
      <c r="C2424" s="46" t="s">
        <v>87</v>
      </c>
      <c r="D2424" s="70">
        <v>31.85</v>
      </c>
      <c r="E2424" s="70">
        <v>6.22</v>
      </c>
      <c r="F2424" s="70">
        <v>38.07</v>
      </c>
      <c r="G2424" s="44">
        <v>9</v>
      </c>
    </row>
    <row r="2425" spans="1:7" ht="28.8">
      <c r="A2425" s="68" t="s">
        <v>4950</v>
      </c>
      <c r="B2425" s="69" t="s">
        <v>4951</v>
      </c>
      <c r="C2425" s="46" t="s">
        <v>87</v>
      </c>
      <c r="D2425" s="70">
        <v>49.01</v>
      </c>
      <c r="E2425" s="70">
        <v>8.2899999999999991</v>
      </c>
      <c r="F2425" s="70">
        <v>57.3</v>
      </c>
      <c r="G2425" s="44">
        <v>9</v>
      </c>
    </row>
    <row r="2426" spans="1:7" ht="28.8">
      <c r="A2426" s="68" t="s">
        <v>4952</v>
      </c>
      <c r="B2426" s="69" t="s">
        <v>4953</v>
      </c>
      <c r="C2426" s="46" t="s">
        <v>87</v>
      </c>
      <c r="D2426" s="70">
        <v>65.17</v>
      </c>
      <c r="E2426" s="70">
        <v>10.37</v>
      </c>
      <c r="F2426" s="70">
        <v>75.540000000000006</v>
      </c>
      <c r="G2426" s="44">
        <v>9</v>
      </c>
    </row>
    <row r="2427" spans="1:7" ht="28.8">
      <c r="A2427" s="68" t="s">
        <v>4954</v>
      </c>
      <c r="B2427" s="69" t="s">
        <v>4955</v>
      </c>
      <c r="C2427" s="46" t="s">
        <v>87</v>
      </c>
      <c r="D2427" s="70">
        <v>84.13</v>
      </c>
      <c r="E2427" s="70">
        <v>12.44</v>
      </c>
      <c r="F2427" s="70">
        <v>96.57</v>
      </c>
      <c r="G2427" s="44">
        <v>9</v>
      </c>
    </row>
    <row r="2428" spans="1:7" ht="28.8">
      <c r="A2428" s="68" t="s">
        <v>4956</v>
      </c>
      <c r="B2428" s="69" t="s">
        <v>4957</v>
      </c>
      <c r="C2428" s="46" t="s">
        <v>87</v>
      </c>
      <c r="D2428" s="70">
        <v>113.56</v>
      </c>
      <c r="E2428" s="70">
        <v>14.51</v>
      </c>
      <c r="F2428" s="70">
        <v>128.07</v>
      </c>
      <c r="G2428" s="44">
        <v>9</v>
      </c>
    </row>
    <row r="2429" spans="1:7" ht="28.8">
      <c r="A2429" s="68" t="s">
        <v>4958</v>
      </c>
      <c r="B2429" s="69" t="s">
        <v>4959</v>
      </c>
      <c r="C2429" s="46" t="s">
        <v>87</v>
      </c>
      <c r="D2429" s="70">
        <v>133.76</v>
      </c>
      <c r="E2429" s="70">
        <v>16.59</v>
      </c>
      <c r="F2429" s="70">
        <v>150.35</v>
      </c>
      <c r="G2429" s="44">
        <v>9</v>
      </c>
    </row>
    <row r="2430" spans="1:7" ht="28.8">
      <c r="A2430" s="68" t="s">
        <v>4960</v>
      </c>
      <c r="B2430" s="69" t="s">
        <v>4961</v>
      </c>
      <c r="C2430" s="46" t="s">
        <v>87</v>
      </c>
      <c r="D2430" s="70">
        <v>170.43</v>
      </c>
      <c r="E2430" s="70">
        <v>18.66</v>
      </c>
      <c r="F2430" s="70">
        <v>189.09</v>
      </c>
      <c r="G2430" s="44">
        <v>9</v>
      </c>
    </row>
    <row r="2431" spans="1:7" ht="28.8">
      <c r="A2431" s="68" t="s">
        <v>4962</v>
      </c>
      <c r="B2431" s="69" t="s">
        <v>4963</v>
      </c>
      <c r="C2431" s="46" t="s">
        <v>87</v>
      </c>
      <c r="D2431" s="70">
        <v>222.7</v>
      </c>
      <c r="E2431" s="70">
        <v>20.74</v>
      </c>
      <c r="F2431" s="70">
        <v>243.44</v>
      </c>
      <c r="G2431" s="44">
        <v>9</v>
      </c>
    </row>
    <row r="2432" spans="1:7">
      <c r="A2432" s="68" t="s">
        <v>4964</v>
      </c>
      <c r="B2432" s="69" t="s">
        <v>4965</v>
      </c>
      <c r="C2432" s="46"/>
      <c r="D2432" s="70"/>
      <c r="E2432" s="70"/>
      <c r="F2432" s="70"/>
      <c r="G2432" s="44">
        <v>5</v>
      </c>
    </row>
    <row r="2433" spans="1:7">
      <c r="A2433" s="68" t="s">
        <v>4966</v>
      </c>
      <c r="B2433" s="69" t="s">
        <v>4967</v>
      </c>
      <c r="C2433" s="46" t="s">
        <v>87</v>
      </c>
      <c r="D2433" s="70">
        <v>4.6100000000000003</v>
      </c>
      <c r="E2433" s="70">
        <v>2.0699999999999998</v>
      </c>
      <c r="F2433" s="70">
        <v>6.68</v>
      </c>
      <c r="G2433" s="44">
        <v>9</v>
      </c>
    </row>
    <row r="2434" spans="1:7">
      <c r="A2434" s="68" t="s">
        <v>4968</v>
      </c>
      <c r="B2434" s="69" t="s">
        <v>4969</v>
      </c>
      <c r="C2434" s="46" t="s">
        <v>87</v>
      </c>
      <c r="D2434" s="70">
        <v>7.53</v>
      </c>
      <c r="E2434" s="70">
        <v>4.1500000000000004</v>
      </c>
      <c r="F2434" s="70">
        <v>11.68</v>
      </c>
      <c r="G2434" s="44">
        <v>9</v>
      </c>
    </row>
    <row r="2435" spans="1:7">
      <c r="A2435" s="68" t="s">
        <v>4970</v>
      </c>
      <c r="B2435" s="69" t="s">
        <v>4971</v>
      </c>
      <c r="C2435" s="46" t="s">
        <v>87</v>
      </c>
      <c r="D2435" s="70">
        <v>9.9700000000000006</v>
      </c>
      <c r="E2435" s="70">
        <v>4.1500000000000004</v>
      </c>
      <c r="F2435" s="70">
        <v>14.12</v>
      </c>
      <c r="G2435" s="44">
        <v>9</v>
      </c>
    </row>
    <row r="2436" spans="1:7">
      <c r="A2436" s="68" t="s">
        <v>4972</v>
      </c>
      <c r="B2436" s="69" t="s">
        <v>4973</v>
      </c>
      <c r="C2436" s="46" t="s">
        <v>87</v>
      </c>
      <c r="D2436" s="70">
        <v>13.13</v>
      </c>
      <c r="E2436" s="70">
        <v>4.1500000000000004</v>
      </c>
      <c r="F2436" s="70">
        <v>17.28</v>
      </c>
      <c r="G2436" s="44">
        <v>9</v>
      </c>
    </row>
    <row r="2437" spans="1:7">
      <c r="A2437" s="68" t="s">
        <v>4974</v>
      </c>
      <c r="B2437" s="69" t="s">
        <v>4975</v>
      </c>
      <c r="C2437" s="46" t="s">
        <v>87</v>
      </c>
      <c r="D2437" s="70">
        <v>21.39</v>
      </c>
      <c r="E2437" s="70">
        <v>4.1500000000000004</v>
      </c>
      <c r="F2437" s="70">
        <v>25.54</v>
      </c>
      <c r="G2437" s="44">
        <v>9</v>
      </c>
    </row>
    <row r="2438" spans="1:7" ht="28.8">
      <c r="A2438" s="68" t="s">
        <v>4976</v>
      </c>
      <c r="B2438" s="69" t="s">
        <v>4977</v>
      </c>
      <c r="C2438" s="46"/>
      <c r="D2438" s="70"/>
      <c r="E2438" s="70"/>
      <c r="F2438" s="70"/>
      <c r="G2438" s="44">
        <v>5</v>
      </c>
    </row>
    <row r="2439" spans="1:7" ht="28.8">
      <c r="A2439" s="68" t="s">
        <v>4978</v>
      </c>
      <c r="B2439" s="69" t="s">
        <v>4979</v>
      </c>
      <c r="C2439" s="46" t="s">
        <v>87</v>
      </c>
      <c r="D2439" s="70">
        <v>1.43</v>
      </c>
      <c r="E2439" s="70">
        <v>1.65</v>
      </c>
      <c r="F2439" s="70">
        <v>3.08</v>
      </c>
      <c r="G2439" s="44">
        <v>9</v>
      </c>
    </row>
    <row r="2440" spans="1:7" ht="28.8">
      <c r="A2440" s="68" t="s">
        <v>4980</v>
      </c>
      <c r="B2440" s="69" t="s">
        <v>4981</v>
      </c>
      <c r="C2440" s="46" t="s">
        <v>87</v>
      </c>
      <c r="D2440" s="70">
        <v>2.15</v>
      </c>
      <c r="E2440" s="70">
        <v>2.0699999999999998</v>
      </c>
      <c r="F2440" s="70">
        <v>4.22</v>
      </c>
      <c r="G2440" s="44">
        <v>9</v>
      </c>
    </row>
    <row r="2441" spans="1:7" ht="28.8">
      <c r="A2441" s="68" t="s">
        <v>4982</v>
      </c>
      <c r="B2441" s="69" t="s">
        <v>4983</v>
      </c>
      <c r="C2441" s="46" t="s">
        <v>87</v>
      </c>
      <c r="D2441" s="70">
        <v>3.57</v>
      </c>
      <c r="E2441" s="70">
        <v>2.4900000000000002</v>
      </c>
      <c r="F2441" s="70">
        <v>6.06</v>
      </c>
      <c r="G2441" s="44">
        <v>9</v>
      </c>
    </row>
    <row r="2442" spans="1:7" ht="28.8">
      <c r="A2442" s="68" t="s">
        <v>4984</v>
      </c>
      <c r="B2442" s="69" t="s">
        <v>4985</v>
      </c>
      <c r="C2442" s="46" t="s">
        <v>87</v>
      </c>
      <c r="D2442" s="70">
        <v>5.3</v>
      </c>
      <c r="E2442" s="70">
        <v>2.9</v>
      </c>
      <c r="F2442" s="70">
        <v>8.1999999999999993</v>
      </c>
      <c r="G2442" s="44">
        <v>9</v>
      </c>
    </row>
    <row r="2443" spans="1:7" ht="28.8">
      <c r="A2443" s="68" t="s">
        <v>4986</v>
      </c>
      <c r="B2443" s="69" t="s">
        <v>4987</v>
      </c>
      <c r="C2443" s="46" t="s">
        <v>87</v>
      </c>
      <c r="D2443" s="70">
        <v>9.41</v>
      </c>
      <c r="E2443" s="70">
        <v>3.32</v>
      </c>
      <c r="F2443" s="70">
        <v>12.73</v>
      </c>
      <c r="G2443" s="44">
        <v>9</v>
      </c>
    </row>
    <row r="2444" spans="1:7">
      <c r="A2444" s="68" t="s">
        <v>4988</v>
      </c>
      <c r="B2444" s="69" t="s">
        <v>4989</v>
      </c>
      <c r="C2444" s="46"/>
      <c r="D2444" s="70"/>
      <c r="E2444" s="70"/>
      <c r="F2444" s="70"/>
      <c r="G2444" s="44">
        <v>5</v>
      </c>
    </row>
    <row r="2445" spans="1:7">
      <c r="A2445" s="68" t="s">
        <v>4990</v>
      </c>
      <c r="B2445" s="69" t="s">
        <v>4991</v>
      </c>
      <c r="C2445" s="46" t="s">
        <v>87</v>
      </c>
      <c r="D2445" s="70">
        <v>4.76</v>
      </c>
      <c r="E2445" s="70">
        <v>10.37</v>
      </c>
      <c r="F2445" s="70">
        <v>15.13</v>
      </c>
      <c r="G2445" s="44">
        <v>9</v>
      </c>
    </row>
    <row r="2446" spans="1:7" ht="28.8">
      <c r="A2446" s="68" t="s">
        <v>4992</v>
      </c>
      <c r="B2446" s="69" t="s">
        <v>4993</v>
      </c>
      <c r="C2446" s="46"/>
      <c r="D2446" s="70"/>
      <c r="E2446" s="70"/>
      <c r="F2446" s="70"/>
      <c r="G2446" s="44">
        <v>2</v>
      </c>
    </row>
    <row r="2447" spans="1:7">
      <c r="A2447" s="68" t="s">
        <v>4994</v>
      </c>
      <c r="B2447" s="69" t="s">
        <v>4995</v>
      </c>
      <c r="C2447" s="46"/>
      <c r="D2447" s="70"/>
      <c r="E2447" s="70"/>
      <c r="F2447" s="70"/>
      <c r="G2447" s="44">
        <v>5</v>
      </c>
    </row>
    <row r="2448" spans="1:7">
      <c r="A2448" s="68" t="s">
        <v>4996</v>
      </c>
      <c r="B2448" s="69" t="s">
        <v>4997</v>
      </c>
      <c r="C2448" s="46" t="s">
        <v>70</v>
      </c>
      <c r="D2448" s="70">
        <v>4.8</v>
      </c>
      <c r="E2448" s="70">
        <v>10.37</v>
      </c>
      <c r="F2448" s="70">
        <v>15.17</v>
      </c>
      <c r="G2448" s="44">
        <v>9</v>
      </c>
    </row>
    <row r="2449" spans="1:7">
      <c r="A2449" s="68" t="s">
        <v>4998</v>
      </c>
      <c r="B2449" s="69" t="s">
        <v>4999</v>
      </c>
      <c r="C2449" s="46" t="s">
        <v>70</v>
      </c>
      <c r="D2449" s="70">
        <v>5.28</v>
      </c>
      <c r="E2449" s="70">
        <v>10.37</v>
      </c>
      <c r="F2449" s="70">
        <v>15.65</v>
      </c>
      <c r="G2449" s="44">
        <v>9</v>
      </c>
    </row>
    <row r="2450" spans="1:7">
      <c r="A2450" s="68" t="s">
        <v>5000</v>
      </c>
      <c r="B2450" s="69" t="s">
        <v>5001</v>
      </c>
      <c r="C2450" s="46" t="s">
        <v>70</v>
      </c>
      <c r="D2450" s="70">
        <v>8</v>
      </c>
      <c r="E2450" s="70">
        <v>12.44</v>
      </c>
      <c r="F2450" s="70">
        <v>20.440000000000001</v>
      </c>
      <c r="G2450" s="44">
        <v>9</v>
      </c>
    </row>
    <row r="2451" spans="1:7">
      <c r="A2451" s="68" t="s">
        <v>5002</v>
      </c>
      <c r="B2451" s="69" t="s">
        <v>5003</v>
      </c>
      <c r="C2451" s="46" t="s">
        <v>70</v>
      </c>
      <c r="D2451" s="70">
        <v>2.89</v>
      </c>
      <c r="E2451" s="70">
        <v>10.37</v>
      </c>
      <c r="F2451" s="70">
        <v>13.26</v>
      </c>
      <c r="G2451" s="44">
        <v>9</v>
      </c>
    </row>
    <row r="2452" spans="1:7">
      <c r="A2452" s="68" t="s">
        <v>5004</v>
      </c>
      <c r="B2452" s="69" t="s">
        <v>5005</v>
      </c>
      <c r="C2452" s="46"/>
      <c r="D2452" s="70"/>
      <c r="E2452" s="70"/>
      <c r="F2452" s="70"/>
      <c r="G2452" s="44">
        <v>5</v>
      </c>
    </row>
    <row r="2453" spans="1:7">
      <c r="A2453" s="68" t="s">
        <v>5006</v>
      </c>
      <c r="B2453" s="69" t="s">
        <v>5007</v>
      </c>
      <c r="C2453" s="46" t="s">
        <v>70</v>
      </c>
      <c r="D2453" s="70">
        <v>37.81</v>
      </c>
      <c r="E2453" s="70">
        <v>33.18</v>
      </c>
      <c r="F2453" s="70">
        <v>70.989999999999995</v>
      </c>
      <c r="G2453" s="44">
        <v>9</v>
      </c>
    </row>
    <row r="2454" spans="1:7">
      <c r="A2454" s="68" t="s">
        <v>5008</v>
      </c>
      <c r="B2454" s="69" t="s">
        <v>5009</v>
      </c>
      <c r="C2454" s="46" t="s">
        <v>70</v>
      </c>
      <c r="D2454" s="70">
        <v>12.21</v>
      </c>
      <c r="E2454" s="70">
        <v>12.44</v>
      </c>
      <c r="F2454" s="70">
        <v>24.65</v>
      </c>
      <c r="G2454" s="44">
        <v>9</v>
      </c>
    </row>
    <row r="2455" spans="1:7">
      <c r="A2455" s="68" t="s">
        <v>5010</v>
      </c>
      <c r="B2455" s="69" t="s">
        <v>5011</v>
      </c>
      <c r="C2455" s="46" t="s">
        <v>70</v>
      </c>
      <c r="D2455" s="70">
        <v>19.989999999999998</v>
      </c>
      <c r="E2455" s="70">
        <v>12.44</v>
      </c>
      <c r="F2455" s="70">
        <v>32.43</v>
      </c>
      <c r="G2455" s="44">
        <v>9</v>
      </c>
    </row>
    <row r="2456" spans="1:7">
      <c r="A2456" s="68" t="s">
        <v>5012</v>
      </c>
      <c r="B2456" s="69" t="s">
        <v>5013</v>
      </c>
      <c r="C2456" s="46" t="s">
        <v>70</v>
      </c>
      <c r="D2456" s="70">
        <v>25.66</v>
      </c>
      <c r="E2456" s="70">
        <v>12.44</v>
      </c>
      <c r="F2456" s="70">
        <v>38.1</v>
      </c>
      <c r="G2456" s="44">
        <v>9</v>
      </c>
    </row>
    <row r="2457" spans="1:7">
      <c r="A2457" s="68" t="s">
        <v>5014</v>
      </c>
      <c r="B2457" s="69" t="s">
        <v>5015</v>
      </c>
      <c r="C2457" s="46" t="s">
        <v>70</v>
      </c>
      <c r="D2457" s="70">
        <v>56.89</v>
      </c>
      <c r="E2457" s="70">
        <v>16.59</v>
      </c>
      <c r="F2457" s="70">
        <v>73.48</v>
      </c>
      <c r="G2457" s="44">
        <v>9</v>
      </c>
    </row>
    <row r="2458" spans="1:7">
      <c r="A2458" s="68" t="s">
        <v>5016</v>
      </c>
      <c r="B2458" s="69" t="s">
        <v>5017</v>
      </c>
      <c r="C2458" s="46" t="s">
        <v>70</v>
      </c>
      <c r="D2458" s="70">
        <v>157.41999999999999</v>
      </c>
      <c r="E2458" s="70">
        <v>16.59</v>
      </c>
      <c r="F2458" s="70">
        <v>174.01</v>
      </c>
      <c r="G2458" s="44">
        <v>9</v>
      </c>
    </row>
    <row r="2459" spans="1:7">
      <c r="A2459" s="68" t="s">
        <v>5018</v>
      </c>
      <c r="B2459" s="69" t="s">
        <v>5019</v>
      </c>
      <c r="C2459" s="46" t="s">
        <v>70</v>
      </c>
      <c r="D2459" s="70">
        <v>215.08</v>
      </c>
      <c r="E2459" s="70">
        <v>20.74</v>
      </c>
      <c r="F2459" s="70">
        <v>235.82</v>
      </c>
      <c r="G2459" s="44">
        <v>9</v>
      </c>
    </row>
    <row r="2460" spans="1:7" ht="28.8">
      <c r="A2460" s="68" t="s">
        <v>5020</v>
      </c>
      <c r="B2460" s="69" t="s">
        <v>5021</v>
      </c>
      <c r="C2460" s="46" t="s">
        <v>70</v>
      </c>
      <c r="D2460" s="70">
        <v>224.07</v>
      </c>
      <c r="E2460" s="70">
        <v>12.44</v>
      </c>
      <c r="F2460" s="70">
        <v>236.51</v>
      </c>
      <c r="G2460" s="44">
        <v>9</v>
      </c>
    </row>
    <row r="2461" spans="1:7" ht="28.8">
      <c r="A2461" s="68" t="s">
        <v>5022</v>
      </c>
      <c r="B2461" s="69" t="s">
        <v>5023</v>
      </c>
      <c r="C2461" s="46" t="s">
        <v>70</v>
      </c>
      <c r="D2461" s="70">
        <v>444.82</v>
      </c>
      <c r="E2461" s="70">
        <v>12.44</v>
      </c>
      <c r="F2461" s="70">
        <v>457.26</v>
      </c>
      <c r="G2461" s="44">
        <v>9</v>
      </c>
    </row>
    <row r="2462" spans="1:7" ht="28.8">
      <c r="A2462" s="68" t="s">
        <v>5024</v>
      </c>
      <c r="B2462" s="69" t="s">
        <v>5025</v>
      </c>
      <c r="C2462" s="46" t="s">
        <v>70</v>
      </c>
      <c r="D2462" s="70">
        <v>444.08</v>
      </c>
      <c r="E2462" s="70">
        <v>12.44</v>
      </c>
      <c r="F2462" s="70">
        <v>456.52</v>
      </c>
      <c r="G2462" s="44">
        <v>9</v>
      </c>
    </row>
    <row r="2463" spans="1:7" ht="28.8">
      <c r="A2463" s="68" t="s">
        <v>5026</v>
      </c>
      <c r="B2463" s="69" t="s">
        <v>5027</v>
      </c>
      <c r="C2463" s="46" t="s">
        <v>70</v>
      </c>
      <c r="D2463" s="70">
        <v>1618.39</v>
      </c>
      <c r="E2463" s="70">
        <v>16.59</v>
      </c>
      <c r="F2463" s="70">
        <v>1634.98</v>
      </c>
      <c r="G2463" s="44">
        <v>9</v>
      </c>
    </row>
    <row r="2464" spans="1:7">
      <c r="A2464" s="68" t="s">
        <v>5028</v>
      </c>
      <c r="B2464" s="69" t="s">
        <v>5029</v>
      </c>
      <c r="C2464" s="46" t="s">
        <v>70</v>
      </c>
      <c r="D2464" s="70">
        <v>25.18</v>
      </c>
      <c r="E2464" s="70">
        <v>12.44</v>
      </c>
      <c r="F2464" s="70">
        <v>37.619999999999997</v>
      </c>
      <c r="G2464" s="44">
        <v>9</v>
      </c>
    </row>
    <row r="2465" spans="1:7">
      <c r="A2465" s="68" t="s">
        <v>5030</v>
      </c>
      <c r="B2465" s="69" t="s">
        <v>5031</v>
      </c>
      <c r="C2465" s="46" t="s">
        <v>70</v>
      </c>
      <c r="D2465" s="70">
        <v>74.34</v>
      </c>
      <c r="E2465" s="70">
        <v>12.44</v>
      </c>
      <c r="F2465" s="70">
        <v>86.78</v>
      </c>
      <c r="G2465" s="44">
        <v>9</v>
      </c>
    </row>
    <row r="2466" spans="1:7">
      <c r="A2466" s="68" t="s">
        <v>5032</v>
      </c>
      <c r="B2466" s="69" t="s">
        <v>5033</v>
      </c>
      <c r="C2466" s="46" t="s">
        <v>70</v>
      </c>
      <c r="D2466" s="70">
        <v>179.47</v>
      </c>
      <c r="E2466" s="70">
        <v>16.59</v>
      </c>
      <c r="F2466" s="70">
        <v>196.06</v>
      </c>
      <c r="G2466" s="44">
        <v>9</v>
      </c>
    </row>
    <row r="2467" spans="1:7">
      <c r="A2467" s="68" t="s">
        <v>5034</v>
      </c>
      <c r="B2467" s="69" t="s">
        <v>5035</v>
      </c>
      <c r="C2467" s="46"/>
      <c r="D2467" s="70"/>
      <c r="E2467" s="70"/>
      <c r="F2467" s="70"/>
      <c r="G2467" s="44">
        <v>5</v>
      </c>
    </row>
    <row r="2468" spans="1:7">
      <c r="A2468" s="68" t="s">
        <v>5036</v>
      </c>
      <c r="B2468" s="69" t="s">
        <v>5037</v>
      </c>
      <c r="C2468" s="46" t="s">
        <v>128</v>
      </c>
      <c r="D2468" s="70">
        <v>16.54</v>
      </c>
      <c r="E2468" s="70">
        <v>12.44</v>
      </c>
      <c r="F2468" s="70">
        <v>28.98</v>
      </c>
      <c r="G2468" s="44">
        <v>9</v>
      </c>
    </row>
    <row r="2469" spans="1:7">
      <c r="A2469" s="68" t="s">
        <v>5038</v>
      </c>
      <c r="B2469" s="69" t="s">
        <v>5039</v>
      </c>
      <c r="C2469" s="46" t="s">
        <v>70</v>
      </c>
      <c r="D2469" s="70">
        <v>22.09</v>
      </c>
      <c r="E2469" s="70">
        <v>12.44</v>
      </c>
      <c r="F2469" s="70">
        <v>34.53</v>
      </c>
      <c r="G2469" s="44">
        <v>9</v>
      </c>
    </row>
    <row r="2470" spans="1:7">
      <c r="A2470" s="68" t="s">
        <v>5040</v>
      </c>
      <c r="B2470" s="69" t="s">
        <v>5041</v>
      </c>
      <c r="C2470" s="46" t="s">
        <v>70</v>
      </c>
      <c r="D2470" s="70">
        <v>57.97</v>
      </c>
      <c r="E2470" s="70">
        <v>12.44</v>
      </c>
      <c r="F2470" s="70">
        <v>70.41</v>
      </c>
      <c r="G2470" s="44">
        <v>9</v>
      </c>
    </row>
    <row r="2471" spans="1:7">
      <c r="A2471" s="68" t="s">
        <v>5042</v>
      </c>
      <c r="B2471" s="69" t="s">
        <v>5043</v>
      </c>
      <c r="C2471" s="46" t="s">
        <v>128</v>
      </c>
      <c r="D2471" s="70">
        <v>263.27999999999997</v>
      </c>
      <c r="E2471" s="70">
        <v>12.44</v>
      </c>
      <c r="F2471" s="70">
        <v>275.72000000000003</v>
      </c>
      <c r="G2471" s="44">
        <v>9</v>
      </c>
    </row>
    <row r="2472" spans="1:7">
      <c r="A2472" s="68" t="s">
        <v>5044</v>
      </c>
      <c r="B2472" s="69" t="s">
        <v>5045</v>
      </c>
      <c r="C2472" s="46" t="s">
        <v>128</v>
      </c>
      <c r="D2472" s="70">
        <v>229.43</v>
      </c>
      <c r="E2472" s="70">
        <v>12.44</v>
      </c>
      <c r="F2472" s="70">
        <v>241.87</v>
      </c>
      <c r="G2472" s="44">
        <v>9</v>
      </c>
    </row>
    <row r="2473" spans="1:7">
      <c r="A2473" s="68" t="s">
        <v>5046</v>
      </c>
      <c r="B2473" s="69" t="s">
        <v>5047</v>
      </c>
      <c r="C2473" s="46" t="s">
        <v>128</v>
      </c>
      <c r="D2473" s="70">
        <v>16.84</v>
      </c>
      <c r="E2473" s="70">
        <v>12.44</v>
      </c>
      <c r="F2473" s="70">
        <v>29.28</v>
      </c>
      <c r="G2473" s="44">
        <v>9</v>
      </c>
    </row>
    <row r="2474" spans="1:7">
      <c r="A2474" s="68" t="s">
        <v>5048</v>
      </c>
      <c r="B2474" s="69" t="s">
        <v>5049</v>
      </c>
      <c r="C2474" s="46" t="s">
        <v>128</v>
      </c>
      <c r="D2474" s="70">
        <v>250.87</v>
      </c>
      <c r="E2474" s="70">
        <v>12.44</v>
      </c>
      <c r="F2474" s="70">
        <v>263.31</v>
      </c>
      <c r="G2474" s="44">
        <v>9</v>
      </c>
    </row>
    <row r="2475" spans="1:7" ht="28.8">
      <c r="A2475" s="68" t="s">
        <v>5050</v>
      </c>
      <c r="B2475" s="69" t="s">
        <v>5051</v>
      </c>
      <c r="C2475" s="46" t="s">
        <v>70</v>
      </c>
      <c r="D2475" s="70">
        <v>10.76</v>
      </c>
      <c r="E2475" s="70">
        <v>12.44</v>
      </c>
      <c r="F2475" s="70">
        <v>23.2</v>
      </c>
      <c r="G2475" s="44">
        <v>9</v>
      </c>
    </row>
    <row r="2476" spans="1:7">
      <c r="A2476" s="68" t="s">
        <v>5052</v>
      </c>
      <c r="B2476" s="69" t="s">
        <v>5053</v>
      </c>
      <c r="C2476" s="46" t="s">
        <v>128</v>
      </c>
      <c r="D2476" s="70">
        <v>11.03</v>
      </c>
      <c r="E2476" s="70">
        <v>12.44</v>
      </c>
      <c r="F2476" s="70">
        <v>23.47</v>
      </c>
      <c r="G2476" s="44">
        <v>9</v>
      </c>
    </row>
    <row r="2477" spans="1:7">
      <c r="A2477" s="68" t="s">
        <v>5054</v>
      </c>
      <c r="B2477" s="69" t="s">
        <v>5055</v>
      </c>
      <c r="C2477" s="46" t="s">
        <v>128</v>
      </c>
      <c r="D2477" s="70">
        <v>15.24</v>
      </c>
      <c r="E2477" s="70">
        <v>12.44</v>
      </c>
      <c r="F2477" s="70">
        <v>27.68</v>
      </c>
      <c r="G2477" s="44">
        <v>9</v>
      </c>
    </row>
    <row r="2478" spans="1:7">
      <c r="A2478" s="68" t="s">
        <v>5056</v>
      </c>
      <c r="B2478" s="69" t="s">
        <v>5057</v>
      </c>
      <c r="C2478" s="46" t="s">
        <v>128</v>
      </c>
      <c r="D2478" s="70">
        <v>23.62</v>
      </c>
      <c r="E2478" s="70">
        <v>12.44</v>
      </c>
      <c r="F2478" s="70">
        <v>36.06</v>
      </c>
      <c r="G2478" s="44">
        <v>9</v>
      </c>
    </row>
    <row r="2479" spans="1:7">
      <c r="A2479" s="68" t="s">
        <v>5058</v>
      </c>
      <c r="B2479" s="69" t="s">
        <v>5059</v>
      </c>
      <c r="C2479" s="46" t="s">
        <v>128</v>
      </c>
      <c r="D2479" s="70">
        <v>22.63</v>
      </c>
      <c r="E2479" s="70">
        <v>12.44</v>
      </c>
      <c r="F2479" s="70">
        <v>35.07</v>
      </c>
      <c r="G2479" s="44">
        <v>9</v>
      </c>
    </row>
    <row r="2480" spans="1:7">
      <c r="A2480" s="68" t="s">
        <v>5060</v>
      </c>
      <c r="B2480" s="69" t="s">
        <v>5061</v>
      </c>
      <c r="C2480" s="46" t="s">
        <v>128</v>
      </c>
      <c r="D2480" s="70">
        <v>30.31</v>
      </c>
      <c r="E2480" s="70">
        <v>12.44</v>
      </c>
      <c r="F2480" s="70">
        <v>42.75</v>
      </c>
      <c r="G2480" s="44">
        <v>9</v>
      </c>
    </row>
    <row r="2481" spans="1:7" ht="28.8">
      <c r="A2481" s="68" t="s">
        <v>5062</v>
      </c>
      <c r="B2481" s="69" t="s">
        <v>5063</v>
      </c>
      <c r="C2481" s="46" t="s">
        <v>128</v>
      </c>
      <c r="D2481" s="70">
        <v>33.68</v>
      </c>
      <c r="E2481" s="70">
        <v>15.34</v>
      </c>
      <c r="F2481" s="70">
        <v>49.02</v>
      </c>
      <c r="G2481" s="44">
        <v>9</v>
      </c>
    </row>
    <row r="2482" spans="1:7">
      <c r="A2482" s="68" t="s">
        <v>5064</v>
      </c>
      <c r="B2482" s="69" t="s">
        <v>5065</v>
      </c>
      <c r="C2482" s="46"/>
      <c r="D2482" s="70"/>
      <c r="E2482" s="70"/>
      <c r="F2482" s="70"/>
      <c r="G2482" s="44">
        <v>5</v>
      </c>
    </row>
    <row r="2483" spans="1:7">
      <c r="A2483" s="68" t="s">
        <v>5066</v>
      </c>
      <c r="B2483" s="69" t="s">
        <v>5067</v>
      </c>
      <c r="C2483" s="46" t="s">
        <v>128</v>
      </c>
      <c r="D2483" s="70">
        <v>8.9</v>
      </c>
      <c r="E2483" s="70">
        <v>14.1</v>
      </c>
      <c r="F2483" s="70">
        <v>23</v>
      </c>
      <c r="G2483" s="44">
        <v>9</v>
      </c>
    </row>
    <row r="2484" spans="1:7">
      <c r="A2484" s="68" t="s">
        <v>5068</v>
      </c>
      <c r="B2484" s="69" t="s">
        <v>5069</v>
      </c>
      <c r="C2484" s="46" t="s">
        <v>128</v>
      </c>
      <c r="D2484" s="70">
        <v>18.13</v>
      </c>
      <c r="E2484" s="70">
        <v>14.51</v>
      </c>
      <c r="F2484" s="70">
        <v>32.64</v>
      </c>
      <c r="G2484" s="44">
        <v>9</v>
      </c>
    </row>
    <row r="2485" spans="1:7">
      <c r="A2485" s="68" t="s">
        <v>5070</v>
      </c>
      <c r="B2485" s="69" t="s">
        <v>5071</v>
      </c>
      <c r="C2485" s="46" t="s">
        <v>128</v>
      </c>
      <c r="D2485" s="70">
        <v>27.6</v>
      </c>
      <c r="E2485" s="70">
        <v>20.74</v>
      </c>
      <c r="F2485" s="70">
        <v>48.34</v>
      </c>
      <c r="G2485" s="44">
        <v>9</v>
      </c>
    </row>
    <row r="2486" spans="1:7">
      <c r="A2486" s="68" t="s">
        <v>5072</v>
      </c>
      <c r="B2486" s="69" t="s">
        <v>5073</v>
      </c>
      <c r="C2486" s="46" t="s">
        <v>128</v>
      </c>
      <c r="D2486" s="70">
        <v>12.42</v>
      </c>
      <c r="E2486" s="70">
        <v>11.19</v>
      </c>
      <c r="F2486" s="70">
        <v>23.61</v>
      </c>
      <c r="G2486" s="44">
        <v>9</v>
      </c>
    </row>
    <row r="2487" spans="1:7">
      <c r="A2487" s="68" t="s">
        <v>5074</v>
      </c>
      <c r="B2487" s="69" t="s">
        <v>5075</v>
      </c>
      <c r="C2487" s="46" t="s">
        <v>128</v>
      </c>
      <c r="D2487" s="70">
        <v>13.25</v>
      </c>
      <c r="E2487" s="70">
        <v>18.66</v>
      </c>
      <c r="F2487" s="70">
        <v>31.91</v>
      </c>
      <c r="G2487" s="44">
        <v>9</v>
      </c>
    </row>
    <row r="2488" spans="1:7">
      <c r="A2488" s="68" t="s">
        <v>5076</v>
      </c>
      <c r="B2488" s="69" t="s">
        <v>5077</v>
      </c>
      <c r="C2488" s="46" t="s">
        <v>128</v>
      </c>
      <c r="D2488" s="70">
        <v>11.95</v>
      </c>
      <c r="E2488" s="70">
        <v>15.76</v>
      </c>
      <c r="F2488" s="70">
        <v>27.71</v>
      </c>
      <c r="G2488" s="44">
        <v>9</v>
      </c>
    </row>
    <row r="2489" spans="1:7">
      <c r="A2489" s="68" t="s">
        <v>5078</v>
      </c>
      <c r="B2489" s="69" t="s">
        <v>5079</v>
      </c>
      <c r="C2489" s="46" t="s">
        <v>128</v>
      </c>
      <c r="D2489" s="70">
        <v>15.03</v>
      </c>
      <c r="E2489" s="70">
        <v>18.66</v>
      </c>
      <c r="F2489" s="70">
        <v>33.69</v>
      </c>
      <c r="G2489" s="44">
        <v>9</v>
      </c>
    </row>
    <row r="2490" spans="1:7">
      <c r="A2490" s="68" t="s">
        <v>5080</v>
      </c>
      <c r="B2490" s="69" t="s">
        <v>5081</v>
      </c>
      <c r="C2490" s="46" t="s">
        <v>128</v>
      </c>
      <c r="D2490" s="70">
        <v>22.61</v>
      </c>
      <c r="E2490" s="70">
        <v>20.74</v>
      </c>
      <c r="F2490" s="70">
        <v>43.35</v>
      </c>
      <c r="G2490" s="44">
        <v>9</v>
      </c>
    </row>
    <row r="2491" spans="1:7">
      <c r="A2491" s="68" t="s">
        <v>5082</v>
      </c>
      <c r="B2491" s="69" t="s">
        <v>5083</v>
      </c>
      <c r="C2491" s="46" t="s">
        <v>128</v>
      </c>
      <c r="D2491" s="70">
        <v>42.68</v>
      </c>
      <c r="E2491" s="70">
        <v>14.51</v>
      </c>
      <c r="F2491" s="70">
        <v>57.19</v>
      </c>
      <c r="G2491" s="44">
        <v>9</v>
      </c>
    </row>
    <row r="2492" spans="1:7">
      <c r="A2492" s="68" t="s">
        <v>5084</v>
      </c>
      <c r="B2492" s="69" t="s">
        <v>5085</v>
      </c>
      <c r="C2492" s="46" t="s">
        <v>128</v>
      </c>
      <c r="D2492" s="70">
        <v>32.5</v>
      </c>
      <c r="E2492" s="70">
        <v>14.51</v>
      </c>
      <c r="F2492" s="70">
        <v>47.01</v>
      </c>
      <c r="G2492" s="44">
        <v>9</v>
      </c>
    </row>
    <row r="2493" spans="1:7">
      <c r="A2493" s="68" t="s">
        <v>5086</v>
      </c>
      <c r="B2493" s="69" t="s">
        <v>5087</v>
      </c>
      <c r="C2493" s="46" t="s">
        <v>128</v>
      </c>
      <c r="D2493" s="70">
        <v>13.65</v>
      </c>
      <c r="E2493" s="70">
        <v>10.37</v>
      </c>
      <c r="F2493" s="70">
        <v>24.02</v>
      </c>
      <c r="G2493" s="44">
        <v>9</v>
      </c>
    </row>
    <row r="2494" spans="1:7">
      <c r="A2494" s="68" t="s">
        <v>5088</v>
      </c>
      <c r="B2494" s="69" t="s">
        <v>5089</v>
      </c>
      <c r="C2494" s="46" t="s">
        <v>128</v>
      </c>
      <c r="D2494" s="70">
        <v>80.02</v>
      </c>
      <c r="E2494" s="70">
        <v>15.76</v>
      </c>
      <c r="F2494" s="70">
        <v>95.78</v>
      </c>
      <c r="G2494" s="44">
        <v>9</v>
      </c>
    </row>
    <row r="2495" spans="1:7">
      <c r="A2495" s="68" t="s">
        <v>5090</v>
      </c>
      <c r="B2495" s="69" t="s">
        <v>5091</v>
      </c>
      <c r="C2495" s="46" t="s">
        <v>70</v>
      </c>
      <c r="D2495" s="70">
        <v>36.99</v>
      </c>
      <c r="E2495" s="70">
        <v>12.44</v>
      </c>
      <c r="F2495" s="70">
        <v>49.43</v>
      </c>
      <c r="G2495" s="44">
        <v>9</v>
      </c>
    </row>
    <row r="2496" spans="1:7" ht="28.8">
      <c r="A2496" s="68" t="s">
        <v>5092</v>
      </c>
      <c r="B2496" s="69" t="s">
        <v>5093</v>
      </c>
      <c r="C2496" s="46" t="s">
        <v>70</v>
      </c>
      <c r="D2496" s="70">
        <v>91.6</v>
      </c>
      <c r="E2496" s="70">
        <v>20.74</v>
      </c>
      <c r="F2496" s="70">
        <v>112.34</v>
      </c>
      <c r="G2496" s="44">
        <v>9</v>
      </c>
    </row>
    <row r="2497" spans="1:7">
      <c r="A2497" s="68" t="s">
        <v>5094</v>
      </c>
      <c r="B2497" s="69" t="s">
        <v>5095</v>
      </c>
      <c r="C2497" s="46"/>
      <c r="D2497" s="70"/>
      <c r="E2497" s="70"/>
      <c r="F2497" s="70"/>
      <c r="G2497" s="44">
        <v>5</v>
      </c>
    </row>
    <row r="2498" spans="1:7">
      <c r="A2498" s="68" t="s">
        <v>5096</v>
      </c>
      <c r="B2498" s="69" t="s">
        <v>5097</v>
      </c>
      <c r="C2498" s="46" t="s">
        <v>128</v>
      </c>
      <c r="D2498" s="70">
        <v>13.91</v>
      </c>
      <c r="E2498" s="70">
        <v>20.74</v>
      </c>
      <c r="F2498" s="70">
        <v>34.65</v>
      </c>
      <c r="G2498" s="44">
        <v>9</v>
      </c>
    </row>
    <row r="2499" spans="1:7">
      <c r="A2499" s="68" t="s">
        <v>5098</v>
      </c>
      <c r="B2499" s="69" t="s">
        <v>5099</v>
      </c>
      <c r="C2499" s="46" t="s">
        <v>128</v>
      </c>
      <c r="D2499" s="70">
        <v>20.059999999999999</v>
      </c>
      <c r="E2499" s="70">
        <v>20.74</v>
      </c>
      <c r="F2499" s="70">
        <v>40.799999999999997</v>
      </c>
      <c r="G2499" s="44">
        <v>9</v>
      </c>
    </row>
    <row r="2500" spans="1:7">
      <c r="A2500" s="68" t="s">
        <v>5100</v>
      </c>
      <c r="B2500" s="69" t="s">
        <v>5101</v>
      </c>
      <c r="C2500" s="46" t="s">
        <v>128</v>
      </c>
      <c r="D2500" s="70">
        <v>35.71</v>
      </c>
      <c r="E2500" s="70">
        <v>20.74</v>
      </c>
      <c r="F2500" s="70">
        <v>56.45</v>
      </c>
      <c r="G2500" s="44">
        <v>9</v>
      </c>
    </row>
    <row r="2501" spans="1:7">
      <c r="A2501" s="68" t="s">
        <v>5102</v>
      </c>
      <c r="B2501" s="69" t="s">
        <v>5103</v>
      </c>
      <c r="C2501" s="46" t="s">
        <v>128</v>
      </c>
      <c r="D2501" s="70">
        <v>35.54</v>
      </c>
      <c r="E2501" s="70">
        <v>20.74</v>
      </c>
      <c r="F2501" s="70">
        <v>56.28</v>
      </c>
      <c r="G2501" s="44">
        <v>9</v>
      </c>
    </row>
    <row r="2502" spans="1:7">
      <c r="A2502" s="68" t="s">
        <v>5104</v>
      </c>
      <c r="B2502" s="69" t="s">
        <v>5105</v>
      </c>
      <c r="C2502" s="46" t="s">
        <v>128</v>
      </c>
      <c r="D2502" s="70">
        <v>83.34</v>
      </c>
      <c r="E2502" s="70">
        <v>20.74</v>
      </c>
      <c r="F2502" s="70">
        <v>104.08</v>
      </c>
      <c r="G2502" s="44">
        <v>9</v>
      </c>
    </row>
    <row r="2503" spans="1:7">
      <c r="A2503" s="68" t="s">
        <v>5106</v>
      </c>
      <c r="B2503" s="69" t="s">
        <v>5107</v>
      </c>
      <c r="C2503" s="46" t="s">
        <v>128</v>
      </c>
      <c r="D2503" s="70">
        <v>181</v>
      </c>
      <c r="E2503" s="70">
        <v>20.74</v>
      </c>
      <c r="F2503" s="70">
        <v>201.74</v>
      </c>
      <c r="G2503" s="44">
        <v>9</v>
      </c>
    </row>
    <row r="2504" spans="1:7">
      <c r="A2504" s="68" t="s">
        <v>5108</v>
      </c>
      <c r="B2504" s="69" t="s">
        <v>5109</v>
      </c>
      <c r="C2504" s="46" t="s">
        <v>128</v>
      </c>
      <c r="D2504" s="70">
        <v>194.32</v>
      </c>
      <c r="E2504" s="70">
        <v>20.74</v>
      </c>
      <c r="F2504" s="70">
        <v>215.06</v>
      </c>
      <c r="G2504" s="44">
        <v>9</v>
      </c>
    </row>
    <row r="2505" spans="1:7">
      <c r="A2505" s="68" t="s">
        <v>5110</v>
      </c>
      <c r="B2505" s="69" t="s">
        <v>5111</v>
      </c>
      <c r="C2505" s="46" t="s">
        <v>128</v>
      </c>
      <c r="D2505" s="70">
        <v>318.06</v>
      </c>
      <c r="E2505" s="70">
        <v>20.74</v>
      </c>
      <c r="F2505" s="70">
        <v>338.8</v>
      </c>
      <c r="G2505" s="44">
        <v>9</v>
      </c>
    </row>
    <row r="2506" spans="1:7">
      <c r="A2506" s="68" t="s">
        <v>5112</v>
      </c>
      <c r="B2506" s="69" t="s">
        <v>5113</v>
      </c>
      <c r="C2506" s="46" t="s">
        <v>128</v>
      </c>
      <c r="D2506" s="70">
        <v>18.48</v>
      </c>
      <c r="E2506" s="70">
        <v>20.74</v>
      </c>
      <c r="F2506" s="70">
        <v>39.22</v>
      </c>
      <c r="G2506" s="44">
        <v>9</v>
      </c>
    </row>
    <row r="2507" spans="1:7">
      <c r="A2507" s="68" t="s">
        <v>5114</v>
      </c>
      <c r="B2507" s="69" t="s">
        <v>5115</v>
      </c>
      <c r="C2507" s="46"/>
      <c r="D2507" s="70"/>
      <c r="E2507" s="70"/>
      <c r="F2507" s="70"/>
      <c r="G2507" s="44">
        <v>5</v>
      </c>
    </row>
    <row r="2508" spans="1:7">
      <c r="A2508" s="68" t="s">
        <v>5116</v>
      </c>
      <c r="B2508" s="69" t="s">
        <v>200</v>
      </c>
      <c r="C2508" s="46" t="s">
        <v>70</v>
      </c>
      <c r="D2508" s="70">
        <v>3.44</v>
      </c>
      <c r="E2508" s="70">
        <v>10.37</v>
      </c>
      <c r="F2508" s="70">
        <v>13.81</v>
      </c>
      <c r="G2508" s="44">
        <v>9</v>
      </c>
    </row>
    <row r="2509" spans="1:7">
      <c r="A2509" s="68" t="s">
        <v>5117</v>
      </c>
      <c r="B2509" s="69" t="s">
        <v>201</v>
      </c>
      <c r="C2509" s="46" t="s">
        <v>70</v>
      </c>
      <c r="D2509" s="70">
        <v>7.12</v>
      </c>
      <c r="E2509" s="70">
        <v>10.37</v>
      </c>
      <c r="F2509" s="70">
        <v>17.489999999999998</v>
      </c>
      <c r="G2509" s="44">
        <v>9</v>
      </c>
    </row>
    <row r="2510" spans="1:7">
      <c r="A2510" s="68" t="s">
        <v>5118</v>
      </c>
      <c r="B2510" s="69" t="s">
        <v>5119</v>
      </c>
      <c r="C2510" s="46" t="s">
        <v>70</v>
      </c>
      <c r="D2510" s="70">
        <v>7.87</v>
      </c>
      <c r="E2510" s="70">
        <v>10.37</v>
      </c>
      <c r="F2510" s="70">
        <v>18.239999999999998</v>
      </c>
      <c r="G2510" s="44">
        <v>9</v>
      </c>
    </row>
    <row r="2511" spans="1:7">
      <c r="A2511" s="68" t="s">
        <v>5120</v>
      </c>
      <c r="B2511" s="69" t="s">
        <v>5121</v>
      </c>
      <c r="C2511" s="46"/>
      <c r="D2511" s="70"/>
      <c r="E2511" s="70"/>
      <c r="F2511" s="70"/>
      <c r="G2511" s="44">
        <v>5</v>
      </c>
    </row>
    <row r="2512" spans="1:7">
      <c r="A2512" s="68" t="s">
        <v>5122</v>
      </c>
      <c r="B2512" s="69" t="s">
        <v>5123</v>
      </c>
      <c r="C2512" s="46" t="s">
        <v>70</v>
      </c>
      <c r="D2512" s="70">
        <v>245.63</v>
      </c>
      <c r="E2512" s="70">
        <v>20.74</v>
      </c>
      <c r="F2512" s="70">
        <v>266.37</v>
      </c>
      <c r="G2512" s="44">
        <v>9</v>
      </c>
    </row>
    <row r="2513" spans="1:7">
      <c r="A2513" s="68" t="s">
        <v>5124</v>
      </c>
      <c r="B2513" s="69" t="s">
        <v>5125</v>
      </c>
      <c r="C2513" s="46" t="s">
        <v>70</v>
      </c>
      <c r="D2513" s="70">
        <v>275.17</v>
      </c>
      <c r="E2513" s="70">
        <v>20.74</v>
      </c>
      <c r="F2513" s="70">
        <v>295.91000000000003</v>
      </c>
      <c r="G2513" s="44">
        <v>9</v>
      </c>
    </row>
    <row r="2514" spans="1:7">
      <c r="A2514" s="68" t="s">
        <v>5126</v>
      </c>
      <c r="B2514" s="69" t="s">
        <v>5127</v>
      </c>
      <c r="C2514" s="46" t="s">
        <v>70</v>
      </c>
      <c r="D2514" s="70">
        <v>316.32</v>
      </c>
      <c r="E2514" s="70">
        <v>20.74</v>
      </c>
      <c r="F2514" s="70">
        <v>337.06</v>
      </c>
      <c r="G2514" s="44">
        <v>9</v>
      </c>
    </row>
    <row r="2515" spans="1:7">
      <c r="A2515" s="68" t="s">
        <v>5128</v>
      </c>
      <c r="B2515" s="69" t="s">
        <v>5129</v>
      </c>
      <c r="C2515" s="46" t="s">
        <v>70</v>
      </c>
      <c r="D2515" s="70">
        <v>306.54000000000002</v>
      </c>
      <c r="E2515" s="70">
        <v>20.74</v>
      </c>
      <c r="F2515" s="70">
        <v>327.27999999999997</v>
      </c>
      <c r="G2515" s="44">
        <v>9</v>
      </c>
    </row>
    <row r="2516" spans="1:7">
      <c r="A2516" s="68" t="s">
        <v>5130</v>
      </c>
      <c r="B2516" s="69" t="s">
        <v>5131</v>
      </c>
      <c r="C2516" s="46" t="s">
        <v>70</v>
      </c>
      <c r="D2516" s="70">
        <v>361.7</v>
      </c>
      <c r="E2516" s="70">
        <v>20.74</v>
      </c>
      <c r="F2516" s="70">
        <v>382.44</v>
      </c>
      <c r="G2516" s="44">
        <v>9</v>
      </c>
    </row>
    <row r="2517" spans="1:7">
      <c r="A2517" s="68" t="s">
        <v>5132</v>
      </c>
      <c r="B2517" s="69" t="s">
        <v>5133</v>
      </c>
      <c r="C2517" s="46" t="s">
        <v>70</v>
      </c>
      <c r="D2517" s="70">
        <v>514.84</v>
      </c>
      <c r="E2517" s="70">
        <v>20.74</v>
      </c>
      <c r="F2517" s="70">
        <v>535.58000000000004</v>
      </c>
      <c r="G2517" s="44">
        <v>9</v>
      </c>
    </row>
    <row r="2518" spans="1:7">
      <c r="A2518" s="68" t="s">
        <v>5134</v>
      </c>
      <c r="B2518" s="69" t="s">
        <v>5135</v>
      </c>
      <c r="C2518" s="46" t="s">
        <v>70</v>
      </c>
      <c r="D2518" s="70">
        <v>807.9</v>
      </c>
      <c r="E2518" s="70">
        <v>20.74</v>
      </c>
      <c r="F2518" s="70">
        <v>828.64</v>
      </c>
      <c r="G2518" s="44">
        <v>9</v>
      </c>
    </row>
    <row r="2519" spans="1:7">
      <c r="A2519" s="68" t="s">
        <v>5136</v>
      </c>
      <c r="B2519" s="69" t="s">
        <v>5137</v>
      </c>
      <c r="C2519" s="46" t="s">
        <v>70</v>
      </c>
      <c r="D2519" s="70">
        <v>966.25</v>
      </c>
      <c r="E2519" s="70">
        <v>20.74</v>
      </c>
      <c r="F2519" s="70">
        <v>986.99</v>
      </c>
      <c r="G2519" s="44">
        <v>9</v>
      </c>
    </row>
    <row r="2520" spans="1:7">
      <c r="A2520" s="68" t="s">
        <v>5138</v>
      </c>
      <c r="B2520" s="69" t="s">
        <v>5139</v>
      </c>
      <c r="C2520" s="46" t="s">
        <v>70</v>
      </c>
      <c r="D2520" s="70">
        <v>1234.8599999999999</v>
      </c>
      <c r="E2520" s="70">
        <v>20.74</v>
      </c>
      <c r="F2520" s="70">
        <v>1255.5999999999999</v>
      </c>
      <c r="G2520" s="44">
        <v>9</v>
      </c>
    </row>
    <row r="2521" spans="1:7">
      <c r="A2521" s="68" t="s">
        <v>5140</v>
      </c>
      <c r="B2521" s="69" t="s">
        <v>5141</v>
      </c>
      <c r="C2521" s="46" t="s">
        <v>70</v>
      </c>
      <c r="D2521" s="70">
        <v>2932.01</v>
      </c>
      <c r="E2521" s="70">
        <v>20.74</v>
      </c>
      <c r="F2521" s="70">
        <v>2952.75</v>
      </c>
      <c r="G2521" s="44">
        <v>9</v>
      </c>
    </row>
    <row r="2522" spans="1:7">
      <c r="A2522" s="68" t="s">
        <v>5142</v>
      </c>
      <c r="B2522" s="69" t="s">
        <v>5143</v>
      </c>
      <c r="C2522" s="46" t="s">
        <v>70</v>
      </c>
      <c r="D2522" s="70">
        <v>3271.91</v>
      </c>
      <c r="E2522" s="70">
        <v>20.74</v>
      </c>
      <c r="F2522" s="70">
        <v>3292.65</v>
      </c>
      <c r="G2522" s="44">
        <v>9</v>
      </c>
    </row>
    <row r="2523" spans="1:7">
      <c r="A2523" s="68" t="s">
        <v>5144</v>
      </c>
      <c r="B2523" s="69" t="s">
        <v>5145</v>
      </c>
      <c r="C2523" s="46" t="s">
        <v>70</v>
      </c>
      <c r="D2523" s="70">
        <v>7153.75</v>
      </c>
      <c r="E2523" s="70">
        <v>20.74</v>
      </c>
      <c r="F2523" s="70">
        <v>7174.49</v>
      </c>
      <c r="G2523" s="44">
        <v>9</v>
      </c>
    </row>
    <row r="2524" spans="1:7">
      <c r="A2524" s="68" t="s">
        <v>5146</v>
      </c>
      <c r="B2524" s="69" t="s">
        <v>5147</v>
      </c>
      <c r="C2524" s="46" t="s">
        <v>70</v>
      </c>
      <c r="D2524" s="70">
        <v>100.99</v>
      </c>
      <c r="E2524" s="70">
        <v>20.74</v>
      </c>
      <c r="F2524" s="70">
        <v>121.73</v>
      </c>
      <c r="G2524" s="44">
        <v>9</v>
      </c>
    </row>
    <row r="2525" spans="1:7">
      <c r="A2525" s="68" t="s">
        <v>5148</v>
      </c>
      <c r="B2525" s="69" t="s">
        <v>5149</v>
      </c>
      <c r="C2525" s="46" t="s">
        <v>70</v>
      </c>
      <c r="D2525" s="70">
        <v>130.28</v>
      </c>
      <c r="E2525" s="70">
        <v>20.74</v>
      </c>
      <c r="F2525" s="70">
        <v>151.02000000000001</v>
      </c>
      <c r="G2525" s="44">
        <v>9</v>
      </c>
    </row>
    <row r="2526" spans="1:7">
      <c r="A2526" s="68" t="s">
        <v>5150</v>
      </c>
      <c r="B2526" s="69" t="s">
        <v>5151</v>
      </c>
      <c r="C2526" s="46" t="s">
        <v>70</v>
      </c>
      <c r="D2526" s="70">
        <v>160.44</v>
      </c>
      <c r="E2526" s="70">
        <v>20.74</v>
      </c>
      <c r="F2526" s="70">
        <v>181.18</v>
      </c>
      <c r="G2526" s="44">
        <v>9</v>
      </c>
    </row>
    <row r="2527" spans="1:7">
      <c r="A2527" s="68" t="s">
        <v>5152</v>
      </c>
      <c r="B2527" s="69" t="s">
        <v>5153</v>
      </c>
      <c r="C2527" s="46"/>
      <c r="D2527" s="70"/>
      <c r="E2527" s="70"/>
      <c r="F2527" s="70"/>
      <c r="G2527" s="44">
        <v>5</v>
      </c>
    </row>
    <row r="2528" spans="1:7">
      <c r="A2528" s="68" t="s">
        <v>5154</v>
      </c>
      <c r="B2528" s="69" t="s">
        <v>5155</v>
      </c>
      <c r="C2528" s="46" t="s">
        <v>70</v>
      </c>
      <c r="D2528" s="70">
        <v>73.37</v>
      </c>
      <c r="E2528" s="70">
        <v>18.66</v>
      </c>
      <c r="F2528" s="70">
        <v>92.03</v>
      </c>
      <c r="G2528" s="44">
        <v>9</v>
      </c>
    </row>
    <row r="2529" spans="1:7" ht="28.8">
      <c r="A2529" s="68" t="s">
        <v>5156</v>
      </c>
      <c r="B2529" s="69" t="s">
        <v>5157</v>
      </c>
      <c r="C2529" s="46" t="s">
        <v>70</v>
      </c>
      <c r="D2529" s="70">
        <v>249.94</v>
      </c>
      <c r="E2529" s="70">
        <v>20.74</v>
      </c>
      <c r="F2529" s="70">
        <v>270.68</v>
      </c>
      <c r="G2529" s="44">
        <v>9</v>
      </c>
    </row>
    <row r="2530" spans="1:7" ht="28.8">
      <c r="A2530" s="68" t="s">
        <v>5158</v>
      </c>
      <c r="B2530" s="69" t="s">
        <v>5159</v>
      </c>
      <c r="C2530" s="46" t="s">
        <v>70</v>
      </c>
      <c r="D2530" s="70">
        <v>433.25</v>
      </c>
      <c r="E2530" s="70">
        <v>20.74</v>
      </c>
      <c r="F2530" s="70">
        <v>453.99</v>
      </c>
      <c r="G2530" s="44">
        <v>9</v>
      </c>
    </row>
    <row r="2531" spans="1:7" ht="28.8">
      <c r="A2531" s="68" t="s">
        <v>5160</v>
      </c>
      <c r="B2531" s="69" t="s">
        <v>5161</v>
      </c>
      <c r="C2531" s="46" t="s">
        <v>70</v>
      </c>
      <c r="D2531" s="70">
        <v>323.29000000000002</v>
      </c>
      <c r="E2531" s="70">
        <v>20.74</v>
      </c>
      <c r="F2531" s="70">
        <v>344.03</v>
      </c>
      <c r="G2531" s="44">
        <v>9</v>
      </c>
    </row>
    <row r="2532" spans="1:7">
      <c r="A2532" s="68" t="s">
        <v>5162</v>
      </c>
      <c r="B2532" s="69" t="s">
        <v>5163</v>
      </c>
      <c r="C2532" s="46" t="s">
        <v>70</v>
      </c>
      <c r="D2532" s="70">
        <v>92.64</v>
      </c>
      <c r="E2532" s="70">
        <v>41.47</v>
      </c>
      <c r="F2532" s="70">
        <v>134.11000000000001</v>
      </c>
      <c r="G2532" s="44">
        <v>9</v>
      </c>
    </row>
    <row r="2533" spans="1:7" ht="28.8">
      <c r="A2533" s="68" t="s">
        <v>5164</v>
      </c>
      <c r="B2533" s="69" t="s">
        <v>5165</v>
      </c>
      <c r="C2533" s="46" t="s">
        <v>70</v>
      </c>
      <c r="D2533" s="70">
        <v>2480.42</v>
      </c>
      <c r="E2533" s="70">
        <v>41.47</v>
      </c>
      <c r="F2533" s="70">
        <v>2521.89</v>
      </c>
      <c r="G2533" s="44">
        <v>9</v>
      </c>
    </row>
    <row r="2534" spans="1:7">
      <c r="A2534" s="68" t="s">
        <v>5166</v>
      </c>
      <c r="B2534" s="69" t="s">
        <v>5167</v>
      </c>
      <c r="C2534" s="46" t="s">
        <v>70</v>
      </c>
      <c r="D2534" s="70">
        <v>80.69</v>
      </c>
      <c r="E2534" s="70">
        <v>41.47</v>
      </c>
      <c r="F2534" s="70">
        <v>122.16</v>
      </c>
      <c r="G2534" s="44">
        <v>9</v>
      </c>
    </row>
    <row r="2535" spans="1:7" ht="28.8">
      <c r="A2535" s="68" t="s">
        <v>5168</v>
      </c>
      <c r="B2535" s="69" t="s">
        <v>5169</v>
      </c>
      <c r="C2535" s="46" t="s">
        <v>70</v>
      </c>
      <c r="D2535" s="70">
        <v>3220.26</v>
      </c>
      <c r="E2535" s="70">
        <v>20.74</v>
      </c>
      <c r="F2535" s="70">
        <v>3241</v>
      </c>
      <c r="G2535" s="44">
        <v>9</v>
      </c>
    </row>
    <row r="2536" spans="1:7">
      <c r="A2536" s="68" t="s">
        <v>5170</v>
      </c>
      <c r="B2536" s="69" t="s">
        <v>5171</v>
      </c>
      <c r="C2536" s="46" t="s">
        <v>70</v>
      </c>
      <c r="D2536" s="70">
        <v>89.24</v>
      </c>
      <c r="E2536" s="70">
        <v>41.47</v>
      </c>
      <c r="F2536" s="70">
        <v>130.71</v>
      </c>
      <c r="G2536" s="44">
        <v>9</v>
      </c>
    </row>
    <row r="2537" spans="1:7">
      <c r="A2537" s="68" t="s">
        <v>5172</v>
      </c>
      <c r="B2537" s="69" t="s">
        <v>5173</v>
      </c>
      <c r="C2537" s="46" t="s">
        <v>70</v>
      </c>
      <c r="D2537" s="70">
        <v>249.43</v>
      </c>
      <c r="E2537" s="70">
        <v>24.88</v>
      </c>
      <c r="F2537" s="70">
        <v>274.31</v>
      </c>
      <c r="G2537" s="44">
        <v>9</v>
      </c>
    </row>
    <row r="2538" spans="1:7">
      <c r="A2538" s="68" t="s">
        <v>5174</v>
      </c>
      <c r="B2538" s="69" t="s">
        <v>5175</v>
      </c>
      <c r="C2538" s="46"/>
      <c r="D2538" s="70"/>
      <c r="E2538" s="70"/>
      <c r="F2538" s="70"/>
      <c r="G2538" s="44">
        <v>5</v>
      </c>
    </row>
    <row r="2539" spans="1:7">
      <c r="A2539" s="68" t="s">
        <v>5176</v>
      </c>
      <c r="B2539" s="69" t="s">
        <v>5177</v>
      </c>
      <c r="C2539" s="46" t="s">
        <v>70</v>
      </c>
      <c r="D2539" s="70">
        <v>587.98</v>
      </c>
      <c r="E2539" s="70">
        <v>16.59</v>
      </c>
      <c r="F2539" s="70">
        <v>604.57000000000005</v>
      </c>
      <c r="G2539" s="44">
        <v>9</v>
      </c>
    </row>
    <row r="2540" spans="1:7">
      <c r="A2540" s="68" t="s">
        <v>5178</v>
      </c>
      <c r="B2540" s="69" t="s">
        <v>5179</v>
      </c>
      <c r="C2540" s="46" t="s">
        <v>70</v>
      </c>
      <c r="D2540" s="70">
        <v>287.54000000000002</v>
      </c>
      <c r="E2540" s="70">
        <v>16.59</v>
      </c>
      <c r="F2540" s="70">
        <v>304.13</v>
      </c>
      <c r="G2540" s="44">
        <v>9</v>
      </c>
    </row>
    <row r="2541" spans="1:7">
      <c r="A2541" s="68" t="s">
        <v>5180</v>
      </c>
      <c r="B2541" s="69" t="s">
        <v>5181</v>
      </c>
      <c r="C2541" s="46" t="s">
        <v>70</v>
      </c>
      <c r="D2541" s="70">
        <v>158.22999999999999</v>
      </c>
      <c r="E2541" s="70">
        <v>16.59</v>
      </c>
      <c r="F2541" s="70">
        <v>174.82</v>
      </c>
      <c r="G2541" s="44">
        <v>9</v>
      </c>
    </row>
    <row r="2542" spans="1:7">
      <c r="A2542" s="68" t="s">
        <v>5182</v>
      </c>
      <c r="B2542" s="69" t="s">
        <v>5183</v>
      </c>
      <c r="C2542" s="46" t="s">
        <v>70</v>
      </c>
      <c r="D2542" s="70">
        <v>424.14</v>
      </c>
      <c r="E2542" s="70">
        <v>16.59</v>
      </c>
      <c r="F2542" s="70">
        <v>440.73</v>
      </c>
      <c r="G2542" s="44">
        <v>9</v>
      </c>
    </row>
    <row r="2543" spans="1:7">
      <c r="A2543" s="68" t="s">
        <v>5184</v>
      </c>
      <c r="B2543" s="69" t="s">
        <v>5185</v>
      </c>
      <c r="C2543" s="46"/>
      <c r="D2543" s="70"/>
      <c r="E2543" s="70"/>
      <c r="F2543" s="70"/>
      <c r="G2543" s="44">
        <v>5</v>
      </c>
    </row>
    <row r="2544" spans="1:7">
      <c r="A2544" s="68" t="s">
        <v>5186</v>
      </c>
      <c r="B2544" s="69" t="s">
        <v>5187</v>
      </c>
      <c r="C2544" s="46" t="s">
        <v>70</v>
      </c>
      <c r="D2544" s="70">
        <v>141.65</v>
      </c>
      <c r="E2544" s="70">
        <v>16.59</v>
      </c>
      <c r="F2544" s="70">
        <v>158.24</v>
      </c>
      <c r="G2544" s="44">
        <v>9</v>
      </c>
    </row>
    <row r="2545" spans="1:7" ht="28.8">
      <c r="A2545" s="68" t="s">
        <v>5188</v>
      </c>
      <c r="B2545" s="69" t="s">
        <v>5189</v>
      </c>
      <c r="C2545" s="46" t="s">
        <v>70</v>
      </c>
      <c r="D2545" s="70">
        <v>399.41</v>
      </c>
      <c r="E2545" s="70">
        <v>10.37</v>
      </c>
      <c r="F2545" s="70">
        <v>409.78</v>
      </c>
      <c r="G2545" s="44">
        <v>9</v>
      </c>
    </row>
    <row r="2546" spans="1:7">
      <c r="A2546" s="68" t="s">
        <v>5190</v>
      </c>
      <c r="B2546" s="69" t="s">
        <v>5191</v>
      </c>
      <c r="C2546" s="46"/>
      <c r="D2546" s="70"/>
      <c r="E2546" s="70"/>
      <c r="F2546" s="70"/>
      <c r="G2546" s="44">
        <v>5</v>
      </c>
    </row>
    <row r="2547" spans="1:7">
      <c r="A2547" s="68" t="s">
        <v>5192</v>
      </c>
      <c r="B2547" s="69" t="s">
        <v>5193</v>
      </c>
      <c r="C2547" s="46" t="s">
        <v>70</v>
      </c>
      <c r="D2547" s="70">
        <v>111.67</v>
      </c>
      <c r="E2547" s="70">
        <v>16.59</v>
      </c>
      <c r="F2547" s="70">
        <v>128.26</v>
      </c>
      <c r="G2547" s="44">
        <v>9</v>
      </c>
    </row>
    <row r="2548" spans="1:7" ht="28.8">
      <c r="A2548" s="68" t="s">
        <v>5194</v>
      </c>
      <c r="B2548" s="69" t="s">
        <v>5195</v>
      </c>
      <c r="C2548" s="46" t="s">
        <v>70</v>
      </c>
      <c r="D2548" s="70">
        <v>124.1</v>
      </c>
      <c r="E2548" s="70">
        <v>20.74</v>
      </c>
      <c r="F2548" s="70">
        <v>144.84</v>
      </c>
      <c r="G2548" s="44">
        <v>9</v>
      </c>
    </row>
    <row r="2549" spans="1:7">
      <c r="A2549" s="68" t="s">
        <v>5196</v>
      </c>
      <c r="B2549" s="69" t="s">
        <v>5197</v>
      </c>
      <c r="C2549" s="46"/>
      <c r="D2549" s="70"/>
      <c r="E2549" s="70"/>
      <c r="F2549" s="70"/>
      <c r="G2549" s="44">
        <v>5</v>
      </c>
    </row>
    <row r="2550" spans="1:7">
      <c r="A2550" s="68" t="s">
        <v>5198</v>
      </c>
      <c r="B2550" s="69" t="s">
        <v>5199</v>
      </c>
      <c r="C2550" s="46" t="s">
        <v>70</v>
      </c>
      <c r="D2550" s="70">
        <v>92.23</v>
      </c>
      <c r="E2550" s="70">
        <v>33.18</v>
      </c>
      <c r="F2550" s="70">
        <v>125.41</v>
      </c>
      <c r="G2550" s="44">
        <v>9</v>
      </c>
    </row>
    <row r="2551" spans="1:7">
      <c r="A2551" s="68" t="s">
        <v>5200</v>
      </c>
      <c r="B2551" s="69" t="s">
        <v>5201</v>
      </c>
      <c r="C2551" s="46" t="s">
        <v>70</v>
      </c>
      <c r="D2551" s="70">
        <v>55.98</v>
      </c>
      <c r="E2551" s="70">
        <v>33.18</v>
      </c>
      <c r="F2551" s="70">
        <v>89.16</v>
      </c>
      <c r="G2551" s="44">
        <v>9</v>
      </c>
    </row>
    <row r="2552" spans="1:7">
      <c r="A2552" s="68" t="s">
        <v>5202</v>
      </c>
      <c r="B2552" s="69" t="s">
        <v>5203</v>
      </c>
      <c r="C2552" s="46" t="s">
        <v>70</v>
      </c>
      <c r="D2552" s="70">
        <v>31.22</v>
      </c>
      <c r="E2552" s="70">
        <v>12.44</v>
      </c>
      <c r="F2552" s="70">
        <v>43.66</v>
      </c>
      <c r="G2552" s="44">
        <v>9</v>
      </c>
    </row>
    <row r="2553" spans="1:7">
      <c r="A2553" s="68" t="s">
        <v>5204</v>
      </c>
      <c r="B2553" s="69" t="s">
        <v>5205</v>
      </c>
      <c r="C2553" s="46" t="s">
        <v>70</v>
      </c>
      <c r="D2553" s="70">
        <v>170.54</v>
      </c>
      <c r="E2553" s="70">
        <v>12.44</v>
      </c>
      <c r="F2553" s="70">
        <v>182.98</v>
      </c>
      <c r="G2553" s="44">
        <v>9</v>
      </c>
    </row>
    <row r="2554" spans="1:7">
      <c r="A2554" s="68" t="s">
        <v>5206</v>
      </c>
      <c r="B2554" s="69" t="s">
        <v>5207</v>
      </c>
      <c r="C2554" s="46" t="s">
        <v>70</v>
      </c>
      <c r="D2554" s="70">
        <v>425.13</v>
      </c>
      <c r="E2554" s="70">
        <v>12.44</v>
      </c>
      <c r="F2554" s="70">
        <v>437.57</v>
      </c>
      <c r="G2554" s="44">
        <v>9</v>
      </c>
    </row>
    <row r="2555" spans="1:7">
      <c r="A2555" s="68" t="s">
        <v>5208</v>
      </c>
      <c r="B2555" s="69" t="s">
        <v>5209</v>
      </c>
      <c r="C2555" s="46" t="s">
        <v>70</v>
      </c>
      <c r="D2555" s="70">
        <v>3.09</v>
      </c>
      <c r="E2555" s="70">
        <v>1.35</v>
      </c>
      <c r="F2555" s="70">
        <v>4.4400000000000004</v>
      </c>
      <c r="G2555" s="44">
        <v>9</v>
      </c>
    </row>
    <row r="2556" spans="1:7">
      <c r="A2556" s="68" t="s">
        <v>5210</v>
      </c>
      <c r="B2556" s="69" t="s">
        <v>5211</v>
      </c>
      <c r="C2556" s="46" t="s">
        <v>70</v>
      </c>
      <c r="D2556" s="70">
        <v>9.75</v>
      </c>
      <c r="E2556" s="70">
        <v>1.35</v>
      </c>
      <c r="F2556" s="70">
        <v>11.1</v>
      </c>
      <c r="G2556" s="44">
        <v>9</v>
      </c>
    </row>
    <row r="2557" spans="1:7">
      <c r="A2557" s="68" t="s">
        <v>5212</v>
      </c>
      <c r="B2557" s="69" t="s">
        <v>5213</v>
      </c>
      <c r="C2557" s="46" t="s">
        <v>70</v>
      </c>
      <c r="D2557" s="70">
        <v>48.38</v>
      </c>
      <c r="E2557" s="70">
        <v>16.59</v>
      </c>
      <c r="F2557" s="70">
        <v>64.97</v>
      </c>
      <c r="G2557" s="44">
        <v>9</v>
      </c>
    </row>
    <row r="2558" spans="1:7">
      <c r="A2558" s="68" t="s">
        <v>5214</v>
      </c>
      <c r="B2558" s="69" t="s">
        <v>5215</v>
      </c>
      <c r="C2558" s="46" t="s">
        <v>70</v>
      </c>
      <c r="D2558" s="70">
        <v>7.02</v>
      </c>
      <c r="E2558" s="70">
        <v>8.2899999999999991</v>
      </c>
      <c r="F2558" s="70">
        <v>15.31</v>
      </c>
      <c r="G2558" s="44">
        <v>9</v>
      </c>
    </row>
    <row r="2559" spans="1:7">
      <c r="A2559" s="68" t="s">
        <v>5216</v>
      </c>
      <c r="B2559" s="69" t="s">
        <v>5217</v>
      </c>
      <c r="C2559" s="46" t="s">
        <v>70</v>
      </c>
      <c r="D2559" s="70">
        <v>8.6199999999999992</v>
      </c>
      <c r="E2559" s="70">
        <v>8.2899999999999991</v>
      </c>
      <c r="F2559" s="70">
        <v>16.91</v>
      </c>
      <c r="G2559" s="44">
        <v>9</v>
      </c>
    </row>
    <row r="2560" spans="1:7">
      <c r="A2560" s="68" t="s">
        <v>5218</v>
      </c>
      <c r="B2560" s="69" t="s">
        <v>5219</v>
      </c>
      <c r="C2560" s="46" t="s">
        <v>70</v>
      </c>
      <c r="D2560" s="70">
        <v>393.83</v>
      </c>
      <c r="E2560" s="70">
        <v>41.47</v>
      </c>
      <c r="F2560" s="70">
        <v>435.3</v>
      </c>
      <c r="G2560" s="44">
        <v>9</v>
      </c>
    </row>
    <row r="2561" spans="1:7">
      <c r="A2561" s="68" t="s">
        <v>5220</v>
      </c>
      <c r="B2561" s="69" t="s">
        <v>5221</v>
      </c>
      <c r="C2561" s="46" t="s">
        <v>70</v>
      </c>
      <c r="D2561" s="70">
        <v>42.45</v>
      </c>
      <c r="E2561" s="70">
        <v>12.44</v>
      </c>
      <c r="F2561" s="70">
        <v>54.89</v>
      </c>
      <c r="G2561" s="44">
        <v>9</v>
      </c>
    </row>
    <row r="2562" spans="1:7">
      <c r="A2562" s="68" t="s">
        <v>5222</v>
      </c>
      <c r="B2562" s="69" t="s">
        <v>5223</v>
      </c>
      <c r="C2562" s="46" t="s">
        <v>70</v>
      </c>
      <c r="D2562" s="70">
        <v>31.18</v>
      </c>
      <c r="E2562" s="70">
        <v>18.84</v>
      </c>
      <c r="F2562" s="70">
        <v>50.02</v>
      </c>
      <c r="G2562" s="44">
        <v>9</v>
      </c>
    </row>
    <row r="2563" spans="1:7">
      <c r="A2563" s="68" t="s">
        <v>5224</v>
      </c>
      <c r="B2563" s="69" t="s">
        <v>5225</v>
      </c>
      <c r="C2563" s="46" t="s">
        <v>70</v>
      </c>
      <c r="D2563" s="70">
        <v>27.07</v>
      </c>
      <c r="E2563" s="70">
        <v>18.84</v>
      </c>
      <c r="F2563" s="70">
        <v>45.91</v>
      </c>
      <c r="G2563" s="44">
        <v>9</v>
      </c>
    </row>
    <row r="2564" spans="1:7">
      <c r="A2564" s="68" t="s">
        <v>5226</v>
      </c>
      <c r="B2564" s="69" t="s">
        <v>5227</v>
      </c>
      <c r="C2564" s="46"/>
      <c r="D2564" s="70"/>
      <c r="E2564" s="70"/>
      <c r="F2564" s="70"/>
      <c r="G2564" s="44">
        <v>2</v>
      </c>
    </row>
    <row r="2565" spans="1:7">
      <c r="A2565" s="68" t="s">
        <v>5228</v>
      </c>
      <c r="B2565" s="69" t="s">
        <v>5229</v>
      </c>
      <c r="C2565" s="46"/>
      <c r="D2565" s="70"/>
      <c r="E2565" s="70"/>
      <c r="F2565" s="70"/>
      <c r="G2565" s="44">
        <v>5</v>
      </c>
    </row>
    <row r="2566" spans="1:7">
      <c r="A2566" s="68" t="s">
        <v>5230</v>
      </c>
      <c r="B2566" s="69" t="s">
        <v>5231</v>
      </c>
      <c r="C2566" s="46" t="s">
        <v>70</v>
      </c>
      <c r="D2566" s="70">
        <v>20.04</v>
      </c>
      <c r="E2566" s="70">
        <v>3.37</v>
      </c>
      <c r="F2566" s="70">
        <v>23.41</v>
      </c>
      <c r="G2566" s="44">
        <v>9</v>
      </c>
    </row>
    <row r="2567" spans="1:7">
      <c r="A2567" s="68" t="s">
        <v>5232</v>
      </c>
      <c r="B2567" s="69" t="s">
        <v>5233</v>
      </c>
      <c r="C2567" s="46" t="s">
        <v>70</v>
      </c>
      <c r="D2567" s="70">
        <v>35.42</v>
      </c>
      <c r="E2567" s="70">
        <v>3.37</v>
      </c>
      <c r="F2567" s="70">
        <v>38.79</v>
      </c>
      <c r="G2567" s="44">
        <v>9</v>
      </c>
    </row>
    <row r="2568" spans="1:7">
      <c r="A2568" s="68" t="s">
        <v>5234</v>
      </c>
      <c r="B2568" s="69" t="s">
        <v>5235</v>
      </c>
      <c r="C2568" s="46" t="s">
        <v>70</v>
      </c>
      <c r="D2568" s="70">
        <v>86.92</v>
      </c>
      <c r="E2568" s="70">
        <v>3.37</v>
      </c>
      <c r="F2568" s="70">
        <v>90.29</v>
      </c>
      <c r="G2568" s="44">
        <v>9</v>
      </c>
    </row>
    <row r="2569" spans="1:7">
      <c r="A2569" s="68" t="s">
        <v>5236</v>
      </c>
      <c r="B2569" s="69" t="s">
        <v>5237</v>
      </c>
      <c r="C2569" s="46" t="s">
        <v>70</v>
      </c>
      <c r="D2569" s="70">
        <v>30.08</v>
      </c>
      <c r="E2569" s="70">
        <v>3.37</v>
      </c>
      <c r="F2569" s="70">
        <v>33.450000000000003</v>
      </c>
      <c r="G2569" s="44">
        <v>9</v>
      </c>
    </row>
    <row r="2570" spans="1:7">
      <c r="A2570" s="68" t="s">
        <v>5238</v>
      </c>
      <c r="B2570" s="69" t="s">
        <v>5239</v>
      </c>
      <c r="C2570" s="46"/>
      <c r="D2570" s="70"/>
      <c r="E2570" s="70"/>
      <c r="F2570" s="70"/>
      <c r="G2570" s="44">
        <v>5</v>
      </c>
    </row>
    <row r="2571" spans="1:7">
      <c r="A2571" s="68" t="s">
        <v>5240</v>
      </c>
      <c r="B2571" s="69" t="s">
        <v>5241</v>
      </c>
      <c r="C2571" s="46" t="s">
        <v>70</v>
      </c>
      <c r="D2571" s="70">
        <v>6.04</v>
      </c>
      <c r="E2571" s="70">
        <v>3.3</v>
      </c>
      <c r="F2571" s="70">
        <v>9.34</v>
      </c>
      <c r="G2571" s="44">
        <v>9</v>
      </c>
    </row>
    <row r="2572" spans="1:7" ht="28.8">
      <c r="A2572" s="68" t="s">
        <v>5242</v>
      </c>
      <c r="B2572" s="69" t="s">
        <v>5243</v>
      </c>
      <c r="C2572" s="46" t="s">
        <v>87</v>
      </c>
      <c r="D2572" s="70">
        <v>125.03</v>
      </c>
      <c r="E2572" s="70">
        <v>16.59</v>
      </c>
      <c r="F2572" s="70">
        <v>141.62</v>
      </c>
      <c r="G2572" s="44">
        <v>9</v>
      </c>
    </row>
    <row r="2573" spans="1:7">
      <c r="A2573" s="68" t="s">
        <v>5244</v>
      </c>
      <c r="B2573" s="69" t="s">
        <v>5245</v>
      </c>
      <c r="C2573" s="46"/>
      <c r="D2573" s="70"/>
      <c r="E2573" s="70"/>
      <c r="F2573" s="70"/>
      <c r="G2573" s="44">
        <v>5</v>
      </c>
    </row>
    <row r="2574" spans="1:7">
      <c r="A2574" s="68" t="s">
        <v>5246</v>
      </c>
      <c r="B2574" s="69" t="s">
        <v>5247</v>
      </c>
      <c r="C2574" s="46" t="s">
        <v>70</v>
      </c>
      <c r="D2574" s="70">
        <v>133.69999999999999</v>
      </c>
      <c r="E2574" s="70">
        <v>3.37</v>
      </c>
      <c r="F2574" s="70">
        <v>137.07</v>
      </c>
      <c r="G2574" s="44">
        <v>9</v>
      </c>
    </row>
    <row r="2575" spans="1:7">
      <c r="A2575" s="68" t="s">
        <v>5248</v>
      </c>
      <c r="B2575" s="69" t="s">
        <v>5249</v>
      </c>
      <c r="C2575" s="46" t="s">
        <v>70</v>
      </c>
      <c r="D2575" s="70">
        <v>128.57</v>
      </c>
      <c r="E2575" s="70">
        <v>3.37</v>
      </c>
      <c r="F2575" s="70">
        <v>131.94</v>
      </c>
      <c r="G2575" s="44">
        <v>9</v>
      </c>
    </row>
    <row r="2576" spans="1:7">
      <c r="A2576" s="68" t="s">
        <v>5250</v>
      </c>
      <c r="B2576" s="69" t="s">
        <v>5251</v>
      </c>
      <c r="C2576" s="46" t="s">
        <v>70</v>
      </c>
      <c r="D2576" s="70">
        <v>78.36</v>
      </c>
      <c r="E2576" s="70">
        <v>3.37</v>
      </c>
      <c r="F2576" s="70">
        <v>81.73</v>
      </c>
      <c r="G2576" s="44">
        <v>9</v>
      </c>
    </row>
    <row r="2577" spans="1:7">
      <c r="A2577" s="68" t="s">
        <v>5252</v>
      </c>
      <c r="B2577" s="69" t="s">
        <v>5253</v>
      </c>
      <c r="C2577" s="46"/>
      <c r="D2577" s="70"/>
      <c r="E2577" s="70"/>
      <c r="F2577" s="70"/>
      <c r="G2577" s="44">
        <v>5</v>
      </c>
    </row>
    <row r="2578" spans="1:7">
      <c r="A2578" s="68" t="s">
        <v>5254</v>
      </c>
      <c r="B2578" s="69" t="s">
        <v>5255</v>
      </c>
      <c r="C2578" s="46" t="s">
        <v>70</v>
      </c>
      <c r="D2578" s="70">
        <v>35.119999999999997</v>
      </c>
      <c r="E2578" s="70">
        <v>3.37</v>
      </c>
      <c r="F2578" s="70">
        <v>38.49</v>
      </c>
      <c r="G2578" s="44">
        <v>9</v>
      </c>
    </row>
    <row r="2579" spans="1:7">
      <c r="A2579" s="68" t="s">
        <v>5256</v>
      </c>
      <c r="B2579" s="69" t="s">
        <v>5257</v>
      </c>
      <c r="C2579" s="46" t="s">
        <v>70</v>
      </c>
      <c r="D2579" s="70">
        <v>24.71</v>
      </c>
      <c r="E2579" s="70">
        <v>3.37</v>
      </c>
      <c r="F2579" s="70">
        <v>28.08</v>
      </c>
      <c r="G2579" s="44">
        <v>9</v>
      </c>
    </row>
    <row r="2580" spans="1:7">
      <c r="A2580" s="68" t="s">
        <v>5258</v>
      </c>
      <c r="B2580" s="69" t="s">
        <v>5259</v>
      </c>
      <c r="C2580" s="46" t="s">
        <v>70</v>
      </c>
      <c r="D2580" s="70">
        <v>14.67</v>
      </c>
      <c r="E2580" s="70">
        <v>3.37</v>
      </c>
      <c r="F2580" s="70">
        <v>18.04</v>
      </c>
      <c r="G2580" s="44">
        <v>9</v>
      </c>
    </row>
    <row r="2581" spans="1:7">
      <c r="A2581" s="68" t="s">
        <v>5260</v>
      </c>
      <c r="B2581" s="69" t="s">
        <v>5261</v>
      </c>
      <c r="C2581" s="46"/>
      <c r="D2581" s="70"/>
      <c r="E2581" s="70"/>
      <c r="F2581" s="70"/>
      <c r="G2581" s="44">
        <v>5</v>
      </c>
    </row>
    <row r="2582" spans="1:7">
      <c r="A2582" s="68" t="s">
        <v>5262</v>
      </c>
      <c r="B2582" s="69" t="s">
        <v>5263</v>
      </c>
      <c r="C2582" s="46" t="s">
        <v>70</v>
      </c>
      <c r="D2582" s="70">
        <v>23.82</v>
      </c>
      <c r="E2582" s="70">
        <v>3.37</v>
      </c>
      <c r="F2582" s="70">
        <v>27.19</v>
      </c>
      <c r="G2582" s="44">
        <v>9</v>
      </c>
    </row>
    <row r="2583" spans="1:7">
      <c r="A2583" s="68" t="s">
        <v>5264</v>
      </c>
      <c r="B2583" s="69" t="s">
        <v>5265</v>
      </c>
      <c r="C2583" s="46" t="s">
        <v>70</v>
      </c>
      <c r="D2583" s="70">
        <v>10.220000000000001</v>
      </c>
      <c r="E2583" s="70">
        <v>3.37</v>
      </c>
      <c r="F2583" s="70">
        <v>13.59</v>
      </c>
      <c r="G2583" s="44">
        <v>9</v>
      </c>
    </row>
    <row r="2584" spans="1:7">
      <c r="A2584" s="68" t="s">
        <v>5266</v>
      </c>
      <c r="B2584" s="69" t="s">
        <v>5267</v>
      </c>
      <c r="C2584" s="46" t="s">
        <v>70</v>
      </c>
      <c r="D2584" s="70">
        <v>11.27</v>
      </c>
      <c r="E2584" s="70">
        <v>3.37</v>
      </c>
      <c r="F2584" s="70">
        <v>14.64</v>
      </c>
      <c r="G2584" s="44">
        <v>9</v>
      </c>
    </row>
    <row r="2585" spans="1:7">
      <c r="A2585" s="68" t="s">
        <v>5268</v>
      </c>
      <c r="B2585" s="69" t="s">
        <v>5269</v>
      </c>
      <c r="C2585" s="46" t="s">
        <v>70</v>
      </c>
      <c r="D2585" s="70">
        <v>13.58</v>
      </c>
      <c r="E2585" s="70">
        <v>3.37</v>
      </c>
      <c r="F2585" s="70">
        <v>16.95</v>
      </c>
      <c r="G2585" s="44">
        <v>9</v>
      </c>
    </row>
    <row r="2586" spans="1:7">
      <c r="A2586" s="68" t="s">
        <v>5270</v>
      </c>
      <c r="B2586" s="69" t="s">
        <v>5271</v>
      </c>
      <c r="C2586" s="46" t="s">
        <v>70</v>
      </c>
      <c r="D2586" s="70">
        <v>10.56</v>
      </c>
      <c r="E2586" s="70">
        <v>3.37</v>
      </c>
      <c r="F2586" s="70">
        <v>13.93</v>
      </c>
      <c r="G2586" s="44">
        <v>9</v>
      </c>
    </row>
    <row r="2587" spans="1:7" ht="28.8">
      <c r="A2587" s="68" t="s">
        <v>5272</v>
      </c>
      <c r="B2587" s="69" t="s">
        <v>5273</v>
      </c>
      <c r="C2587" s="46" t="s">
        <v>70</v>
      </c>
      <c r="D2587" s="70">
        <v>14.3</v>
      </c>
      <c r="E2587" s="70">
        <v>3.37</v>
      </c>
      <c r="F2587" s="70">
        <v>17.670000000000002</v>
      </c>
      <c r="G2587" s="44">
        <v>9</v>
      </c>
    </row>
    <row r="2588" spans="1:7" ht="28.8">
      <c r="A2588" s="68" t="s">
        <v>5274</v>
      </c>
      <c r="B2588" s="69" t="s">
        <v>5275</v>
      </c>
      <c r="C2588" s="46" t="s">
        <v>70</v>
      </c>
      <c r="D2588" s="70">
        <v>14.95</v>
      </c>
      <c r="E2588" s="70">
        <v>3.37</v>
      </c>
      <c r="F2588" s="70">
        <v>18.32</v>
      </c>
      <c r="G2588" s="44">
        <v>9</v>
      </c>
    </row>
    <row r="2589" spans="1:7" ht="28.8">
      <c r="A2589" s="68" t="s">
        <v>5276</v>
      </c>
      <c r="B2589" s="69" t="s">
        <v>5277</v>
      </c>
      <c r="C2589" s="46" t="s">
        <v>70</v>
      </c>
      <c r="D2589" s="70">
        <v>13.38</v>
      </c>
      <c r="E2589" s="70">
        <v>3.37</v>
      </c>
      <c r="F2589" s="70">
        <v>16.75</v>
      </c>
      <c r="G2589" s="44">
        <v>9</v>
      </c>
    </row>
    <row r="2590" spans="1:7" ht="28.8">
      <c r="A2590" s="68" t="s">
        <v>5278</v>
      </c>
      <c r="B2590" s="69" t="s">
        <v>5279</v>
      </c>
      <c r="C2590" s="46" t="s">
        <v>70</v>
      </c>
      <c r="D2590" s="70">
        <v>19.73</v>
      </c>
      <c r="E2590" s="70">
        <v>3.37</v>
      </c>
      <c r="F2590" s="70">
        <v>23.1</v>
      </c>
      <c r="G2590" s="44">
        <v>9</v>
      </c>
    </row>
    <row r="2591" spans="1:7" ht="28.8">
      <c r="A2591" s="68" t="s">
        <v>5280</v>
      </c>
      <c r="B2591" s="69" t="s">
        <v>5281</v>
      </c>
      <c r="C2591" s="46" t="s">
        <v>70</v>
      </c>
      <c r="D2591" s="70">
        <v>15.24</v>
      </c>
      <c r="E2591" s="70">
        <v>3.37</v>
      </c>
      <c r="F2591" s="70">
        <v>18.61</v>
      </c>
      <c r="G2591" s="44">
        <v>9</v>
      </c>
    </row>
    <row r="2592" spans="1:7">
      <c r="A2592" s="68" t="s">
        <v>5282</v>
      </c>
      <c r="B2592" s="69" t="s">
        <v>5283</v>
      </c>
      <c r="C2592" s="46" t="s">
        <v>70</v>
      </c>
      <c r="D2592" s="70">
        <v>12.5</v>
      </c>
      <c r="E2592" s="70">
        <v>3.37</v>
      </c>
      <c r="F2592" s="70">
        <v>15.87</v>
      </c>
      <c r="G2592" s="44">
        <v>9</v>
      </c>
    </row>
    <row r="2593" spans="1:7">
      <c r="A2593" s="68" t="s">
        <v>5284</v>
      </c>
      <c r="B2593" s="69" t="s">
        <v>5285</v>
      </c>
      <c r="C2593" s="46" t="s">
        <v>70</v>
      </c>
      <c r="D2593" s="70">
        <v>16.82</v>
      </c>
      <c r="E2593" s="70">
        <v>3.37</v>
      </c>
      <c r="F2593" s="70">
        <v>20.190000000000001</v>
      </c>
      <c r="G2593" s="44">
        <v>9</v>
      </c>
    </row>
    <row r="2594" spans="1:7">
      <c r="A2594" s="68" t="s">
        <v>5286</v>
      </c>
      <c r="B2594" s="69" t="s">
        <v>5287</v>
      </c>
      <c r="C2594" s="46" t="s">
        <v>70</v>
      </c>
      <c r="D2594" s="70">
        <v>19.09</v>
      </c>
      <c r="E2594" s="70">
        <v>3.37</v>
      </c>
      <c r="F2594" s="70">
        <v>22.46</v>
      </c>
      <c r="G2594" s="44">
        <v>9</v>
      </c>
    </row>
    <row r="2595" spans="1:7">
      <c r="A2595" s="68" t="s">
        <v>5288</v>
      </c>
      <c r="B2595" s="69" t="s">
        <v>5289</v>
      </c>
      <c r="C2595" s="46" t="s">
        <v>70</v>
      </c>
      <c r="D2595" s="70">
        <v>36.53</v>
      </c>
      <c r="E2595" s="70">
        <v>3.37</v>
      </c>
      <c r="F2595" s="70">
        <v>39.9</v>
      </c>
      <c r="G2595" s="44">
        <v>9</v>
      </c>
    </row>
    <row r="2596" spans="1:7">
      <c r="A2596" s="68" t="s">
        <v>5290</v>
      </c>
      <c r="B2596" s="69" t="s">
        <v>5291</v>
      </c>
      <c r="C2596" s="46" t="s">
        <v>70</v>
      </c>
      <c r="D2596" s="70">
        <v>19.37</v>
      </c>
      <c r="E2596" s="70">
        <v>3.37</v>
      </c>
      <c r="F2596" s="70">
        <v>22.74</v>
      </c>
      <c r="G2596" s="44">
        <v>9</v>
      </c>
    </row>
    <row r="2597" spans="1:7">
      <c r="A2597" s="68" t="s">
        <v>5292</v>
      </c>
      <c r="B2597" s="69" t="s">
        <v>5293</v>
      </c>
      <c r="C2597" s="46"/>
      <c r="D2597" s="70"/>
      <c r="E2597" s="70"/>
      <c r="F2597" s="70"/>
      <c r="G2597" s="44">
        <v>5</v>
      </c>
    </row>
    <row r="2598" spans="1:7" ht="28.8">
      <c r="A2598" s="68" t="s">
        <v>5294</v>
      </c>
      <c r="B2598" s="69" t="s">
        <v>5295</v>
      </c>
      <c r="C2598" s="46" t="s">
        <v>70</v>
      </c>
      <c r="D2598" s="70">
        <v>25.67</v>
      </c>
      <c r="E2598" s="70">
        <v>8.2899999999999991</v>
      </c>
      <c r="F2598" s="70">
        <v>33.96</v>
      </c>
      <c r="G2598" s="44">
        <v>9</v>
      </c>
    </row>
    <row r="2599" spans="1:7" ht="28.8">
      <c r="A2599" s="68" t="s">
        <v>5296</v>
      </c>
      <c r="B2599" s="69" t="s">
        <v>5297</v>
      </c>
      <c r="C2599" s="46" t="s">
        <v>70</v>
      </c>
      <c r="D2599" s="70">
        <v>103.12</v>
      </c>
      <c r="E2599" s="70">
        <v>8.2899999999999991</v>
      </c>
      <c r="F2599" s="70">
        <v>111.41</v>
      </c>
      <c r="G2599" s="44">
        <v>9</v>
      </c>
    </row>
    <row r="2600" spans="1:7" ht="28.8">
      <c r="A2600" s="68" t="s">
        <v>5298</v>
      </c>
      <c r="B2600" s="69" t="s">
        <v>5299</v>
      </c>
      <c r="C2600" s="46" t="s">
        <v>70</v>
      </c>
      <c r="D2600" s="70">
        <v>145.88999999999999</v>
      </c>
      <c r="E2600" s="70">
        <v>8.2899999999999991</v>
      </c>
      <c r="F2600" s="70">
        <v>154.18</v>
      </c>
      <c r="G2600" s="44">
        <v>9</v>
      </c>
    </row>
    <row r="2601" spans="1:7" ht="28.8">
      <c r="A2601" s="68" t="s">
        <v>5300</v>
      </c>
      <c r="B2601" s="69" t="s">
        <v>5301</v>
      </c>
      <c r="C2601" s="46" t="s">
        <v>70</v>
      </c>
      <c r="D2601" s="70">
        <v>164.1</v>
      </c>
      <c r="E2601" s="70">
        <v>8.2899999999999991</v>
      </c>
      <c r="F2601" s="70">
        <v>172.39</v>
      </c>
      <c r="G2601" s="44">
        <v>9</v>
      </c>
    </row>
    <row r="2602" spans="1:7" ht="28.8">
      <c r="A2602" s="68" t="s">
        <v>5302</v>
      </c>
      <c r="B2602" s="69" t="s">
        <v>5303</v>
      </c>
      <c r="C2602" s="46" t="s">
        <v>70</v>
      </c>
      <c r="D2602" s="70">
        <v>479.47</v>
      </c>
      <c r="E2602" s="70">
        <v>8.2899999999999991</v>
      </c>
      <c r="F2602" s="70">
        <v>487.76</v>
      </c>
      <c r="G2602" s="44">
        <v>9</v>
      </c>
    </row>
    <row r="2603" spans="1:7" ht="28.8">
      <c r="A2603" s="68" t="s">
        <v>5304</v>
      </c>
      <c r="B2603" s="69" t="s">
        <v>5305</v>
      </c>
      <c r="C2603" s="46" t="s">
        <v>70</v>
      </c>
      <c r="D2603" s="70">
        <v>79.239999999999995</v>
      </c>
      <c r="E2603" s="70">
        <v>8.2899999999999991</v>
      </c>
      <c r="F2603" s="70">
        <v>87.53</v>
      </c>
      <c r="G2603" s="44">
        <v>9</v>
      </c>
    </row>
    <row r="2604" spans="1:7" ht="28.8">
      <c r="A2604" s="68" t="s">
        <v>5306</v>
      </c>
      <c r="B2604" s="69" t="s">
        <v>5307</v>
      </c>
      <c r="C2604" s="46" t="s">
        <v>70</v>
      </c>
      <c r="D2604" s="70">
        <v>91.72</v>
      </c>
      <c r="E2604" s="70">
        <v>8.2899999999999991</v>
      </c>
      <c r="F2604" s="70">
        <v>100.01</v>
      </c>
      <c r="G2604" s="44">
        <v>9</v>
      </c>
    </row>
    <row r="2605" spans="1:7" ht="28.8">
      <c r="A2605" s="68" t="s">
        <v>5308</v>
      </c>
      <c r="B2605" s="69" t="s">
        <v>5309</v>
      </c>
      <c r="C2605" s="46" t="s">
        <v>70</v>
      </c>
      <c r="D2605" s="70">
        <v>119.56</v>
      </c>
      <c r="E2605" s="70">
        <v>8.2899999999999991</v>
      </c>
      <c r="F2605" s="70">
        <v>127.85</v>
      </c>
      <c r="G2605" s="44">
        <v>9</v>
      </c>
    </row>
    <row r="2606" spans="1:7" ht="28.8">
      <c r="A2606" s="68" t="s">
        <v>5310</v>
      </c>
      <c r="B2606" s="69" t="s">
        <v>5311</v>
      </c>
      <c r="C2606" s="46" t="s">
        <v>70</v>
      </c>
      <c r="D2606" s="70">
        <v>142.6</v>
      </c>
      <c r="E2606" s="70">
        <v>8.2899999999999991</v>
      </c>
      <c r="F2606" s="70">
        <v>150.88999999999999</v>
      </c>
      <c r="G2606" s="44">
        <v>9</v>
      </c>
    </row>
    <row r="2607" spans="1:7">
      <c r="A2607" s="68" t="s">
        <v>5312</v>
      </c>
      <c r="B2607" s="69" t="s">
        <v>5313</v>
      </c>
      <c r="C2607" s="46"/>
      <c r="D2607" s="70"/>
      <c r="E2607" s="70"/>
      <c r="F2607" s="70"/>
      <c r="G2607" s="44">
        <v>5</v>
      </c>
    </row>
    <row r="2608" spans="1:7" ht="43.2">
      <c r="A2608" s="68" t="s">
        <v>5314</v>
      </c>
      <c r="B2608" s="69" t="s">
        <v>5315</v>
      </c>
      <c r="C2608" s="46" t="s">
        <v>70</v>
      </c>
      <c r="D2608" s="70">
        <v>37.200000000000003</v>
      </c>
      <c r="E2608" s="70">
        <v>16.59</v>
      </c>
      <c r="F2608" s="70">
        <v>53.79</v>
      </c>
      <c r="G2608" s="44">
        <v>9</v>
      </c>
    </row>
    <row r="2609" spans="1:7" ht="43.2">
      <c r="A2609" s="68" t="s">
        <v>5316</v>
      </c>
      <c r="B2609" s="69" t="s">
        <v>5317</v>
      </c>
      <c r="C2609" s="46" t="s">
        <v>70</v>
      </c>
      <c r="D2609" s="70">
        <v>88.03</v>
      </c>
      <c r="E2609" s="70">
        <v>8.2899999999999991</v>
      </c>
      <c r="F2609" s="70">
        <v>96.32</v>
      </c>
      <c r="G2609" s="44">
        <v>9</v>
      </c>
    </row>
    <row r="2610" spans="1:7" ht="43.2">
      <c r="A2610" s="68" t="s">
        <v>5318</v>
      </c>
      <c r="B2610" s="69" t="s">
        <v>5319</v>
      </c>
      <c r="C2610" s="46" t="s">
        <v>70</v>
      </c>
      <c r="D2610" s="70">
        <v>50.55</v>
      </c>
      <c r="E2610" s="70">
        <v>16.59</v>
      </c>
      <c r="F2610" s="70">
        <v>67.14</v>
      </c>
      <c r="G2610" s="44">
        <v>9</v>
      </c>
    </row>
    <row r="2611" spans="1:7" ht="43.2">
      <c r="A2611" s="68" t="s">
        <v>5320</v>
      </c>
      <c r="B2611" s="69" t="s">
        <v>5321</v>
      </c>
      <c r="C2611" s="46" t="s">
        <v>70</v>
      </c>
      <c r="D2611" s="70">
        <v>106.96</v>
      </c>
      <c r="E2611" s="70">
        <v>16.59</v>
      </c>
      <c r="F2611" s="70">
        <v>123.55</v>
      </c>
      <c r="G2611" s="44">
        <v>9</v>
      </c>
    </row>
    <row r="2612" spans="1:7" ht="28.8">
      <c r="A2612" s="68" t="s">
        <v>5322</v>
      </c>
      <c r="B2612" s="69" t="s">
        <v>5323</v>
      </c>
      <c r="C2612" s="46" t="s">
        <v>70</v>
      </c>
      <c r="D2612" s="70">
        <v>30.25</v>
      </c>
      <c r="E2612" s="70">
        <v>8.2899999999999991</v>
      </c>
      <c r="F2612" s="70">
        <v>38.54</v>
      </c>
      <c r="G2612" s="44">
        <v>9</v>
      </c>
    </row>
    <row r="2613" spans="1:7" ht="28.8">
      <c r="A2613" s="68" t="s">
        <v>5324</v>
      </c>
      <c r="B2613" s="69" t="s">
        <v>5325</v>
      </c>
      <c r="C2613" s="46" t="s">
        <v>70</v>
      </c>
      <c r="D2613" s="70">
        <v>48.02</v>
      </c>
      <c r="E2613" s="70">
        <v>16.59</v>
      </c>
      <c r="F2613" s="70">
        <v>64.61</v>
      </c>
      <c r="G2613" s="44">
        <v>9</v>
      </c>
    </row>
    <row r="2614" spans="1:7">
      <c r="A2614" s="68" t="s">
        <v>5326</v>
      </c>
      <c r="B2614" s="69" t="s">
        <v>5327</v>
      </c>
      <c r="C2614" s="46"/>
      <c r="D2614" s="70"/>
      <c r="E2614" s="70"/>
      <c r="F2614" s="70"/>
      <c r="G2614" s="44">
        <v>5</v>
      </c>
    </row>
    <row r="2615" spans="1:7" ht="28.8">
      <c r="A2615" s="68" t="s">
        <v>5328</v>
      </c>
      <c r="B2615" s="69" t="s">
        <v>5329</v>
      </c>
      <c r="C2615" s="46" t="s">
        <v>70</v>
      </c>
      <c r="D2615" s="70">
        <v>69.88</v>
      </c>
      <c r="E2615" s="70">
        <v>58.34</v>
      </c>
      <c r="F2615" s="70">
        <v>128.22</v>
      </c>
      <c r="G2615" s="44">
        <v>9</v>
      </c>
    </row>
    <row r="2616" spans="1:7">
      <c r="A2616" s="68" t="s">
        <v>5330</v>
      </c>
      <c r="B2616" s="69" t="s">
        <v>5331</v>
      </c>
      <c r="C2616" s="46" t="s">
        <v>70</v>
      </c>
      <c r="D2616" s="70">
        <v>811.55</v>
      </c>
      <c r="E2616" s="70">
        <v>58.34</v>
      </c>
      <c r="F2616" s="70">
        <v>869.89</v>
      </c>
      <c r="G2616" s="44">
        <v>9</v>
      </c>
    </row>
    <row r="2617" spans="1:7">
      <c r="A2617" s="68" t="s">
        <v>5332</v>
      </c>
      <c r="B2617" s="69" t="s">
        <v>5333</v>
      </c>
      <c r="C2617" s="46" t="s">
        <v>70</v>
      </c>
      <c r="D2617" s="70">
        <v>461.91</v>
      </c>
      <c r="E2617" s="70">
        <v>58.34</v>
      </c>
      <c r="F2617" s="70">
        <v>520.25</v>
      </c>
      <c r="G2617" s="44">
        <v>9</v>
      </c>
    </row>
    <row r="2618" spans="1:7" ht="28.8">
      <c r="A2618" s="68" t="s">
        <v>5334</v>
      </c>
      <c r="B2618" s="69" t="s">
        <v>5335</v>
      </c>
      <c r="C2618" s="46" t="s">
        <v>70</v>
      </c>
      <c r="D2618" s="70">
        <v>2251.0500000000002</v>
      </c>
      <c r="E2618" s="70">
        <v>253.28</v>
      </c>
      <c r="F2618" s="70">
        <v>2504.33</v>
      </c>
      <c r="G2618" s="44">
        <v>9</v>
      </c>
    </row>
    <row r="2619" spans="1:7" ht="28.8">
      <c r="A2619" s="68" t="s">
        <v>5336</v>
      </c>
      <c r="B2619" s="69" t="s">
        <v>5337</v>
      </c>
      <c r="C2619" s="46" t="s">
        <v>70</v>
      </c>
      <c r="D2619" s="70">
        <v>2841.73</v>
      </c>
      <c r="E2619" s="70">
        <v>93.71</v>
      </c>
      <c r="F2619" s="70">
        <v>2935.44</v>
      </c>
      <c r="G2619" s="44">
        <v>9</v>
      </c>
    </row>
    <row r="2620" spans="1:7" ht="28.8">
      <c r="A2620" s="68" t="s">
        <v>5338</v>
      </c>
      <c r="B2620" s="69" t="s">
        <v>5339</v>
      </c>
      <c r="C2620" s="46" t="s">
        <v>70</v>
      </c>
      <c r="D2620" s="70">
        <v>2217.64</v>
      </c>
      <c r="E2620" s="70">
        <v>93.71</v>
      </c>
      <c r="F2620" s="70">
        <v>2311.35</v>
      </c>
      <c r="G2620" s="44">
        <v>9</v>
      </c>
    </row>
    <row r="2621" spans="1:7" ht="28.8">
      <c r="A2621" s="68" t="s">
        <v>5340</v>
      </c>
      <c r="B2621" s="69" t="s">
        <v>5341</v>
      </c>
      <c r="C2621" s="46" t="s">
        <v>70</v>
      </c>
      <c r="D2621" s="70">
        <v>754.7</v>
      </c>
      <c r="E2621" s="70">
        <v>60.42</v>
      </c>
      <c r="F2621" s="70">
        <v>815.12</v>
      </c>
      <c r="G2621" s="44">
        <v>9</v>
      </c>
    </row>
    <row r="2622" spans="1:7" ht="28.8">
      <c r="A2622" s="68" t="s">
        <v>5342</v>
      </c>
      <c r="B2622" s="69" t="s">
        <v>5343</v>
      </c>
      <c r="C2622" s="46" t="s">
        <v>70</v>
      </c>
      <c r="D2622" s="70">
        <v>815.25</v>
      </c>
      <c r="E2622" s="70">
        <v>60.42</v>
      </c>
      <c r="F2622" s="70">
        <v>875.67</v>
      </c>
      <c r="G2622" s="44">
        <v>9</v>
      </c>
    </row>
    <row r="2623" spans="1:7" ht="28.8">
      <c r="A2623" s="68" t="s">
        <v>5344</v>
      </c>
      <c r="B2623" s="69" t="s">
        <v>5345</v>
      </c>
      <c r="C2623" s="46" t="s">
        <v>70</v>
      </c>
      <c r="D2623" s="70">
        <v>1559.28</v>
      </c>
      <c r="E2623" s="70">
        <v>93.71</v>
      </c>
      <c r="F2623" s="70">
        <v>1652.99</v>
      </c>
      <c r="G2623" s="44">
        <v>9</v>
      </c>
    </row>
    <row r="2624" spans="1:7" ht="28.8">
      <c r="A2624" s="68" t="s">
        <v>5346</v>
      </c>
      <c r="B2624" s="69" t="s">
        <v>5347</v>
      </c>
      <c r="C2624" s="46" t="s">
        <v>70</v>
      </c>
      <c r="D2624" s="70">
        <v>1631.52</v>
      </c>
      <c r="E2624" s="70">
        <v>420.08</v>
      </c>
      <c r="F2624" s="70">
        <v>2051.6</v>
      </c>
      <c r="G2624" s="44">
        <v>9</v>
      </c>
    </row>
    <row r="2625" spans="1:7" ht="28.8">
      <c r="A2625" s="68" t="s">
        <v>5348</v>
      </c>
      <c r="B2625" s="69" t="s">
        <v>5349</v>
      </c>
      <c r="C2625" s="46" t="s">
        <v>70</v>
      </c>
      <c r="D2625" s="70">
        <v>1095.8900000000001</v>
      </c>
      <c r="E2625" s="70">
        <v>93.71</v>
      </c>
      <c r="F2625" s="70">
        <v>1189.5999999999999</v>
      </c>
      <c r="G2625" s="44">
        <v>9</v>
      </c>
    </row>
    <row r="2626" spans="1:7">
      <c r="A2626" s="68" t="s">
        <v>5350</v>
      </c>
      <c r="B2626" s="69" t="s">
        <v>5351</v>
      </c>
      <c r="C2626" s="46"/>
      <c r="D2626" s="70"/>
      <c r="E2626" s="70"/>
      <c r="F2626" s="70"/>
      <c r="G2626" s="44">
        <v>5</v>
      </c>
    </row>
    <row r="2627" spans="1:7">
      <c r="A2627" s="68" t="s">
        <v>5352</v>
      </c>
      <c r="B2627" s="69" t="s">
        <v>5353</v>
      </c>
      <c r="C2627" s="46" t="s">
        <v>70</v>
      </c>
      <c r="D2627" s="70">
        <v>695.12</v>
      </c>
      <c r="E2627" s="70">
        <v>29.17</v>
      </c>
      <c r="F2627" s="70">
        <v>724.29</v>
      </c>
      <c r="G2627" s="44">
        <v>9</v>
      </c>
    </row>
    <row r="2628" spans="1:7">
      <c r="A2628" s="68" t="s">
        <v>5354</v>
      </c>
      <c r="B2628" s="69" t="s">
        <v>5355</v>
      </c>
      <c r="C2628" s="46" t="s">
        <v>70</v>
      </c>
      <c r="D2628" s="70">
        <v>90.97</v>
      </c>
      <c r="E2628" s="70">
        <v>12.44</v>
      </c>
      <c r="F2628" s="70">
        <v>103.41</v>
      </c>
      <c r="G2628" s="44">
        <v>9</v>
      </c>
    </row>
    <row r="2629" spans="1:7" ht="28.8">
      <c r="A2629" s="68" t="s">
        <v>5356</v>
      </c>
      <c r="B2629" s="69" t="s">
        <v>5357</v>
      </c>
      <c r="C2629" s="46" t="s">
        <v>70</v>
      </c>
      <c r="D2629" s="70">
        <v>50.06</v>
      </c>
      <c r="E2629" s="70">
        <v>12.44</v>
      </c>
      <c r="F2629" s="70">
        <v>62.5</v>
      </c>
      <c r="G2629" s="44">
        <v>9</v>
      </c>
    </row>
    <row r="2630" spans="1:7" ht="28.8">
      <c r="A2630" s="68" t="s">
        <v>5358</v>
      </c>
      <c r="B2630" s="69" t="s">
        <v>5359</v>
      </c>
      <c r="C2630" s="46" t="s">
        <v>70</v>
      </c>
      <c r="D2630" s="70">
        <v>515</v>
      </c>
      <c r="E2630" s="70">
        <v>29.17</v>
      </c>
      <c r="F2630" s="70">
        <v>544.16999999999996</v>
      </c>
      <c r="G2630" s="44">
        <v>9</v>
      </c>
    </row>
    <row r="2631" spans="1:7" ht="28.8">
      <c r="A2631" s="68" t="s">
        <v>5360</v>
      </c>
      <c r="B2631" s="69" t="s">
        <v>5361</v>
      </c>
      <c r="C2631" s="46" t="s">
        <v>70</v>
      </c>
      <c r="D2631" s="70">
        <v>495.82</v>
      </c>
      <c r="E2631" s="70">
        <v>29.17</v>
      </c>
      <c r="F2631" s="70">
        <v>524.99</v>
      </c>
      <c r="G2631" s="44">
        <v>9</v>
      </c>
    </row>
    <row r="2632" spans="1:7" ht="28.8">
      <c r="A2632" s="68" t="s">
        <v>5362</v>
      </c>
      <c r="B2632" s="69" t="s">
        <v>5363</v>
      </c>
      <c r="C2632" s="46" t="s">
        <v>70</v>
      </c>
      <c r="D2632" s="70">
        <v>113.5</v>
      </c>
      <c r="E2632" s="70">
        <v>20.74</v>
      </c>
      <c r="F2632" s="70">
        <v>134.24</v>
      </c>
      <c r="G2632" s="44">
        <v>9</v>
      </c>
    </row>
    <row r="2633" spans="1:7">
      <c r="A2633" s="68" t="s">
        <v>5364</v>
      </c>
      <c r="B2633" s="69" t="s">
        <v>5365</v>
      </c>
      <c r="C2633" s="46" t="s">
        <v>70</v>
      </c>
      <c r="D2633" s="70">
        <v>87.96</v>
      </c>
      <c r="E2633" s="70">
        <v>12.44</v>
      </c>
      <c r="F2633" s="70">
        <v>100.4</v>
      </c>
      <c r="G2633" s="44">
        <v>9</v>
      </c>
    </row>
    <row r="2634" spans="1:7">
      <c r="A2634" s="68" t="s">
        <v>5366</v>
      </c>
      <c r="B2634" s="69" t="s">
        <v>5367</v>
      </c>
      <c r="C2634" s="46" t="s">
        <v>70</v>
      </c>
      <c r="D2634" s="70">
        <v>113.62</v>
      </c>
      <c r="E2634" s="70">
        <v>12.44</v>
      </c>
      <c r="F2634" s="70">
        <v>126.06</v>
      </c>
      <c r="G2634" s="44">
        <v>9</v>
      </c>
    </row>
    <row r="2635" spans="1:7" ht="28.8">
      <c r="A2635" s="68" t="s">
        <v>5368</v>
      </c>
      <c r="B2635" s="69" t="s">
        <v>5369</v>
      </c>
      <c r="C2635" s="46" t="s">
        <v>70</v>
      </c>
      <c r="D2635" s="70">
        <v>7095.95</v>
      </c>
      <c r="E2635" s="70">
        <v>29.17</v>
      </c>
      <c r="F2635" s="70">
        <v>7125.12</v>
      </c>
      <c r="G2635" s="44">
        <v>9</v>
      </c>
    </row>
    <row r="2636" spans="1:7" ht="28.8">
      <c r="A2636" s="68" t="s">
        <v>5370</v>
      </c>
      <c r="B2636" s="69" t="s">
        <v>5371</v>
      </c>
      <c r="C2636" s="46" t="s">
        <v>70</v>
      </c>
      <c r="D2636" s="70">
        <v>1371.75</v>
      </c>
      <c r="E2636" s="70">
        <v>29.17</v>
      </c>
      <c r="F2636" s="70">
        <v>1400.92</v>
      </c>
      <c r="G2636" s="44">
        <v>9</v>
      </c>
    </row>
    <row r="2637" spans="1:7" ht="28.8">
      <c r="A2637" s="68" t="s">
        <v>5372</v>
      </c>
      <c r="B2637" s="69" t="s">
        <v>5373</v>
      </c>
      <c r="C2637" s="46" t="s">
        <v>70</v>
      </c>
      <c r="D2637" s="70">
        <v>857.18</v>
      </c>
      <c r="E2637" s="70">
        <v>29.17</v>
      </c>
      <c r="F2637" s="70">
        <v>886.35</v>
      </c>
      <c r="G2637" s="44">
        <v>9</v>
      </c>
    </row>
    <row r="2638" spans="1:7" ht="28.8">
      <c r="A2638" s="68" t="s">
        <v>5374</v>
      </c>
      <c r="B2638" s="69" t="s">
        <v>5375</v>
      </c>
      <c r="C2638" s="46" t="s">
        <v>70</v>
      </c>
      <c r="D2638" s="70">
        <v>1337.96</v>
      </c>
      <c r="E2638" s="70">
        <v>29.17</v>
      </c>
      <c r="F2638" s="70">
        <v>1367.13</v>
      </c>
      <c r="G2638" s="44">
        <v>9</v>
      </c>
    </row>
    <row r="2639" spans="1:7" ht="28.8">
      <c r="A2639" s="68" t="s">
        <v>5376</v>
      </c>
      <c r="B2639" s="69" t="s">
        <v>5377</v>
      </c>
      <c r="C2639" s="46" t="s">
        <v>70</v>
      </c>
      <c r="D2639" s="70">
        <v>837.68</v>
      </c>
      <c r="E2639" s="70">
        <v>29.17</v>
      </c>
      <c r="F2639" s="70">
        <v>866.85</v>
      </c>
      <c r="G2639" s="44">
        <v>9</v>
      </c>
    </row>
    <row r="2640" spans="1:7" ht="28.8">
      <c r="A2640" s="68" t="s">
        <v>5378</v>
      </c>
      <c r="B2640" s="69" t="s">
        <v>5379</v>
      </c>
      <c r="C2640" s="46" t="s">
        <v>70</v>
      </c>
      <c r="D2640" s="70">
        <v>136.72999999999999</v>
      </c>
      <c r="E2640" s="70">
        <v>29.17</v>
      </c>
      <c r="F2640" s="70">
        <v>165.9</v>
      </c>
      <c r="G2640" s="44">
        <v>9</v>
      </c>
    </row>
    <row r="2641" spans="1:7" ht="28.8">
      <c r="A2641" s="68" t="s">
        <v>5380</v>
      </c>
      <c r="B2641" s="69" t="s">
        <v>5381</v>
      </c>
      <c r="C2641" s="46" t="s">
        <v>70</v>
      </c>
      <c r="D2641" s="70">
        <v>1026.73</v>
      </c>
      <c r="E2641" s="70">
        <v>29.17</v>
      </c>
      <c r="F2641" s="70">
        <v>1055.9000000000001</v>
      </c>
      <c r="G2641" s="44">
        <v>9</v>
      </c>
    </row>
    <row r="2642" spans="1:7">
      <c r="A2642" s="68" t="s">
        <v>5382</v>
      </c>
      <c r="B2642" s="69" t="s">
        <v>5383</v>
      </c>
      <c r="C2642" s="46"/>
      <c r="D2642" s="70"/>
      <c r="E2642" s="70"/>
      <c r="F2642" s="70"/>
      <c r="G2642" s="44">
        <v>5</v>
      </c>
    </row>
    <row r="2643" spans="1:7" ht="28.8">
      <c r="A2643" s="68" t="s">
        <v>5384</v>
      </c>
      <c r="B2643" s="69" t="s">
        <v>5385</v>
      </c>
      <c r="C2643" s="46" t="s">
        <v>70</v>
      </c>
      <c r="D2643" s="70">
        <v>1264.19</v>
      </c>
      <c r="E2643" s="70">
        <v>20.74</v>
      </c>
      <c r="F2643" s="70">
        <v>1284.93</v>
      </c>
      <c r="G2643" s="44">
        <v>9</v>
      </c>
    </row>
    <row r="2644" spans="1:7" ht="28.8">
      <c r="A2644" s="68" t="s">
        <v>5386</v>
      </c>
      <c r="B2644" s="69" t="s">
        <v>5387</v>
      </c>
      <c r="C2644" s="46" t="s">
        <v>70</v>
      </c>
      <c r="D2644" s="70">
        <v>577.48</v>
      </c>
      <c r="E2644" s="70">
        <v>20.74</v>
      </c>
      <c r="F2644" s="70">
        <v>598.22</v>
      </c>
      <c r="G2644" s="44">
        <v>9</v>
      </c>
    </row>
    <row r="2645" spans="1:7" ht="28.8">
      <c r="A2645" s="68" t="s">
        <v>5388</v>
      </c>
      <c r="B2645" s="69" t="s">
        <v>5389</v>
      </c>
      <c r="C2645" s="46" t="s">
        <v>70</v>
      </c>
      <c r="D2645" s="70">
        <v>710.51</v>
      </c>
      <c r="E2645" s="70">
        <v>20.74</v>
      </c>
      <c r="F2645" s="70">
        <v>731.25</v>
      </c>
      <c r="G2645" s="44">
        <v>9</v>
      </c>
    </row>
    <row r="2646" spans="1:7" ht="28.8">
      <c r="A2646" s="68" t="s">
        <v>5390</v>
      </c>
      <c r="B2646" s="69" t="s">
        <v>5391</v>
      </c>
      <c r="C2646" s="46" t="s">
        <v>70</v>
      </c>
      <c r="D2646" s="70">
        <v>443.77</v>
      </c>
      <c r="E2646" s="70">
        <v>20.74</v>
      </c>
      <c r="F2646" s="70">
        <v>464.51</v>
      </c>
      <c r="G2646" s="44">
        <v>9</v>
      </c>
    </row>
    <row r="2647" spans="1:7" ht="28.8">
      <c r="A2647" s="68" t="s">
        <v>5392</v>
      </c>
      <c r="B2647" s="69" t="s">
        <v>5393</v>
      </c>
      <c r="C2647" s="46" t="s">
        <v>70</v>
      </c>
      <c r="D2647" s="70">
        <v>808.69</v>
      </c>
      <c r="E2647" s="70">
        <v>20.74</v>
      </c>
      <c r="F2647" s="70">
        <v>829.43</v>
      </c>
      <c r="G2647" s="44">
        <v>9</v>
      </c>
    </row>
    <row r="2648" spans="1:7" ht="28.8">
      <c r="A2648" s="68" t="s">
        <v>5394</v>
      </c>
      <c r="B2648" s="69" t="s">
        <v>5395</v>
      </c>
      <c r="C2648" s="46" t="s">
        <v>70</v>
      </c>
      <c r="D2648" s="70">
        <v>1009.75</v>
      </c>
      <c r="E2648" s="70">
        <v>20.74</v>
      </c>
      <c r="F2648" s="70">
        <v>1030.49</v>
      </c>
      <c r="G2648" s="44">
        <v>9</v>
      </c>
    </row>
    <row r="2649" spans="1:7">
      <c r="A2649" s="68" t="s">
        <v>5396</v>
      </c>
      <c r="B2649" s="69" t="s">
        <v>5397</v>
      </c>
      <c r="C2649" s="46"/>
      <c r="D2649" s="70"/>
      <c r="E2649" s="70"/>
      <c r="F2649" s="70"/>
      <c r="G2649" s="44">
        <v>5</v>
      </c>
    </row>
    <row r="2650" spans="1:7">
      <c r="A2650" s="68" t="s">
        <v>5398</v>
      </c>
      <c r="B2650" s="69" t="s">
        <v>5399</v>
      </c>
      <c r="C2650" s="46" t="s">
        <v>70</v>
      </c>
      <c r="D2650" s="70">
        <v>325.52999999999997</v>
      </c>
      <c r="E2650" s="70">
        <v>16.59</v>
      </c>
      <c r="F2650" s="70">
        <v>342.12</v>
      </c>
      <c r="G2650" s="44">
        <v>9</v>
      </c>
    </row>
    <row r="2651" spans="1:7" ht="28.8">
      <c r="A2651" s="68" t="s">
        <v>5400</v>
      </c>
      <c r="B2651" s="69" t="s">
        <v>5401</v>
      </c>
      <c r="C2651" s="46" t="s">
        <v>70</v>
      </c>
      <c r="D2651" s="70">
        <v>294.38</v>
      </c>
      <c r="E2651" s="70">
        <v>16.59</v>
      </c>
      <c r="F2651" s="70">
        <v>310.97000000000003</v>
      </c>
      <c r="G2651" s="44">
        <v>9</v>
      </c>
    </row>
    <row r="2652" spans="1:7" ht="28.8">
      <c r="A2652" s="68" t="s">
        <v>5402</v>
      </c>
      <c r="B2652" s="69" t="s">
        <v>5403</v>
      </c>
      <c r="C2652" s="46" t="s">
        <v>70</v>
      </c>
      <c r="D2652" s="70">
        <v>230.99</v>
      </c>
      <c r="E2652" s="70">
        <v>16.59</v>
      </c>
      <c r="F2652" s="70">
        <v>247.58</v>
      </c>
      <c r="G2652" s="44">
        <v>9</v>
      </c>
    </row>
    <row r="2653" spans="1:7">
      <c r="A2653" s="68" t="s">
        <v>5404</v>
      </c>
      <c r="B2653" s="69" t="s">
        <v>5405</v>
      </c>
      <c r="C2653" s="46" t="s">
        <v>70</v>
      </c>
      <c r="D2653" s="70">
        <v>166.22</v>
      </c>
      <c r="E2653" s="70">
        <v>16.59</v>
      </c>
      <c r="F2653" s="70">
        <v>182.81</v>
      </c>
      <c r="G2653" s="44">
        <v>9</v>
      </c>
    </row>
    <row r="2654" spans="1:7" ht="28.8">
      <c r="A2654" s="68" t="s">
        <v>5406</v>
      </c>
      <c r="B2654" s="69" t="s">
        <v>5407</v>
      </c>
      <c r="C2654" s="46" t="s">
        <v>70</v>
      </c>
      <c r="D2654" s="70">
        <v>102.93</v>
      </c>
      <c r="E2654" s="70">
        <v>16.59</v>
      </c>
      <c r="F2654" s="70">
        <v>119.52</v>
      </c>
      <c r="G2654" s="44">
        <v>9</v>
      </c>
    </row>
    <row r="2655" spans="1:7">
      <c r="A2655" s="68" t="s">
        <v>5408</v>
      </c>
      <c r="B2655" s="69" t="s">
        <v>5409</v>
      </c>
      <c r="C2655" s="46"/>
      <c r="D2655" s="70"/>
      <c r="E2655" s="70"/>
      <c r="F2655" s="70"/>
      <c r="G2655" s="44">
        <v>5</v>
      </c>
    </row>
    <row r="2656" spans="1:7" ht="28.8">
      <c r="A2656" s="68" t="s">
        <v>5410</v>
      </c>
      <c r="B2656" s="69" t="s">
        <v>5411</v>
      </c>
      <c r="C2656" s="46" t="s">
        <v>70</v>
      </c>
      <c r="D2656" s="70">
        <v>160.97</v>
      </c>
      <c r="E2656" s="70">
        <v>16.59</v>
      </c>
      <c r="F2656" s="70">
        <v>177.56</v>
      </c>
      <c r="G2656" s="44">
        <v>9</v>
      </c>
    </row>
    <row r="2657" spans="1:7" ht="28.8">
      <c r="A2657" s="68" t="s">
        <v>5412</v>
      </c>
      <c r="B2657" s="69" t="s">
        <v>5413</v>
      </c>
      <c r="C2657" s="46" t="s">
        <v>70</v>
      </c>
      <c r="D2657" s="70">
        <v>55.17</v>
      </c>
      <c r="E2657" s="70">
        <v>16.59</v>
      </c>
      <c r="F2657" s="70">
        <v>71.760000000000005</v>
      </c>
      <c r="G2657" s="44">
        <v>9</v>
      </c>
    </row>
    <row r="2658" spans="1:7" ht="28.8">
      <c r="A2658" s="68" t="s">
        <v>5414</v>
      </c>
      <c r="B2658" s="69" t="s">
        <v>5415</v>
      </c>
      <c r="C2658" s="46" t="s">
        <v>70</v>
      </c>
      <c r="D2658" s="70">
        <v>160.63999999999999</v>
      </c>
      <c r="E2658" s="70">
        <v>16.59</v>
      </c>
      <c r="F2658" s="70">
        <v>177.23</v>
      </c>
      <c r="G2658" s="44">
        <v>9</v>
      </c>
    </row>
    <row r="2659" spans="1:7" ht="28.8">
      <c r="A2659" s="68" t="s">
        <v>5416</v>
      </c>
      <c r="B2659" s="69" t="s">
        <v>5417</v>
      </c>
      <c r="C2659" s="46" t="s">
        <v>70</v>
      </c>
      <c r="D2659" s="70">
        <v>62.11</v>
      </c>
      <c r="E2659" s="70">
        <v>20.74</v>
      </c>
      <c r="F2659" s="70">
        <v>82.85</v>
      </c>
      <c r="G2659" s="44">
        <v>9</v>
      </c>
    </row>
    <row r="2660" spans="1:7" ht="28.8">
      <c r="A2660" s="68" t="s">
        <v>5418</v>
      </c>
      <c r="B2660" s="69" t="s">
        <v>5419</v>
      </c>
      <c r="C2660" s="46" t="s">
        <v>70</v>
      </c>
      <c r="D2660" s="70">
        <v>95.8</v>
      </c>
      <c r="E2660" s="70">
        <v>16.59</v>
      </c>
      <c r="F2660" s="70">
        <v>112.39</v>
      </c>
      <c r="G2660" s="44">
        <v>9</v>
      </c>
    </row>
    <row r="2661" spans="1:7" ht="43.2">
      <c r="A2661" s="68" t="s">
        <v>5420</v>
      </c>
      <c r="B2661" s="69" t="s">
        <v>5421</v>
      </c>
      <c r="C2661" s="46" t="s">
        <v>70</v>
      </c>
      <c r="D2661" s="70">
        <v>121.15</v>
      </c>
      <c r="E2661" s="70">
        <v>16.59</v>
      </c>
      <c r="F2661" s="70">
        <v>137.74</v>
      </c>
      <c r="G2661" s="44">
        <v>9</v>
      </c>
    </row>
    <row r="2662" spans="1:7" ht="43.2">
      <c r="A2662" s="68" t="s">
        <v>5422</v>
      </c>
      <c r="B2662" s="69" t="s">
        <v>5423</v>
      </c>
      <c r="C2662" s="46" t="s">
        <v>70</v>
      </c>
      <c r="D2662" s="70">
        <v>200.46</v>
      </c>
      <c r="E2662" s="70">
        <v>16.59</v>
      </c>
      <c r="F2662" s="70">
        <v>217.05</v>
      </c>
      <c r="G2662" s="44">
        <v>9</v>
      </c>
    </row>
    <row r="2663" spans="1:7" ht="43.2">
      <c r="A2663" s="68" t="s">
        <v>5424</v>
      </c>
      <c r="B2663" s="69" t="s">
        <v>5425</v>
      </c>
      <c r="C2663" s="46" t="s">
        <v>70</v>
      </c>
      <c r="D2663" s="70">
        <v>158.88999999999999</v>
      </c>
      <c r="E2663" s="70">
        <v>12.44</v>
      </c>
      <c r="F2663" s="70">
        <v>171.33</v>
      </c>
      <c r="G2663" s="44">
        <v>9</v>
      </c>
    </row>
    <row r="2664" spans="1:7" ht="28.8">
      <c r="A2664" s="68" t="s">
        <v>5426</v>
      </c>
      <c r="B2664" s="69" t="s">
        <v>5427</v>
      </c>
      <c r="C2664" s="46" t="s">
        <v>70</v>
      </c>
      <c r="D2664" s="70">
        <v>69.36</v>
      </c>
      <c r="E2664" s="70">
        <v>12.44</v>
      </c>
      <c r="F2664" s="70">
        <v>81.8</v>
      </c>
      <c r="G2664" s="44">
        <v>9</v>
      </c>
    </row>
    <row r="2665" spans="1:7" ht="28.8">
      <c r="A2665" s="68" t="s">
        <v>5428</v>
      </c>
      <c r="B2665" s="69" t="s">
        <v>5429</v>
      </c>
      <c r="C2665" s="46" t="s">
        <v>70</v>
      </c>
      <c r="D2665" s="70">
        <v>135.94</v>
      </c>
      <c r="E2665" s="70">
        <v>16.59</v>
      </c>
      <c r="F2665" s="70">
        <v>152.53</v>
      </c>
      <c r="G2665" s="44">
        <v>9</v>
      </c>
    </row>
    <row r="2666" spans="1:7" ht="28.8">
      <c r="A2666" s="68" t="s">
        <v>5430</v>
      </c>
      <c r="B2666" s="69" t="s">
        <v>5431</v>
      </c>
      <c r="C2666" s="46" t="s">
        <v>70</v>
      </c>
      <c r="D2666" s="70">
        <v>74.040000000000006</v>
      </c>
      <c r="E2666" s="70">
        <v>20.74</v>
      </c>
      <c r="F2666" s="70">
        <v>94.78</v>
      </c>
      <c r="G2666" s="44">
        <v>9</v>
      </c>
    </row>
    <row r="2667" spans="1:7" ht="28.8">
      <c r="A2667" s="68" t="s">
        <v>5432</v>
      </c>
      <c r="B2667" s="69" t="s">
        <v>5433</v>
      </c>
      <c r="C2667" s="46" t="s">
        <v>70</v>
      </c>
      <c r="D2667" s="70">
        <v>100.4</v>
      </c>
      <c r="E2667" s="70">
        <v>20.74</v>
      </c>
      <c r="F2667" s="70">
        <v>121.14</v>
      </c>
      <c r="G2667" s="44">
        <v>9</v>
      </c>
    </row>
    <row r="2668" spans="1:7" ht="28.8">
      <c r="A2668" s="68" t="s">
        <v>5434</v>
      </c>
      <c r="B2668" s="69" t="s">
        <v>5435</v>
      </c>
      <c r="C2668" s="46" t="s">
        <v>70</v>
      </c>
      <c r="D2668" s="70">
        <v>166.98</v>
      </c>
      <c r="E2668" s="70">
        <v>20.74</v>
      </c>
      <c r="F2668" s="70">
        <v>187.72</v>
      </c>
      <c r="G2668" s="44">
        <v>9</v>
      </c>
    </row>
    <row r="2669" spans="1:7" ht="43.2">
      <c r="A2669" s="68" t="s">
        <v>5436</v>
      </c>
      <c r="B2669" s="69" t="s">
        <v>5437</v>
      </c>
      <c r="C2669" s="46" t="s">
        <v>70</v>
      </c>
      <c r="D2669" s="70">
        <v>96.31</v>
      </c>
      <c r="E2669" s="70">
        <v>20.74</v>
      </c>
      <c r="F2669" s="70">
        <v>117.05</v>
      </c>
      <c r="G2669" s="44">
        <v>9</v>
      </c>
    </row>
    <row r="2670" spans="1:7" ht="28.8">
      <c r="A2670" s="68" t="s">
        <v>5438</v>
      </c>
      <c r="B2670" s="69" t="s">
        <v>5439</v>
      </c>
      <c r="C2670" s="46" t="s">
        <v>70</v>
      </c>
      <c r="D2670" s="70">
        <v>76.12</v>
      </c>
      <c r="E2670" s="70">
        <v>20.74</v>
      </c>
      <c r="F2670" s="70">
        <v>96.86</v>
      </c>
      <c r="G2670" s="44">
        <v>9</v>
      </c>
    </row>
    <row r="2671" spans="1:7" ht="28.8">
      <c r="A2671" s="68" t="s">
        <v>5440</v>
      </c>
      <c r="B2671" s="69" t="s">
        <v>5441</v>
      </c>
      <c r="C2671" s="46" t="s">
        <v>70</v>
      </c>
      <c r="D2671" s="70">
        <v>63.09</v>
      </c>
      <c r="E2671" s="70">
        <v>16.59</v>
      </c>
      <c r="F2671" s="70">
        <v>79.680000000000007</v>
      </c>
      <c r="G2671" s="44">
        <v>9</v>
      </c>
    </row>
    <row r="2672" spans="1:7" ht="28.8">
      <c r="A2672" s="68" t="s">
        <v>5442</v>
      </c>
      <c r="B2672" s="69" t="s">
        <v>5443</v>
      </c>
      <c r="C2672" s="46" t="s">
        <v>70</v>
      </c>
      <c r="D2672" s="70">
        <v>111.21</v>
      </c>
      <c r="E2672" s="70">
        <v>16.59</v>
      </c>
      <c r="F2672" s="70">
        <v>127.8</v>
      </c>
      <c r="G2672" s="44">
        <v>9</v>
      </c>
    </row>
    <row r="2673" spans="1:7" ht="43.2">
      <c r="A2673" s="68" t="s">
        <v>5444</v>
      </c>
      <c r="B2673" s="69" t="s">
        <v>5445</v>
      </c>
      <c r="C2673" s="46" t="s">
        <v>70</v>
      </c>
      <c r="D2673" s="70">
        <v>381.11</v>
      </c>
      <c r="E2673" s="70">
        <v>16.59</v>
      </c>
      <c r="F2673" s="70">
        <v>397.7</v>
      </c>
      <c r="G2673" s="44">
        <v>9</v>
      </c>
    </row>
    <row r="2674" spans="1:7" ht="28.8">
      <c r="A2674" s="68" t="s">
        <v>5446</v>
      </c>
      <c r="B2674" s="69" t="s">
        <v>5447</v>
      </c>
      <c r="C2674" s="46" t="s">
        <v>70</v>
      </c>
      <c r="D2674" s="70">
        <v>207.48</v>
      </c>
      <c r="E2674" s="70">
        <v>16.59</v>
      </c>
      <c r="F2674" s="70">
        <v>224.07</v>
      </c>
      <c r="G2674" s="44">
        <v>9</v>
      </c>
    </row>
    <row r="2675" spans="1:7" ht="43.2">
      <c r="A2675" s="68" t="s">
        <v>5448</v>
      </c>
      <c r="B2675" s="69" t="s">
        <v>5449</v>
      </c>
      <c r="C2675" s="46" t="s">
        <v>70</v>
      </c>
      <c r="D2675" s="70">
        <v>149.88999999999999</v>
      </c>
      <c r="E2675" s="70">
        <v>16.59</v>
      </c>
      <c r="F2675" s="70">
        <v>166.48</v>
      </c>
      <c r="G2675" s="44">
        <v>9</v>
      </c>
    </row>
    <row r="2676" spans="1:7" ht="28.8">
      <c r="A2676" s="68" t="s">
        <v>5450</v>
      </c>
      <c r="B2676" s="69" t="s">
        <v>5451</v>
      </c>
      <c r="C2676" s="46" t="s">
        <v>70</v>
      </c>
      <c r="D2676" s="70">
        <v>104.97</v>
      </c>
      <c r="E2676" s="70">
        <v>16.59</v>
      </c>
      <c r="F2676" s="70">
        <v>121.56</v>
      </c>
      <c r="G2676" s="44">
        <v>9</v>
      </c>
    </row>
    <row r="2677" spans="1:7">
      <c r="A2677" s="68" t="s">
        <v>5452</v>
      </c>
      <c r="B2677" s="69" t="s">
        <v>5453</v>
      </c>
      <c r="C2677" s="46"/>
      <c r="D2677" s="70"/>
      <c r="E2677" s="70"/>
      <c r="F2677" s="70"/>
      <c r="G2677" s="44">
        <v>5</v>
      </c>
    </row>
    <row r="2678" spans="1:7" ht="28.8">
      <c r="A2678" s="68" t="s">
        <v>5454</v>
      </c>
      <c r="B2678" s="69" t="s">
        <v>5455</v>
      </c>
      <c r="C2678" s="46" t="s">
        <v>70</v>
      </c>
      <c r="D2678" s="70">
        <v>36.61</v>
      </c>
      <c r="E2678" s="70">
        <v>12.44</v>
      </c>
      <c r="F2678" s="70">
        <v>49.05</v>
      </c>
      <c r="G2678" s="44">
        <v>9</v>
      </c>
    </row>
    <row r="2679" spans="1:7">
      <c r="A2679" s="68" t="s">
        <v>5456</v>
      </c>
      <c r="B2679" s="69" t="s">
        <v>5457</v>
      </c>
      <c r="C2679" s="46"/>
      <c r="D2679" s="70"/>
      <c r="E2679" s="70"/>
      <c r="F2679" s="70"/>
      <c r="G2679" s="44">
        <v>5</v>
      </c>
    </row>
    <row r="2680" spans="1:7" ht="28.8">
      <c r="A2680" s="68" t="s">
        <v>5458</v>
      </c>
      <c r="B2680" s="69" t="s">
        <v>5459</v>
      </c>
      <c r="C2680" s="46" t="s">
        <v>70</v>
      </c>
      <c r="D2680" s="70">
        <v>0.38</v>
      </c>
      <c r="E2680" s="70">
        <v>16.59</v>
      </c>
      <c r="F2680" s="70">
        <v>16.97</v>
      </c>
      <c r="G2680" s="44">
        <v>9</v>
      </c>
    </row>
    <row r="2681" spans="1:7" ht="28.8">
      <c r="A2681" s="68" t="s">
        <v>5460</v>
      </c>
      <c r="B2681" s="69" t="s">
        <v>5461</v>
      </c>
      <c r="C2681" s="46" t="s">
        <v>70</v>
      </c>
      <c r="D2681" s="70">
        <v>6.46</v>
      </c>
      <c r="E2681" s="70">
        <v>3.37</v>
      </c>
      <c r="F2681" s="70">
        <v>9.83</v>
      </c>
      <c r="G2681" s="44">
        <v>9</v>
      </c>
    </row>
    <row r="2682" spans="1:7">
      <c r="A2682" s="68" t="s">
        <v>5462</v>
      </c>
      <c r="B2682" s="69" t="s">
        <v>5463</v>
      </c>
      <c r="C2682" s="46" t="s">
        <v>70</v>
      </c>
      <c r="D2682" s="70"/>
      <c r="E2682" s="70">
        <v>16.59</v>
      </c>
      <c r="F2682" s="70">
        <v>16.59</v>
      </c>
      <c r="G2682" s="44">
        <v>9</v>
      </c>
    </row>
    <row r="2683" spans="1:7">
      <c r="A2683" s="68" t="s">
        <v>5464</v>
      </c>
      <c r="B2683" s="69" t="s">
        <v>5465</v>
      </c>
      <c r="C2683" s="46" t="s">
        <v>70</v>
      </c>
      <c r="D2683" s="70"/>
      <c r="E2683" s="70">
        <v>3.37</v>
      </c>
      <c r="F2683" s="70">
        <v>3.37</v>
      </c>
      <c r="G2683" s="44">
        <v>9</v>
      </c>
    </row>
    <row r="2684" spans="1:7">
      <c r="A2684" s="68" t="s">
        <v>5466</v>
      </c>
      <c r="B2684" s="69" t="s">
        <v>5467</v>
      </c>
      <c r="C2684" s="46"/>
      <c r="D2684" s="70"/>
      <c r="E2684" s="70"/>
      <c r="F2684" s="70"/>
      <c r="G2684" s="44">
        <v>5</v>
      </c>
    </row>
    <row r="2685" spans="1:7" ht="28.8">
      <c r="A2685" s="68" t="s">
        <v>5468</v>
      </c>
      <c r="B2685" s="69" t="s">
        <v>5469</v>
      </c>
      <c r="C2685" s="46" t="s">
        <v>70</v>
      </c>
      <c r="D2685" s="70">
        <v>334.55</v>
      </c>
      <c r="E2685" s="70">
        <v>16.59</v>
      </c>
      <c r="F2685" s="70">
        <v>351.14</v>
      </c>
      <c r="G2685" s="44">
        <v>9</v>
      </c>
    </row>
    <row r="2686" spans="1:7" ht="28.8">
      <c r="A2686" s="68" t="s">
        <v>5470</v>
      </c>
      <c r="B2686" s="69" t="s">
        <v>5471</v>
      </c>
      <c r="C2686" s="46" t="s">
        <v>70</v>
      </c>
      <c r="D2686" s="70">
        <v>265.83999999999997</v>
      </c>
      <c r="E2686" s="70">
        <v>12.44</v>
      </c>
      <c r="F2686" s="70">
        <v>278.27999999999997</v>
      </c>
      <c r="G2686" s="44">
        <v>9</v>
      </c>
    </row>
    <row r="2687" spans="1:7" ht="28.8">
      <c r="A2687" s="68" t="s">
        <v>5472</v>
      </c>
      <c r="B2687" s="69" t="s">
        <v>5473</v>
      </c>
      <c r="C2687" s="46" t="s">
        <v>70</v>
      </c>
      <c r="D2687" s="70">
        <v>148.06</v>
      </c>
      <c r="E2687" s="70">
        <v>16.59</v>
      </c>
      <c r="F2687" s="70">
        <v>164.65</v>
      </c>
      <c r="G2687" s="44">
        <v>9</v>
      </c>
    </row>
    <row r="2688" spans="1:7" ht="28.8">
      <c r="A2688" s="68" t="s">
        <v>5474</v>
      </c>
      <c r="B2688" s="69" t="s">
        <v>5475</v>
      </c>
      <c r="C2688" s="46" t="s">
        <v>70</v>
      </c>
      <c r="D2688" s="70">
        <v>261.99</v>
      </c>
      <c r="E2688" s="70">
        <v>12.44</v>
      </c>
      <c r="F2688" s="70">
        <v>274.43</v>
      </c>
      <c r="G2688" s="44">
        <v>9</v>
      </c>
    </row>
    <row r="2689" spans="1:7" ht="28.8">
      <c r="A2689" s="68" t="s">
        <v>5476</v>
      </c>
      <c r="B2689" s="69" t="s">
        <v>5477</v>
      </c>
      <c r="C2689" s="46" t="s">
        <v>70</v>
      </c>
      <c r="D2689" s="70">
        <v>28.94</v>
      </c>
      <c r="E2689" s="70">
        <v>12.44</v>
      </c>
      <c r="F2689" s="70">
        <v>41.38</v>
      </c>
      <c r="G2689" s="44">
        <v>9</v>
      </c>
    </row>
    <row r="2690" spans="1:7" ht="28.8">
      <c r="A2690" s="68" t="s">
        <v>5478</v>
      </c>
      <c r="B2690" s="69" t="s">
        <v>5479</v>
      </c>
      <c r="C2690" s="46" t="s">
        <v>70</v>
      </c>
      <c r="D2690" s="70">
        <v>54.92</v>
      </c>
      <c r="E2690" s="70">
        <v>20.74</v>
      </c>
      <c r="F2690" s="70">
        <v>75.66</v>
      </c>
      <c r="G2690" s="44">
        <v>9</v>
      </c>
    </row>
    <row r="2691" spans="1:7">
      <c r="A2691" s="68" t="s">
        <v>5480</v>
      </c>
      <c r="B2691" s="69" t="s">
        <v>5481</v>
      </c>
      <c r="C2691" s="46"/>
      <c r="D2691" s="70"/>
      <c r="E2691" s="70"/>
      <c r="F2691" s="70"/>
      <c r="G2691" s="44">
        <v>2</v>
      </c>
    </row>
    <row r="2692" spans="1:7">
      <c r="A2692" s="68" t="s">
        <v>5482</v>
      </c>
      <c r="B2692" s="69" t="s">
        <v>5483</v>
      </c>
      <c r="C2692" s="46"/>
      <c r="D2692" s="70"/>
      <c r="E2692" s="70"/>
      <c r="F2692" s="70"/>
      <c r="G2692" s="44">
        <v>5</v>
      </c>
    </row>
    <row r="2693" spans="1:7" ht="28.8">
      <c r="A2693" s="68" t="s">
        <v>5484</v>
      </c>
      <c r="B2693" s="69" t="s">
        <v>5485</v>
      </c>
      <c r="C2693" s="46" t="s">
        <v>70</v>
      </c>
      <c r="D2693" s="70">
        <v>86.97</v>
      </c>
      <c r="E2693" s="70">
        <v>10.37</v>
      </c>
      <c r="F2693" s="70">
        <v>97.34</v>
      </c>
      <c r="G2693" s="44">
        <v>9</v>
      </c>
    </row>
    <row r="2694" spans="1:7" ht="28.8">
      <c r="A2694" s="68" t="s">
        <v>5486</v>
      </c>
      <c r="B2694" s="69" t="s">
        <v>5487</v>
      </c>
      <c r="C2694" s="46" t="s">
        <v>70</v>
      </c>
      <c r="D2694" s="70">
        <v>133.83000000000001</v>
      </c>
      <c r="E2694" s="70">
        <v>10.37</v>
      </c>
      <c r="F2694" s="70">
        <v>144.19999999999999</v>
      </c>
      <c r="G2694" s="44">
        <v>9</v>
      </c>
    </row>
    <row r="2695" spans="1:7">
      <c r="A2695" s="68" t="s">
        <v>5488</v>
      </c>
      <c r="B2695" s="69" t="s">
        <v>5489</v>
      </c>
      <c r="C2695" s="46" t="s">
        <v>70</v>
      </c>
      <c r="D2695" s="70">
        <v>72.790000000000006</v>
      </c>
      <c r="E2695" s="70">
        <v>10.37</v>
      </c>
      <c r="F2695" s="70">
        <v>83.16</v>
      </c>
      <c r="G2695" s="44">
        <v>9</v>
      </c>
    </row>
    <row r="2696" spans="1:7">
      <c r="A2696" s="68" t="s">
        <v>5490</v>
      </c>
      <c r="B2696" s="69" t="s">
        <v>175</v>
      </c>
      <c r="C2696" s="46" t="s">
        <v>70</v>
      </c>
      <c r="D2696" s="70">
        <v>50.12</v>
      </c>
      <c r="E2696" s="70">
        <v>10.37</v>
      </c>
      <c r="F2696" s="70">
        <v>60.49</v>
      </c>
      <c r="G2696" s="44">
        <v>9</v>
      </c>
    </row>
    <row r="2697" spans="1:7">
      <c r="A2697" s="68" t="s">
        <v>5491</v>
      </c>
      <c r="B2697" s="69" t="s">
        <v>5492</v>
      </c>
      <c r="C2697" s="46" t="s">
        <v>70</v>
      </c>
      <c r="D2697" s="70">
        <v>4.96</v>
      </c>
      <c r="E2697" s="70">
        <v>10.37</v>
      </c>
      <c r="F2697" s="70">
        <v>15.33</v>
      </c>
      <c r="G2697" s="44">
        <v>9</v>
      </c>
    </row>
    <row r="2698" spans="1:7">
      <c r="A2698" s="68" t="s">
        <v>5493</v>
      </c>
      <c r="B2698" s="69" t="s">
        <v>5494</v>
      </c>
      <c r="C2698" s="46" t="s">
        <v>70</v>
      </c>
      <c r="D2698" s="70">
        <v>11.86</v>
      </c>
      <c r="E2698" s="70">
        <v>10.37</v>
      </c>
      <c r="F2698" s="70">
        <v>22.23</v>
      </c>
      <c r="G2698" s="44">
        <v>9</v>
      </c>
    </row>
    <row r="2699" spans="1:7" ht="28.8">
      <c r="A2699" s="68" t="s">
        <v>5495</v>
      </c>
      <c r="B2699" s="69" t="s">
        <v>5496</v>
      </c>
      <c r="C2699" s="46" t="s">
        <v>70</v>
      </c>
      <c r="D2699" s="70">
        <v>12.44</v>
      </c>
      <c r="E2699" s="70">
        <v>10.37</v>
      </c>
      <c r="F2699" s="70">
        <v>22.81</v>
      </c>
      <c r="G2699" s="44">
        <v>9</v>
      </c>
    </row>
    <row r="2700" spans="1:7" ht="28.8">
      <c r="A2700" s="68" t="s">
        <v>5497</v>
      </c>
      <c r="B2700" s="69" t="s">
        <v>5498</v>
      </c>
      <c r="C2700" s="46" t="s">
        <v>70</v>
      </c>
      <c r="D2700" s="70">
        <v>15.08</v>
      </c>
      <c r="E2700" s="70">
        <v>10.37</v>
      </c>
      <c r="F2700" s="70">
        <v>25.45</v>
      </c>
      <c r="G2700" s="44">
        <v>9</v>
      </c>
    </row>
    <row r="2701" spans="1:7">
      <c r="A2701" s="68" t="s">
        <v>5499</v>
      </c>
      <c r="B2701" s="69" t="s">
        <v>5500</v>
      </c>
      <c r="C2701" s="46"/>
      <c r="D2701" s="70"/>
      <c r="E2701" s="70"/>
      <c r="F2701" s="70"/>
      <c r="G2701" s="44">
        <v>5</v>
      </c>
    </row>
    <row r="2702" spans="1:7">
      <c r="A2702" s="68" t="s">
        <v>5501</v>
      </c>
      <c r="B2702" s="69" t="s">
        <v>5502</v>
      </c>
      <c r="C2702" s="46" t="s">
        <v>70</v>
      </c>
      <c r="D2702" s="70">
        <v>5.89</v>
      </c>
      <c r="E2702" s="70">
        <v>10.37</v>
      </c>
      <c r="F2702" s="70">
        <v>16.260000000000002</v>
      </c>
      <c r="G2702" s="44">
        <v>9</v>
      </c>
    </row>
    <row r="2703" spans="1:7">
      <c r="A2703" s="68" t="s">
        <v>5503</v>
      </c>
      <c r="B2703" s="69" t="s">
        <v>5504</v>
      </c>
      <c r="C2703" s="46" t="s">
        <v>70</v>
      </c>
      <c r="D2703" s="70">
        <v>15.73</v>
      </c>
      <c r="E2703" s="70">
        <v>10.37</v>
      </c>
      <c r="F2703" s="70">
        <v>26.1</v>
      </c>
      <c r="G2703" s="44">
        <v>9</v>
      </c>
    </row>
    <row r="2704" spans="1:7">
      <c r="A2704" s="68" t="s">
        <v>5505</v>
      </c>
      <c r="B2704" s="69" t="s">
        <v>5506</v>
      </c>
      <c r="C2704" s="46" t="s">
        <v>70</v>
      </c>
      <c r="D2704" s="70">
        <v>5.53</v>
      </c>
      <c r="E2704" s="70">
        <v>10.37</v>
      </c>
      <c r="F2704" s="70">
        <v>15.9</v>
      </c>
      <c r="G2704" s="44">
        <v>9</v>
      </c>
    </row>
    <row r="2705" spans="1:7">
      <c r="A2705" s="68" t="s">
        <v>5507</v>
      </c>
      <c r="B2705" s="69" t="s">
        <v>5508</v>
      </c>
      <c r="C2705" s="46" t="s">
        <v>70</v>
      </c>
      <c r="D2705" s="70">
        <v>8.07</v>
      </c>
      <c r="E2705" s="70">
        <v>10.37</v>
      </c>
      <c r="F2705" s="70">
        <v>18.440000000000001</v>
      </c>
      <c r="G2705" s="44">
        <v>9</v>
      </c>
    </row>
    <row r="2706" spans="1:7">
      <c r="A2706" s="68" t="s">
        <v>5509</v>
      </c>
      <c r="B2706" s="69" t="s">
        <v>5510</v>
      </c>
      <c r="C2706" s="46" t="s">
        <v>70</v>
      </c>
      <c r="D2706" s="70">
        <v>14.04</v>
      </c>
      <c r="E2706" s="70">
        <v>10.37</v>
      </c>
      <c r="F2706" s="70">
        <v>24.41</v>
      </c>
      <c r="G2706" s="44">
        <v>9</v>
      </c>
    </row>
    <row r="2707" spans="1:7">
      <c r="A2707" s="68" t="s">
        <v>5511</v>
      </c>
      <c r="B2707" s="69" t="s">
        <v>5512</v>
      </c>
      <c r="C2707" s="46" t="s">
        <v>70</v>
      </c>
      <c r="D2707" s="70">
        <v>17.02</v>
      </c>
      <c r="E2707" s="70">
        <v>10.37</v>
      </c>
      <c r="F2707" s="70">
        <v>27.39</v>
      </c>
      <c r="G2707" s="44">
        <v>9</v>
      </c>
    </row>
    <row r="2708" spans="1:7">
      <c r="A2708" s="68" t="s">
        <v>5513</v>
      </c>
      <c r="B2708" s="69" t="s">
        <v>5514</v>
      </c>
      <c r="C2708" s="46"/>
      <c r="D2708" s="70"/>
      <c r="E2708" s="70"/>
      <c r="F2708" s="70"/>
      <c r="G2708" s="44">
        <v>5</v>
      </c>
    </row>
    <row r="2709" spans="1:7">
      <c r="A2709" s="68" t="s">
        <v>5515</v>
      </c>
      <c r="B2709" s="69" t="s">
        <v>5516</v>
      </c>
      <c r="C2709" s="46" t="s">
        <v>70</v>
      </c>
      <c r="D2709" s="70">
        <v>10.8</v>
      </c>
      <c r="E2709" s="70">
        <v>10.37</v>
      </c>
      <c r="F2709" s="70">
        <v>21.17</v>
      </c>
      <c r="G2709" s="44">
        <v>9</v>
      </c>
    </row>
    <row r="2710" spans="1:7">
      <c r="A2710" s="68" t="s">
        <v>5517</v>
      </c>
      <c r="B2710" s="69" t="s">
        <v>5518</v>
      </c>
      <c r="C2710" s="46" t="s">
        <v>70</v>
      </c>
      <c r="D2710" s="70">
        <v>15.15</v>
      </c>
      <c r="E2710" s="70">
        <v>10.37</v>
      </c>
      <c r="F2710" s="70">
        <v>25.52</v>
      </c>
      <c r="G2710" s="44">
        <v>9</v>
      </c>
    </row>
    <row r="2711" spans="1:7">
      <c r="A2711" s="68" t="s">
        <v>5519</v>
      </c>
      <c r="B2711" s="69" t="s">
        <v>5520</v>
      </c>
      <c r="C2711" s="46" t="s">
        <v>70</v>
      </c>
      <c r="D2711" s="70">
        <v>13.47</v>
      </c>
      <c r="E2711" s="70">
        <v>10.37</v>
      </c>
      <c r="F2711" s="70">
        <v>23.84</v>
      </c>
      <c r="G2711" s="44">
        <v>9</v>
      </c>
    </row>
    <row r="2712" spans="1:7" ht="28.8">
      <c r="A2712" s="68" t="s">
        <v>5521</v>
      </c>
      <c r="B2712" s="69" t="s">
        <v>5522</v>
      </c>
      <c r="C2712" s="46" t="s">
        <v>70</v>
      </c>
      <c r="D2712" s="70">
        <v>17.79</v>
      </c>
      <c r="E2712" s="70">
        <v>10.37</v>
      </c>
      <c r="F2712" s="70">
        <v>28.16</v>
      </c>
      <c r="G2712" s="44">
        <v>9</v>
      </c>
    </row>
    <row r="2713" spans="1:7">
      <c r="A2713" s="68" t="s">
        <v>5523</v>
      </c>
      <c r="B2713" s="69" t="s">
        <v>5524</v>
      </c>
      <c r="C2713" s="46"/>
      <c r="D2713" s="70"/>
      <c r="E2713" s="70"/>
      <c r="F2713" s="70"/>
      <c r="G2713" s="44">
        <v>5</v>
      </c>
    </row>
    <row r="2714" spans="1:7">
      <c r="A2714" s="68" t="s">
        <v>5525</v>
      </c>
      <c r="B2714" s="69" t="s">
        <v>5526</v>
      </c>
      <c r="C2714" s="46" t="s">
        <v>70</v>
      </c>
      <c r="D2714" s="70">
        <v>12.69</v>
      </c>
      <c r="E2714" s="70">
        <v>10.37</v>
      </c>
      <c r="F2714" s="70">
        <v>23.06</v>
      </c>
      <c r="G2714" s="44">
        <v>9</v>
      </c>
    </row>
    <row r="2715" spans="1:7">
      <c r="A2715" s="68" t="s">
        <v>5527</v>
      </c>
      <c r="B2715" s="69" t="s">
        <v>5528</v>
      </c>
      <c r="C2715" s="46" t="s">
        <v>70</v>
      </c>
      <c r="D2715" s="70">
        <v>12.07</v>
      </c>
      <c r="E2715" s="70">
        <v>10.37</v>
      </c>
      <c r="F2715" s="70">
        <v>22.44</v>
      </c>
      <c r="G2715" s="44">
        <v>9</v>
      </c>
    </row>
    <row r="2716" spans="1:7">
      <c r="A2716" s="68" t="s">
        <v>5529</v>
      </c>
      <c r="B2716" s="69" t="s">
        <v>5530</v>
      </c>
      <c r="C2716" s="46" t="s">
        <v>70</v>
      </c>
      <c r="D2716" s="70">
        <v>78.95</v>
      </c>
      <c r="E2716" s="70">
        <v>10.37</v>
      </c>
      <c r="F2716" s="70">
        <v>89.32</v>
      </c>
      <c r="G2716" s="44">
        <v>9</v>
      </c>
    </row>
    <row r="2717" spans="1:7">
      <c r="A2717" s="68" t="s">
        <v>5531</v>
      </c>
      <c r="B2717" s="69" t="s">
        <v>5532</v>
      </c>
      <c r="C2717" s="46" t="s">
        <v>70</v>
      </c>
      <c r="D2717" s="70">
        <v>180.56</v>
      </c>
      <c r="E2717" s="70">
        <v>12.44</v>
      </c>
      <c r="F2717" s="70">
        <v>193</v>
      </c>
      <c r="G2717" s="44">
        <v>9</v>
      </c>
    </row>
    <row r="2718" spans="1:7">
      <c r="A2718" s="68" t="s">
        <v>5533</v>
      </c>
      <c r="B2718" s="69" t="s">
        <v>5534</v>
      </c>
      <c r="C2718" s="46" t="s">
        <v>87</v>
      </c>
      <c r="D2718" s="70">
        <v>82.65</v>
      </c>
      <c r="E2718" s="70">
        <v>12.44</v>
      </c>
      <c r="F2718" s="70">
        <v>95.09</v>
      </c>
      <c r="G2718" s="44">
        <v>9</v>
      </c>
    </row>
    <row r="2719" spans="1:7">
      <c r="A2719" s="68" t="s">
        <v>5535</v>
      </c>
      <c r="B2719" s="69" t="s">
        <v>5536</v>
      </c>
      <c r="C2719" s="46" t="s">
        <v>70</v>
      </c>
      <c r="D2719" s="70">
        <v>11.79</v>
      </c>
      <c r="E2719" s="70">
        <v>10.37</v>
      </c>
      <c r="F2719" s="70">
        <v>22.16</v>
      </c>
      <c r="G2719" s="44">
        <v>9</v>
      </c>
    </row>
    <row r="2720" spans="1:7">
      <c r="A2720" s="68" t="s">
        <v>5537</v>
      </c>
      <c r="B2720" s="69" t="s">
        <v>5538</v>
      </c>
      <c r="C2720" s="46" t="s">
        <v>70</v>
      </c>
      <c r="D2720" s="70">
        <v>40.35</v>
      </c>
      <c r="E2720" s="70">
        <v>10.37</v>
      </c>
      <c r="F2720" s="70">
        <v>50.72</v>
      </c>
      <c r="G2720" s="44">
        <v>9</v>
      </c>
    </row>
    <row r="2721" spans="1:7">
      <c r="A2721" s="68" t="s">
        <v>5539</v>
      </c>
      <c r="B2721" s="69" t="s">
        <v>5540</v>
      </c>
      <c r="C2721" s="46"/>
      <c r="D2721" s="70"/>
      <c r="E2721" s="70"/>
      <c r="F2721" s="70"/>
      <c r="G2721" s="44">
        <v>5</v>
      </c>
    </row>
    <row r="2722" spans="1:7">
      <c r="A2722" s="68" t="s">
        <v>5541</v>
      </c>
      <c r="B2722" s="69" t="s">
        <v>5542</v>
      </c>
      <c r="C2722" s="46" t="s">
        <v>70</v>
      </c>
      <c r="D2722" s="70">
        <v>36.32</v>
      </c>
      <c r="E2722" s="70">
        <v>10.37</v>
      </c>
      <c r="F2722" s="70">
        <v>46.69</v>
      </c>
      <c r="G2722" s="44">
        <v>9</v>
      </c>
    </row>
    <row r="2723" spans="1:7" ht="28.8">
      <c r="A2723" s="68" t="s">
        <v>5543</v>
      </c>
      <c r="B2723" s="69" t="s">
        <v>5544</v>
      </c>
      <c r="C2723" s="46" t="s">
        <v>70</v>
      </c>
      <c r="D2723" s="70">
        <v>16.600000000000001</v>
      </c>
      <c r="E2723" s="70">
        <v>10.37</v>
      </c>
      <c r="F2723" s="70">
        <v>26.97</v>
      </c>
      <c r="G2723" s="44">
        <v>9</v>
      </c>
    </row>
    <row r="2724" spans="1:7">
      <c r="A2724" s="68" t="s">
        <v>5545</v>
      </c>
      <c r="B2724" s="69" t="s">
        <v>5546</v>
      </c>
      <c r="C2724" s="46" t="s">
        <v>70</v>
      </c>
      <c r="D2724" s="70">
        <v>78.48</v>
      </c>
      <c r="E2724" s="70">
        <v>10.37</v>
      </c>
      <c r="F2724" s="70">
        <v>88.85</v>
      </c>
      <c r="G2724" s="44">
        <v>9</v>
      </c>
    </row>
    <row r="2725" spans="1:7">
      <c r="A2725" s="68" t="s">
        <v>5547</v>
      </c>
      <c r="B2725" s="69" t="s">
        <v>5548</v>
      </c>
      <c r="C2725" s="46" t="s">
        <v>70</v>
      </c>
      <c r="D2725" s="70">
        <v>57.68</v>
      </c>
      <c r="E2725" s="70">
        <v>10.37</v>
      </c>
      <c r="F2725" s="70">
        <v>68.05</v>
      </c>
      <c r="G2725" s="44">
        <v>9</v>
      </c>
    </row>
    <row r="2726" spans="1:7">
      <c r="A2726" s="68" t="s">
        <v>5549</v>
      </c>
      <c r="B2726" s="69" t="s">
        <v>5550</v>
      </c>
      <c r="C2726" s="46" t="s">
        <v>70</v>
      </c>
      <c r="D2726" s="70">
        <v>124.02</v>
      </c>
      <c r="E2726" s="70">
        <v>10.37</v>
      </c>
      <c r="F2726" s="70">
        <v>134.38999999999999</v>
      </c>
      <c r="G2726" s="44">
        <v>9</v>
      </c>
    </row>
    <row r="2727" spans="1:7">
      <c r="A2727" s="68" t="s">
        <v>5551</v>
      </c>
      <c r="B2727" s="69" t="s">
        <v>176</v>
      </c>
      <c r="C2727" s="46" t="s">
        <v>70</v>
      </c>
      <c r="D2727" s="70">
        <v>17.649999999999999</v>
      </c>
      <c r="E2727" s="70">
        <v>41.47</v>
      </c>
      <c r="F2727" s="70">
        <v>59.12</v>
      </c>
      <c r="G2727" s="44">
        <v>9</v>
      </c>
    </row>
    <row r="2728" spans="1:7">
      <c r="A2728" s="68" t="s">
        <v>5552</v>
      </c>
      <c r="B2728" s="69" t="s">
        <v>5553</v>
      </c>
      <c r="C2728" s="46" t="s">
        <v>70</v>
      </c>
      <c r="D2728" s="70">
        <v>22.26</v>
      </c>
      <c r="E2728" s="70">
        <v>4.1500000000000004</v>
      </c>
      <c r="F2728" s="70">
        <v>26.41</v>
      </c>
      <c r="G2728" s="44">
        <v>9</v>
      </c>
    </row>
    <row r="2729" spans="1:7">
      <c r="A2729" s="68" t="s">
        <v>5554</v>
      </c>
      <c r="B2729" s="69" t="s">
        <v>5555</v>
      </c>
      <c r="C2729" s="46" t="s">
        <v>70</v>
      </c>
      <c r="D2729" s="70">
        <v>29.02</v>
      </c>
      <c r="E2729" s="70">
        <v>4.1500000000000004</v>
      </c>
      <c r="F2729" s="70">
        <v>33.17</v>
      </c>
      <c r="G2729" s="44">
        <v>9</v>
      </c>
    </row>
    <row r="2730" spans="1:7">
      <c r="A2730" s="68" t="s">
        <v>5556</v>
      </c>
      <c r="B2730" s="69" t="s">
        <v>5557</v>
      </c>
      <c r="C2730" s="46" t="s">
        <v>70</v>
      </c>
      <c r="D2730" s="70">
        <v>18.059999999999999</v>
      </c>
      <c r="E2730" s="70">
        <v>4.1500000000000004</v>
      </c>
      <c r="F2730" s="70">
        <v>22.21</v>
      </c>
      <c r="G2730" s="44">
        <v>9</v>
      </c>
    </row>
    <row r="2731" spans="1:7">
      <c r="A2731" s="68" t="s">
        <v>5558</v>
      </c>
      <c r="B2731" s="69" t="s">
        <v>5559</v>
      </c>
      <c r="C2731" s="46" t="s">
        <v>70</v>
      </c>
      <c r="D2731" s="70">
        <v>5.94</v>
      </c>
      <c r="E2731" s="70">
        <v>4.1500000000000004</v>
      </c>
      <c r="F2731" s="70">
        <v>10.09</v>
      </c>
      <c r="G2731" s="44">
        <v>9</v>
      </c>
    </row>
    <row r="2732" spans="1:7">
      <c r="A2732" s="68" t="s">
        <v>5560</v>
      </c>
      <c r="B2732" s="69" t="s">
        <v>5561</v>
      </c>
      <c r="C2732" s="46" t="s">
        <v>87</v>
      </c>
      <c r="D2732" s="70">
        <v>15.81</v>
      </c>
      <c r="E2732" s="70">
        <v>16.59</v>
      </c>
      <c r="F2732" s="70">
        <v>32.4</v>
      </c>
      <c r="G2732" s="44">
        <v>9</v>
      </c>
    </row>
    <row r="2733" spans="1:7">
      <c r="A2733" s="68" t="s">
        <v>5562</v>
      </c>
      <c r="B2733" s="69" t="s">
        <v>5563</v>
      </c>
      <c r="C2733" s="46" t="s">
        <v>70</v>
      </c>
      <c r="D2733" s="70">
        <v>19.98</v>
      </c>
      <c r="E2733" s="70">
        <v>10.37</v>
      </c>
      <c r="F2733" s="70">
        <v>30.35</v>
      </c>
      <c r="G2733" s="44">
        <v>9</v>
      </c>
    </row>
    <row r="2734" spans="1:7">
      <c r="A2734" s="68" t="s">
        <v>5564</v>
      </c>
      <c r="B2734" s="69" t="s">
        <v>5565</v>
      </c>
      <c r="C2734" s="46" t="s">
        <v>70</v>
      </c>
      <c r="D2734" s="70">
        <v>244.01</v>
      </c>
      <c r="E2734" s="70">
        <v>20.74</v>
      </c>
      <c r="F2734" s="70">
        <v>264.75</v>
      </c>
      <c r="G2734" s="44">
        <v>9</v>
      </c>
    </row>
    <row r="2735" spans="1:7">
      <c r="A2735" s="68" t="s">
        <v>5566</v>
      </c>
      <c r="B2735" s="69" t="s">
        <v>5567</v>
      </c>
      <c r="C2735" s="46" t="s">
        <v>70</v>
      </c>
      <c r="D2735" s="70">
        <v>138.05000000000001</v>
      </c>
      <c r="E2735" s="70">
        <v>20.74</v>
      </c>
      <c r="F2735" s="70">
        <v>158.79</v>
      </c>
      <c r="G2735" s="44">
        <v>9</v>
      </c>
    </row>
    <row r="2736" spans="1:7">
      <c r="A2736" s="68" t="s">
        <v>5568</v>
      </c>
      <c r="B2736" s="69" t="s">
        <v>5569</v>
      </c>
      <c r="C2736" s="46" t="s">
        <v>70</v>
      </c>
      <c r="D2736" s="70">
        <v>175.52</v>
      </c>
      <c r="E2736" s="70">
        <v>20.74</v>
      </c>
      <c r="F2736" s="70">
        <v>196.26</v>
      </c>
      <c r="G2736" s="44">
        <v>9</v>
      </c>
    </row>
    <row r="2737" spans="1:7">
      <c r="A2737" s="68" t="s">
        <v>5570</v>
      </c>
      <c r="B2737" s="69" t="s">
        <v>5571</v>
      </c>
      <c r="C2737" s="46" t="s">
        <v>70</v>
      </c>
      <c r="D2737" s="70">
        <v>49.31</v>
      </c>
      <c r="E2737" s="70">
        <v>10.37</v>
      </c>
      <c r="F2737" s="70">
        <v>59.68</v>
      </c>
      <c r="G2737" s="44">
        <v>9</v>
      </c>
    </row>
    <row r="2738" spans="1:7">
      <c r="A2738" s="68" t="s">
        <v>5572</v>
      </c>
      <c r="B2738" s="69" t="s">
        <v>5573</v>
      </c>
      <c r="C2738" s="46" t="s">
        <v>70</v>
      </c>
      <c r="D2738" s="70">
        <v>3.32</v>
      </c>
      <c r="E2738" s="70">
        <v>8.2899999999999991</v>
      </c>
      <c r="F2738" s="70">
        <v>11.61</v>
      </c>
      <c r="G2738" s="44">
        <v>9</v>
      </c>
    </row>
    <row r="2739" spans="1:7">
      <c r="A2739" s="68" t="s">
        <v>5574</v>
      </c>
      <c r="B2739" s="69" t="s">
        <v>5575</v>
      </c>
      <c r="C2739" s="46" t="s">
        <v>70</v>
      </c>
      <c r="D2739" s="70">
        <v>10.73</v>
      </c>
      <c r="E2739" s="70">
        <v>10.37</v>
      </c>
      <c r="F2739" s="70">
        <v>21.1</v>
      </c>
      <c r="G2739" s="44">
        <v>9</v>
      </c>
    </row>
    <row r="2740" spans="1:7" ht="28.8">
      <c r="A2740" s="68" t="s">
        <v>5576</v>
      </c>
      <c r="B2740" s="69" t="s">
        <v>5577</v>
      </c>
      <c r="C2740" s="46" t="s">
        <v>87</v>
      </c>
      <c r="D2740" s="70">
        <v>16.670000000000002</v>
      </c>
      <c r="E2740" s="70">
        <v>20.74</v>
      </c>
      <c r="F2740" s="70">
        <v>37.409999999999997</v>
      </c>
      <c r="G2740" s="44">
        <v>9</v>
      </c>
    </row>
    <row r="2741" spans="1:7">
      <c r="A2741" s="68" t="s">
        <v>5578</v>
      </c>
      <c r="B2741" s="69" t="s">
        <v>5579</v>
      </c>
      <c r="C2741" s="46" t="s">
        <v>70</v>
      </c>
      <c r="D2741" s="70">
        <v>11.06</v>
      </c>
      <c r="E2741" s="70">
        <v>10.37</v>
      </c>
      <c r="F2741" s="70">
        <v>21.43</v>
      </c>
      <c r="G2741" s="44">
        <v>9</v>
      </c>
    </row>
    <row r="2742" spans="1:7" ht="28.8">
      <c r="A2742" s="68" t="s">
        <v>5580</v>
      </c>
      <c r="B2742" s="69" t="s">
        <v>5581</v>
      </c>
      <c r="C2742" s="46" t="s">
        <v>70</v>
      </c>
      <c r="D2742" s="70">
        <v>38.67</v>
      </c>
      <c r="E2742" s="70">
        <v>8.2899999999999991</v>
      </c>
      <c r="F2742" s="70">
        <v>46.96</v>
      </c>
      <c r="G2742" s="44">
        <v>9</v>
      </c>
    </row>
    <row r="2743" spans="1:7" ht="28.8">
      <c r="A2743" s="68" t="s">
        <v>5582</v>
      </c>
      <c r="B2743" s="69" t="s">
        <v>5583</v>
      </c>
      <c r="C2743" s="46" t="s">
        <v>70</v>
      </c>
      <c r="D2743" s="70">
        <v>5.0599999999999996</v>
      </c>
      <c r="E2743" s="70">
        <v>10.37</v>
      </c>
      <c r="F2743" s="70">
        <v>15.43</v>
      </c>
      <c r="G2743" s="44">
        <v>9</v>
      </c>
    </row>
    <row r="2744" spans="1:7">
      <c r="A2744" s="68" t="s">
        <v>5584</v>
      </c>
      <c r="B2744" s="69" t="s">
        <v>5585</v>
      </c>
      <c r="C2744" s="46" t="s">
        <v>70</v>
      </c>
      <c r="D2744" s="70">
        <v>48.46</v>
      </c>
      <c r="E2744" s="70">
        <v>2.0699999999999998</v>
      </c>
      <c r="F2744" s="70">
        <v>50.53</v>
      </c>
      <c r="G2744" s="44">
        <v>9</v>
      </c>
    </row>
    <row r="2745" spans="1:7" ht="28.8">
      <c r="A2745" s="68" t="s">
        <v>5586</v>
      </c>
      <c r="B2745" s="69" t="s">
        <v>5587</v>
      </c>
      <c r="C2745" s="46" t="s">
        <v>70</v>
      </c>
      <c r="D2745" s="70">
        <v>20.87</v>
      </c>
      <c r="E2745" s="70">
        <v>10.37</v>
      </c>
      <c r="F2745" s="70">
        <v>31.24</v>
      </c>
      <c r="G2745" s="44">
        <v>9</v>
      </c>
    </row>
    <row r="2746" spans="1:7" ht="28.8">
      <c r="A2746" s="68" t="s">
        <v>5588</v>
      </c>
      <c r="B2746" s="69" t="s">
        <v>5589</v>
      </c>
      <c r="C2746" s="46" t="s">
        <v>70</v>
      </c>
      <c r="D2746" s="70">
        <v>34.83</v>
      </c>
      <c r="E2746" s="70">
        <v>10.37</v>
      </c>
      <c r="F2746" s="70">
        <v>45.2</v>
      </c>
      <c r="G2746" s="44">
        <v>9</v>
      </c>
    </row>
    <row r="2747" spans="1:7" ht="28.8">
      <c r="A2747" s="68" t="s">
        <v>5590</v>
      </c>
      <c r="B2747" s="69" t="s">
        <v>5591</v>
      </c>
      <c r="C2747" s="46" t="s">
        <v>70</v>
      </c>
      <c r="D2747" s="70">
        <v>51.44</v>
      </c>
      <c r="E2747" s="70">
        <v>10.37</v>
      </c>
      <c r="F2747" s="70">
        <v>61.81</v>
      </c>
      <c r="G2747" s="44">
        <v>9</v>
      </c>
    </row>
    <row r="2748" spans="1:7" ht="28.8">
      <c r="A2748" s="68" t="s">
        <v>5592</v>
      </c>
      <c r="B2748" s="69" t="s">
        <v>5593</v>
      </c>
      <c r="C2748" s="46" t="s">
        <v>87</v>
      </c>
      <c r="D2748" s="70">
        <v>201.02</v>
      </c>
      <c r="E2748" s="70">
        <v>20.74</v>
      </c>
      <c r="F2748" s="70">
        <v>221.76</v>
      </c>
      <c r="G2748" s="44">
        <v>9</v>
      </c>
    </row>
    <row r="2749" spans="1:7" ht="28.8">
      <c r="A2749" s="68" t="s">
        <v>5594</v>
      </c>
      <c r="B2749" s="69" t="s">
        <v>5595</v>
      </c>
      <c r="C2749" s="46" t="s">
        <v>70</v>
      </c>
      <c r="D2749" s="70">
        <v>535.42999999999995</v>
      </c>
      <c r="E2749" s="70">
        <v>41.47</v>
      </c>
      <c r="F2749" s="70">
        <v>576.9</v>
      </c>
      <c r="G2749" s="44">
        <v>9</v>
      </c>
    </row>
    <row r="2750" spans="1:7" ht="28.8">
      <c r="A2750" s="68" t="s">
        <v>5596</v>
      </c>
      <c r="B2750" s="69" t="s">
        <v>5597</v>
      </c>
      <c r="C2750" s="46" t="s">
        <v>70</v>
      </c>
      <c r="D2750" s="70">
        <v>371.17</v>
      </c>
      <c r="E2750" s="70">
        <v>41.47</v>
      </c>
      <c r="F2750" s="70">
        <v>412.64</v>
      </c>
      <c r="G2750" s="44">
        <v>9</v>
      </c>
    </row>
    <row r="2751" spans="1:7">
      <c r="A2751" s="68" t="s">
        <v>5598</v>
      </c>
      <c r="B2751" s="69" t="s">
        <v>5599</v>
      </c>
      <c r="C2751" s="46" t="s">
        <v>70</v>
      </c>
      <c r="D2751" s="70">
        <v>1.5</v>
      </c>
      <c r="E2751" s="70">
        <v>1.69</v>
      </c>
      <c r="F2751" s="70">
        <v>3.19</v>
      </c>
      <c r="G2751" s="44">
        <v>9</v>
      </c>
    </row>
    <row r="2752" spans="1:7" ht="28.8">
      <c r="A2752" s="68" t="s">
        <v>5600</v>
      </c>
      <c r="B2752" s="69" t="s">
        <v>5601</v>
      </c>
      <c r="C2752" s="46" t="s">
        <v>70</v>
      </c>
      <c r="D2752" s="70">
        <v>6.99</v>
      </c>
      <c r="E2752" s="70">
        <v>10.37</v>
      </c>
      <c r="F2752" s="70">
        <v>17.36</v>
      </c>
      <c r="G2752" s="44">
        <v>9</v>
      </c>
    </row>
    <row r="2753" spans="1:7" ht="28.8">
      <c r="A2753" s="68" t="s">
        <v>5602</v>
      </c>
      <c r="B2753" s="69" t="s">
        <v>5603</v>
      </c>
      <c r="C2753" s="46" t="s">
        <v>87</v>
      </c>
      <c r="D2753" s="70">
        <v>9.68</v>
      </c>
      <c r="E2753" s="70">
        <v>20.74</v>
      </c>
      <c r="F2753" s="70">
        <v>30.42</v>
      </c>
      <c r="G2753" s="44">
        <v>9</v>
      </c>
    </row>
    <row r="2754" spans="1:7">
      <c r="A2754" s="68" t="s">
        <v>5604</v>
      </c>
      <c r="B2754" s="69" t="s">
        <v>5605</v>
      </c>
      <c r="C2754" s="46" t="s">
        <v>70</v>
      </c>
      <c r="D2754" s="70">
        <v>19.18</v>
      </c>
      <c r="E2754" s="70">
        <v>4.1500000000000004</v>
      </c>
      <c r="F2754" s="70">
        <v>23.33</v>
      </c>
      <c r="G2754" s="44">
        <v>9</v>
      </c>
    </row>
    <row r="2755" spans="1:7" ht="28.8">
      <c r="A2755" s="68" t="s">
        <v>5606</v>
      </c>
      <c r="B2755" s="69" t="s">
        <v>5607</v>
      </c>
      <c r="C2755" s="46" t="s">
        <v>70</v>
      </c>
      <c r="D2755" s="70">
        <v>7</v>
      </c>
      <c r="E2755" s="70">
        <v>10.37</v>
      </c>
      <c r="F2755" s="70">
        <v>17.37</v>
      </c>
      <c r="G2755" s="44">
        <v>9</v>
      </c>
    </row>
    <row r="2756" spans="1:7">
      <c r="A2756" s="68" t="s">
        <v>5608</v>
      </c>
      <c r="B2756" s="69" t="s">
        <v>5609</v>
      </c>
      <c r="C2756" s="46" t="s">
        <v>70</v>
      </c>
      <c r="D2756" s="70">
        <v>5.63</v>
      </c>
      <c r="E2756" s="70">
        <v>10.37</v>
      </c>
      <c r="F2756" s="70">
        <v>16</v>
      </c>
      <c r="G2756" s="44">
        <v>9</v>
      </c>
    </row>
    <row r="2757" spans="1:7" ht="28.8">
      <c r="A2757" s="68" t="s">
        <v>5610</v>
      </c>
      <c r="B2757" s="69" t="s">
        <v>5611</v>
      </c>
      <c r="C2757" s="46" t="s">
        <v>87</v>
      </c>
      <c r="D2757" s="70">
        <v>69.3</v>
      </c>
      <c r="E2757" s="70">
        <v>10.37</v>
      </c>
      <c r="F2757" s="70">
        <v>79.67</v>
      </c>
      <c r="G2757" s="44">
        <v>9</v>
      </c>
    </row>
    <row r="2758" spans="1:7">
      <c r="A2758" s="68" t="s">
        <v>5612</v>
      </c>
      <c r="B2758" s="69" t="s">
        <v>5613</v>
      </c>
      <c r="C2758" s="46" t="s">
        <v>70</v>
      </c>
      <c r="D2758" s="70">
        <v>51.51</v>
      </c>
      <c r="E2758" s="70">
        <v>10.37</v>
      </c>
      <c r="F2758" s="70">
        <v>61.88</v>
      </c>
      <c r="G2758" s="44">
        <v>9</v>
      </c>
    </row>
    <row r="2759" spans="1:7">
      <c r="A2759" s="68" t="s">
        <v>5614</v>
      </c>
      <c r="B2759" s="69" t="s">
        <v>5615</v>
      </c>
      <c r="C2759" s="46" t="s">
        <v>70</v>
      </c>
      <c r="D2759" s="70">
        <v>56.82</v>
      </c>
      <c r="E2759" s="70">
        <v>10.37</v>
      </c>
      <c r="F2759" s="70">
        <v>67.19</v>
      </c>
      <c r="G2759" s="44">
        <v>9</v>
      </c>
    </row>
    <row r="2760" spans="1:7">
      <c r="A2760" s="68" t="s">
        <v>5616</v>
      </c>
      <c r="B2760" s="69" t="s">
        <v>5617</v>
      </c>
      <c r="C2760" s="46" t="s">
        <v>70</v>
      </c>
      <c r="D2760" s="70">
        <v>6.06</v>
      </c>
      <c r="E2760" s="70">
        <v>10.37</v>
      </c>
      <c r="F2760" s="70">
        <v>16.43</v>
      </c>
      <c r="G2760" s="44">
        <v>9</v>
      </c>
    </row>
    <row r="2761" spans="1:7">
      <c r="A2761" s="68" t="s">
        <v>5618</v>
      </c>
      <c r="B2761" s="69" t="s">
        <v>5619</v>
      </c>
      <c r="C2761" s="46" t="s">
        <v>70</v>
      </c>
      <c r="D2761" s="70">
        <v>8.3699999999999992</v>
      </c>
      <c r="E2761" s="70">
        <v>10.37</v>
      </c>
      <c r="F2761" s="70">
        <v>18.739999999999998</v>
      </c>
      <c r="G2761" s="44">
        <v>9</v>
      </c>
    </row>
    <row r="2762" spans="1:7">
      <c r="A2762" s="68" t="s">
        <v>5620</v>
      </c>
      <c r="B2762" s="69" t="s">
        <v>5621</v>
      </c>
      <c r="C2762" s="46" t="s">
        <v>70</v>
      </c>
      <c r="D2762" s="70">
        <v>12.06</v>
      </c>
      <c r="E2762" s="70">
        <v>10.37</v>
      </c>
      <c r="F2762" s="70">
        <v>22.43</v>
      </c>
      <c r="G2762" s="44">
        <v>9</v>
      </c>
    </row>
    <row r="2763" spans="1:7">
      <c r="A2763" s="68" t="s">
        <v>5622</v>
      </c>
      <c r="B2763" s="69" t="s">
        <v>5623</v>
      </c>
      <c r="C2763" s="46" t="s">
        <v>70</v>
      </c>
      <c r="D2763" s="70">
        <v>20.010000000000002</v>
      </c>
      <c r="E2763" s="70">
        <v>10.37</v>
      </c>
      <c r="F2763" s="70">
        <v>30.38</v>
      </c>
      <c r="G2763" s="44">
        <v>9</v>
      </c>
    </row>
    <row r="2764" spans="1:7" ht="28.8">
      <c r="A2764" s="68" t="s">
        <v>5624</v>
      </c>
      <c r="B2764" s="69" t="s">
        <v>5625</v>
      </c>
      <c r="C2764" s="46" t="s">
        <v>70</v>
      </c>
      <c r="D2764" s="70">
        <v>97.62</v>
      </c>
      <c r="E2764" s="70">
        <v>10.37</v>
      </c>
      <c r="F2764" s="70">
        <v>107.99</v>
      </c>
      <c r="G2764" s="44">
        <v>9</v>
      </c>
    </row>
    <row r="2765" spans="1:7" ht="28.8">
      <c r="A2765" s="68" t="s">
        <v>5626</v>
      </c>
      <c r="B2765" s="69" t="s">
        <v>5627</v>
      </c>
      <c r="C2765" s="46" t="s">
        <v>129</v>
      </c>
      <c r="D2765" s="70">
        <v>227.9</v>
      </c>
      <c r="E2765" s="70">
        <v>4.22</v>
      </c>
      <c r="F2765" s="70">
        <v>232.12</v>
      </c>
      <c r="G2765" s="44">
        <v>9</v>
      </c>
    </row>
    <row r="2766" spans="1:7">
      <c r="A2766" s="68" t="s">
        <v>5628</v>
      </c>
      <c r="B2766" s="69" t="s">
        <v>5629</v>
      </c>
      <c r="C2766" s="46"/>
      <c r="D2766" s="70"/>
      <c r="E2766" s="70"/>
      <c r="F2766" s="70"/>
      <c r="G2766" s="44">
        <v>5</v>
      </c>
    </row>
    <row r="2767" spans="1:7" ht="28.8">
      <c r="A2767" s="68" t="s">
        <v>5630</v>
      </c>
      <c r="B2767" s="69" t="s">
        <v>5631</v>
      </c>
      <c r="C2767" s="46" t="s">
        <v>70</v>
      </c>
      <c r="D2767" s="70">
        <v>10.58</v>
      </c>
      <c r="E2767" s="70">
        <v>20.74</v>
      </c>
      <c r="F2767" s="70">
        <v>31.32</v>
      </c>
      <c r="G2767" s="44">
        <v>9</v>
      </c>
    </row>
    <row r="2768" spans="1:7" ht="28.8">
      <c r="A2768" s="68" t="s">
        <v>5632</v>
      </c>
      <c r="B2768" s="69" t="s">
        <v>5633</v>
      </c>
      <c r="C2768" s="46" t="s">
        <v>70</v>
      </c>
      <c r="D2768" s="70">
        <v>20.95</v>
      </c>
      <c r="E2768" s="70">
        <v>20.74</v>
      </c>
      <c r="F2768" s="70">
        <v>41.69</v>
      </c>
      <c r="G2768" s="44">
        <v>9</v>
      </c>
    </row>
    <row r="2769" spans="1:7" ht="28.8">
      <c r="A2769" s="68" t="s">
        <v>5634</v>
      </c>
      <c r="B2769" s="69" t="s">
        <v>5635</v>
      </c>
      <c r="C2769" s="46" t="s">
        <v>70</v>
      </c>
      <c r="D2769" s="70">
        <v>21.04</v>
      </c>
      <c r="E2769" s="70">
        <v>20.74</v>
      </c>
      <c r="F2769" s="70">
        <v>41.78</v>
      </c>
      <c r="G2769" s="44">
        <v>9</v>
      </c>
    </row>
    <row r="2770" spans="1:7" ht="28.8">
      <c r="A2770" s="68" t="s">
        <v>5636</v>
      </c>
      <c r="B2770" s="69" t="s">
        <v>5637</v>
      </c>
      <c r="C2770" s="46" t="s">
        <v>70</v>
      </c>
      <c r="D2770" s="70">
        <v>37.950000000000003</v>
      </c>
      <c r="E2770" s="70">
        <v>20.74</v>
      </c>
      <c r="F2770" s="70">
        <v>58.69</v>
      </c>
      <c r="G2770" s="44">
        <v>9</v>
      </c>
    </row>
    <row r="2771" spans="1:7" ht="28.8">
      <c r="A2771" s="68" t="s">
        <v>5638</v>
      </c>
      <c r="B2771" s="69" t="s">
        <v>5639</v>
      </c>
      <c r="C2771" s="46" t="s">
        <v>70</v>
      </c>
      <c r="D2771" s="70">
        <v>10.88</v>
      </c>
      <c r="E2771" s="70">
        <v>20.74</v>
      </c>
      <c r="F2771" s="70">
        <v>31.62</v>
      </c>
      <c r="G2771" s="44">
        <v>9</v>
      </c>
    </row>
    <row r="2772" spans="1:7" ht="28.8">
      <c r="A2772" s="68" t="s">
        <v>5640</v>
      </c>
      <c r="B2772" s="69" t="s">
        <v>5641</v>
      </c>
      <c r="C2772" s="46" t="s">
        <v>70</v>
      </c>
      <c r="D2772" s="70">
        <v>20.9</v>
      </c>
      <c r="E2772" s="70">
        <v>20.74</v>
      </c>
      <c r="F2772" s="70">
        <v>41.64</v>
      </c>
      <c r="G2772" s="44">
        <v>9</v>
      </c>
    </row>
    <row r="2773" spans="1:7" ht="28.8">
      <c r="A2773" s="68" t="s">
        <v>5642</v>
      </c>
      <c r="B2773" s="69" t="s">
        <v>5643</v>
      </c>
      <c r="C2773" s="46" t="s">
        <v>70</v>
      </c>
      <c r="D2773" s="70">
        <v>10.6</v>
      </c>
      <c r="E2773" s="70">
        <v>20.74</v>
      </c>
      <c r="F2773" s="70">
        <v>31.34</v>
      </c>
      <c r="G2773" s="44">
        <v>9</v>
      </c>
    </row>
    <row r="2774" spans="1:7" ht="28.8">
      <c r="A2774" s="68" t="s">
        <v>5644</v>
      </c>
      <c r="B2774" s="69" t="s">
        <v>5645</v>
      </c>
      <c r="C2774" s="46" t="s">
        <v>70</v>
      </c>
      <c r="D2774" s="70">
        <v>38.04</v>
      </c>
      <c r="E2774" s="70">
        <v>20.74</v>
      </c>
      <c r="F2774" s="70">
        <v>58.78</v>
      </c>
      <c r="G2774" s="44">
        <v>9</v>
      </c>
    </row>
    <row r="2775" spans="1:7" ht="28.8">
      <c r="A2775" s="68" t="s">
        <v>5646</v>
      </c>
      <c r="B2775" s="69" t="s">
        <v>5647</v>
      </c>
      <c r="C2775" s="46" t="s">
        <v>70</v>
      </c>
      <c r="D2775" s="70">
        <v>21.12</v>
      </c>
      <c r="E2775" s="70">
        <v>20.74</v>
      </c>
      <c r="F2775" s="70">
        <v>41.86</v>
      </c>
      <c r="G2775" s="44">
        <v>9</v>
      </c>
    </row>
    <row r="2776" spans="1:7" ht="28.8">
      <c r="A2776" s="68" t="s">
        <v>5648</v>
      </c>
      <c r="B2776" s="69" t="s">
        <v>5649</v>
      </c>
      <c r="C2776" s="46" t="s">
        <v>70</v>
      </c>
      <c r="D2776" s="70">
        <v>38.020000000000003</v>
      </c>
      <c r="E2776" s="70">
        <v>20.74</v>
      </c>
      <c r="F2776" s="70">
        <v>58.76</v>
      </c>
      <c r="G2776" s="44">
        <v>9</v>
      </c>
    </row>
    <row r="2777" spans="1:7" ht="28.8">
      <c r="A2777" s="68" t="s">
        <v>5650</v>
      </c>
      <c r="B2777" s="69" t="s">
        <v>5651</v>
      </c>
      <c r="C2777" s="46" t="s">
        <v>70</v>
      </c>
      <c r="D2777" s="70">
        <v>21.7</v>
      </c>
      <c r="E2777" s="70">
        <v>20.74</v>
      </c>
      <c r="F2777" s="70">
        <v>42.44</v>
      </c>
      <c r="G2777" s="44">
        <v>9</v>
      </c>
    </row>
    <row r="2778" spans="1:7" ht="28.8">
      <c r="A2778" s="68" t="s">
        <v>5652</v>
      </c>
      <c r="B2778" s="69" t="s">
        <v>5653</v>
      </c>
      <c r="C2778" s="46" t="s">
        <v>70</v>
      </c>
      <c r="D2778" s="70">
        <v>20.39</v>
      </c>
      <c r="E2778" s="70">
        <v>20.74</v>
      </c>
      <c r="F2778" s="70">
        <v>41.13</v>
      </c>
      <c r="G2778" s="44">
        <v>9</v>
      </c>
    </row>
    <row r="2779" spans="1:7" ht="28.8">
      <c r="A2779" s="68" t="s">
        <v>5654</v>
      </c>
      <c r="B2779" s="69" t="s">
        <v>5655</v>
      </c>
      <c r="C2779" s="46" t="s">
        <v>70</v>
      </c>
      <c r="D2779" s="70">
        <v>20.98</v>
      </c>
      <c r="E2779" s="70">
        <v>20.74</v>
      </c>
      <c r="F2779" s="70">
        <v>41.72</v>
      </c>
      <c r="G2779" s="44">
        <v>9</v>
      </c>
    </row>
    <row r="2780" spans="1:7" ht="28.8">
      <c r="A2780" s="68" t="s">
        <v>5656</v>
      </c>
      <c r="B2780" s="69" t="s">
        <v>5657</v>
      </c>
      <c r="C2780" s="46" t="s">
        <v>70</v>
      </c>
      <c r="D2780" s="70">
        <v>10.65</v>
      </c>
      <c r="E2780" s="70">
        <v>20.74</v>
      </c>
      <c r="F2780" s="70">
        <v>31.39</v>
      </c>
      <c r="G2780" s="44">
        <v>9</v>
      </c>
    </row>
    <row r="2781" spans="1:7" ht="28.8">
      <c r="A2781" s="68" t="s">
        <v>5658</v>
      </c>
      <c r="B2781" s="69" t="s">
        <v>5659</v>
      </c>
      <c r="C2781" s="46" t="s">
        <v>70</v>
      </c>
      <c r="D2781" s="70">
        <v>22.62</v>
      </c>
      <c r="E2781" s="70">
        <v>20.74</v>
      </c>
      <c r="F2781" s="70">
        <v>43.36</v>
      </c>
      <c r="G2781" s="44">
        <v>9</v>
      </c>
    </row>
    <row r="2782" spans="1:7" ht="28.8">
      <c r="A2782" s="68" t="s">
        <v>5660</v>
      </c>
      <c r="B2782" s="69" t="s">
        <v>5661</v>
      </c>
      <c r="C2782" s="46" t="s">
        <v>70</v>
      </c>
      <c r="D2782" s="70">
        <v>20.88</v>
      </c>
      <c r="E2782" s="70">
        <v>20.74</v>
      </c>
      <c r="F2782" s="70">
        <v>41.62</v>
      </c>
      <c r="G2782" s="44">
        <v>9</v>
      </c>
    </row>
    <row r="2783" spans="1:7" ht="28.8">
      <c r="A2783" s="68" t="s">
        <v>5662</v>
      </c>
      <c r="B2783" s="69" t="s">
        <v>5663</v>
      </c>
      <c r="C2783" s="46" t="s">
        <v>70</v>
      </c>
      <c r="D2783" s="70">
        <v>20.89</v>
      </c>
      <c r="E2783" s="70">
        <v>20.74</v>
      </c>
      <c r="F2783" s="70">
        <v>41.63</v>
      </c>
      <c r="G2783" s="44">
        <v>9</v>
      </c>
    </row>
    <row r="2784" spans="1:7" ht="28.8">
      <c r="A2784" s="68" t="s">
        <v>5664</v>
      </c>
      <c r="B2784" s="69" t="s">
        <v>5665</v>
      </c>
      <c r="C2784" s="46" t="s">
        <v>70</v>
      </c>
      <c r="D2784" s="70">
        <v>10.58</v>
      </c>
      <c r="E2784" s="70">
        <v>20.74</v>
      </c>
      <c r="F2784" s="70">
        <v>31.32</v>
      </c>
      <c r="G2784" s="44">
        <v>9</v>
      </c>
    </row>
    <row r="2785" spans="1:7" ht="28.8">
      <c r="A2785" s="68" t="s">
        <v>5666</v>
      </c>
      <c r="B2785" s="69" t="s">
        <v>5667</v>
      </c>
      <c r="C2785" s="46" t="s">
        <v>70</v>
      </c>
      <c r="D2785" s="70">
        <v>10.97</v>
      </c>
      <c r="E2785" s="70">
        <v>20.74</v>
      </c>
      <c r="F2785" s="70">
        <v>31.71</v>
      </c>
      <c r="G2785" s="44">
        <v>9</v>
      </c>
    </row>
    <row r="2786" spans="1:7" ht="28.8">
      <c r="A2786" s="68" t="s">
        <v>5668</v>
      </c>
      <c r="B2786" s="69" t="s">
        <v>5669</v>
      </c>
      <c r="C2786" s="46" t="s">
        <v>70</v>
      </c>
      <c r="D2786" s="70">
        <v>21.13</v>
      </c>
      <c r="E2786" s="70">
        <v>20.74</v>
      </c>
      <c r="F2786" s="70">
        <v>41.87</v>
      </c>
      <c r="G2786" s="44">
        <v>9</v>
      </c>
    </row>
    <row r="2787" spans="1:7">
      <c r="A2787" s="68" t="s">
        <v>5670</v>
      </c>
      <c r="B2787" s="69" t="s">
        <v>5671</v>
      </c>
      <c r="C2787" s="46"/>
      <c r="D2787" s="70"/>
      <c r="E2787" s="70"/>
      <c r="F2787" s="70"/>
      <c r="G2787" s="44">
        <v>2</v>
      </c>
    </row>
    <row r="2788" spans="1:7">
      <c r="A2788" s="68" t="s">
        <v>5672</v>
      </c>
      <c r="B2788" s="69" t="s">
        <v>5673</v>
      </c>
      <c r="C2788" s="46"/>
      <c r="D2788" s="70"/>
      <c r="E2788" s="70"/>
      <c r="F2788" s="70"/>
      <c r="G2788" s="44">
        <v>5</v>
      </c>
    </row>
    <row r="2789" spans="1:7" ht="43.2">
      <c r="A2789" s="68" t="s">
        <v>5674</v>
      </c>
      <c r="B2789" s="69" t="s">
        <v>5675</v>
      </c>
      <c r="C2789" s="46" t="s">
        <v>70</v>
      </c>
      <c r="D2789" s="70">
        <v>1510.05</v>
      </c>
      <c r="E2789" s="70">
        <v>58.34</v>
      </c>
      <c r="F2789" s="70">
        <v>1568.39</v>
      </c>
      <c r="G2789" s="44">
        <v>9</v>
      </c>
    </row>
    <row r="2790" spans="1:7" ht="43.2">
      <c r="A2790" s="68" t="s">
        <v>5676</v>
      </c>
      <c r="B2790" s="69" t="s">
        <v>5677</v>
      </c>
      <c r="C2790" s="46" t="s">
        <v>70</v>
      </c>
      <c r="D2790" s="70">
        <v>1691.8</v>
      </c>
      <c r="E2790" s="70">
        <v>58.34</v>
      </c>
      <c r="F2790" s="70">
        <v>1750.14</v>
      </c>
      <c r="G2790" s="44">
        <v>9</v>
      </c>
    </row>
    <row r="2791" spans="1:7">
      <c r="A2791" s="68" t="s">
        <v>5678</v>
      </c>
      <c r="B2791" s="69" t="s">
        <v>5679</v>
      </c>
      <c r="C2791" s="46"/>
      <c r="D2791" s="70"/>
      <c r="E2791" s="70"/>
      <c r="F2791" s="70"/>
      <c r="G2791" s="44">
        <v>5</v>
      </c>
    </row>
    <row r="2792" spans="1:7">
      <c r="A2792" s="68" t="s">
        <v>5680</v>
      </c>
      <c r="B2792" s="69" t="s">
        <v>5681</v>
      </c>
      <c r="C2792" s="46" t="s">
        <v>70</v>
      </c>
      <c r="D2792" s="70">
        <v>10.1</v>
      </c>
      <c r="E2792" s="70">
        <v>20.74</v>
      </c>
      <c r="F2792" s="70">
        <v>30.84</v>
      </c>
      <c r="G2792" s="44">
        <v>9</v>
      </c>
    </row>
    <row r="2793" spans="1:7">
      <c r="A2793" s="68" t="s">
        <v>5682</v>
      </c>
      <c r="B2793" s="69" t="s">
        <v>5683</v>
      </c>
      <c r="C2793" s="46" t="s">
        <v>70</v>
      </c>
      <c r="D2793" s="70">
        <v>689.62</v>
      </c>
      <c r="E2793" s="70">
        <v>39.4</v>
      </c>
      <c r="F2793" s="70">
        <v>729.02</v>
      </c>
      <c r="G2793" s="44">
        <v>9</v>
      </c>
    </row>
    <row r="2794" spans="1:7">
      <c r="A2794" s="68" t="s">
        <v>5684</v>
      </c>
      <c r="B2794" s="69" t="s">
        <v>5685</v>
      </c>
      <c r="C2794" s="46" t="s">
        <v>70</v>
      </c>
      <c r="D2794" s="70">
        <v>431.71</v>
      </c>
      <c r="E2794" s="70">
        <v>33.04</v>
      </c>
      <c r="F2794" s="70">
        <v>464.75</v>
      </c>
      <c r="G2794" s="44">
        <v>9</v>
      </c>
    </row>
    <row r="2795" spans="1:7">
      <c r="A2795" s="68" t="s">
        <v>5686</v>
      </c>
      <c r="B2795" s="69" t="s">
        <v>5687</v>
      </c>
      <c r="C2795" s="46" t="s">
        <v>70</v>
      </c>
      <c r="D2795" s="70">
        <v>164.5</v>
      </c>
      <c r="E2795" s="70">
        <v>20.74</v>
      </c>
      <c r="F2795" s="70">
        <v>185.24</v>
      </c>
      <c r="G2795" s="44">
        <v>9</v>
      </c>
    </row>
    <row r="2796" spans="1:7">
      <c r="A2796" s="68" t="s">
        <v>5688</v>
      </c>
      <c r="B2796" s="69" t="s">
        <v>5689</v>
      </c>
      <c r="C2796" s="46" t="s">
        <v>70</v>
      </c>
      <c r="D2796" s="70">
        <v>15.37</v>
      </c>
      <c r="E2796" s="70">
        <v>24.95</v>
      </c>
      <c r="F2796" s="70">
        <v>40.32</v>
      </c>
      <c r="G2796" s="44">
        <v>9</v>
      </c>
    </row>
    <row r="2797" spans="1:7">
      <c r="A2797" s="68" t="s">
        <v>5690</v>
      </c>
      <c r="B2797" s="69" t="s">
        <v>5691</v>
      </c>
      <c r="C2797" s="46" t="s">
        <v>70</v>
      </c>
      <c r="D2797" s="70">
        <v>82</v>
      </c>
      <c r="E2797" s="70">
        <v>33.04</v>
      </c>
      <c r="F2797" s="70">
        <v>115.04</v>
      </c>
      <c r="G2797" s="44">
        <v>9</v>
      </c>
    </row>
    <row r="2798" spans="1:7" ht="28.8">
      <c r="A2798" s="68" t="s">
        <v>5692</v>
      </c>
      <c r="B2798" s="69" t="s">
        <v>5693</v>
      </c>
      <c r="C2798" s="46" t="s">
        <v>70</v>
      </c>
      <c r="D2798" s="70">
        <v>2161.7600000000002</v>
      </c>
      <c r="E2798" s="70">
        <v>82.94</v>
      </c>
      <c r="F2798" s="70">
        <v>2244.6999999999998</v>
      </c>
      <c r="G2798" s="44">
        <v>9</v>
      </c>
    </row>
    <row r="2799" spans="1:7">
      <c r="A2799" s="68" t="s">
        <v>5694</v>
      </c>
      <c r="B2799" s="69" t="s">
        <v>5695</v>
      </c>
      <c r="C2799" s="46" t="s">
        <v>70</v>
      </c>
      <c r="D2799" s="70">
        <v>465.7</v>
      </c>
      <c r="E2799" s="70">
        <v>33.04</v>
      </c>
      <c r="F2799" s="70">
        <v>498.74</v>
      </c>
      <c r="G2799" s="44">
        <v>9</v>
      </c>
    </row>
    <row r="2800" spans="1:7">
      <c r="A2800" s="68" t="s">
        <v>5696</v>
      </c>
      <c r="B2800" s="69" t="s">
        <v>5697</v>
      </c>
      <c r="C2800" s="46" t="s">
        <v>70</v>
      </c>
      <c r="D2800" s="70">
        <v>152.28</v>
      </c>
      <c r="E2800" s="70">
        <v>33.04</v>
      </c>
      <c r="F2800" s="70">
        <v>185.32</v>
      </c>
      <c r="G2800" s="44">
        <v>9</v>
      </c>
    </row>
    <row r="2801" spans="1:7">
      <c r="A2801" s="68" t="s">
        <v>5698</v>
      </c>
      <c r="B2801" s="69" t="s">
        <v>5699</v>
      </c>
      <c r="C2801" s="46"/>
      <c r="D2801" s="70"/>
      <c r="E2801" s="70"/>
      <c r="F2801" s="70"/>
      <c r="G2801" s="44">
        <v>5</v>
      </c>
    </row>
    <row r="2802" spans="1:7">
      <c r="A2802" s="68" t="s">
        <v>5700</v>
      </c>
      <c r="B2802" s="69" t="s">
        <v>5701</v>
      </c>
      <c r="C2802" s="46" t="s">
        <v>70</v>
      </c>
      <c r="D2802" s="70">
        <v>20380.580000000002</v>
      </c>
      <c r="E2802" s="70">
        <v>165.88</v>
      </c>
      <c r="F2802" s="70">
        <v>20546.46</v>
      </c>
      <c r="G2802" s="44">
        <v>9</v>
      </c>
    </row>
    <row r="2803" spans="1:7">
      <c r="A2803" s="68" t="s">
        <v>5702</v>
      </c>
      <c r="B2803" s="69" t="s">
        <v>5703</v>
      </c>
      <c r="C2803" s="46" t="s">
        <v>70</v>
      </c>
      <c r="D2803" s="70">
        <v>15831.44</v>
      </c>
      <c r="E2803" s="70">
        <v>186.62</v>
      </c>
      <c r="F2803" s="70">
        <v>16018.06</v>
      </c>
      <c r="G2803" s="44">
        <v>9</v>
      </c>
    </row>
    <row r="2804" spans="1:7" ht="28.8">
      <c r="A2804" s="68" t="s">
        <v>5704</v>
      </c>
      <c r="B2804" s="69" t="s">
        <v>5705</v>
      </c>
      <c r="C2804" s="46" t="s">
        <v>70</v>
      </c>
      <c r="D2804" s="70">
        <v>530.59</v>
      </c>
      <c r="E2804" s="70">
        <v>207.35</v>
      </c>
      <c r="F2804" s="70">
        <v>737.94</v>
      </c>
      <c r="G2804" s="44">
        <v>9</v>
      </c>
    </row>
    <row r="2805" spans="1:7" ht="28.8">
      <c r="A2805" s="68" t="s">
        <v>5706</v>
      </c>
      <c r="B2805" s="69" t="s">
        <v>5707</v>
      </c>
      <c r="C2805" s="46" t="s">
        <v>128</v>
      </c>
      <c r="D2805" s="70">
        <v>13050.57</v>
      </c>
      <c r="E2805" s="70">
        <v>4397.28</v>
      </c>
      <c r="F2805" s="70">
        <v>17447.849999999999</v>
      </c>
      <c r="G2805" s="44">
        <v>9</v>
      </c>
    </row>
    <row r="2806" spans="1:7" ht="28.8">
      <c r="A2806" s="68" t="s">
        <v>5708</v>
      </c>
      <c r="B2806" s="69" t="s">
        <v>5709</v>
      </c>
      <c r="C2806" s="46" t="s">
        <v>128</v>
      </c>
      <c r="D2806" s="70">
        <v>27328.94</v>
      </c>
      <c r="E2806" s="70">
        <v>4946.9399999999996</v>
      </c>
      <c r="F2806" s="70">
        <v>32275.88</v>
      </c>
      <c r="G2806" s="44">
        <v>9</v>
      </c>
    </row>
    <row r="2807" spans="1:7" ht="28.8">
      <c r="A2807" s="68" t="s">
        <v>5710</v>
      </c>
      <c r="B2807" s="69" t="s">
        <v>5711</v>
      </c>
      <c r="C2807" s="46" t="s">
        <v>128</v>
      </c>
      <c r="D2807" s="70">
        <v>29562.5</v>
      </c>
      <c r="E2807" s="70">
        <v>5817.13</v>
      </c>
      <c r="F2807" s="70">
        <v>35379.629999999997</v>
      </c>
      <c r="G2807" s="44">
        <v>9</v>
      </c>
    </row>
    <row r="2808" spans="1:7" ht="28.8">
      <c r="A2808" s="68" t="s">
        <v>5712</v>
      </c>
      <c r="B2808" s="69" t="s">
        <v>5713</v>
      </c>
      <c r="C2808" s="46" t="s">
        <v>70</v>
      </c>
      <c r="D2808" s="70">
        <v>1318.64</v>
      </c>
      <c r="E2808" s="70">
        <v>43.02</v>
      </c>
      <c r="F2808" s="70">
        <v>1361.66</v>
      </c>
      <c r="G2808" s="44">
        <v>9</v>
      </c>
    </row>
    <row r="2809" spans="1:7" ht="28.8">
      <c r="A2809" s="68" t="s">
        <v>5714</v>
      </c>
      <c r="B2809" s="69" t="s">
        <v>5715</v>
      </c>
      <c r="C2809" s="46" t="s">
        <v>70</v>
      </c>
      <c r="D2809" s="70">
        <v>1904.53</v>
      </c>
      <c r="E2809" s="70">
        <v>53.77</v>
      </c>
      <c r="F2809" s="70">
        <v>1958.3</v>
      </c>
      <c r="G2809" s="44">
        <v>9</v>
      </c>
    </row>
    <row r="2810" spans="1:7" ht="28.8">
      <c r="A2810" s="68" t="s">
        <v>5716</v>
      </c>
      <c r="B2810" s="69" t="s">
        <v>5717</v>
      </c>
      <c r="C2810" s="46" t="s">
        <v>70</v>
      </c>
      <c r="D2810" s="70">
        <v>3590.01</v>
      </c>
      <c r="E2810" s="70">
        <v>58.34</v>
      </c>
      <c r="F2810" s="70">
        <v>3648.35</v>
      </c>
      <c r="G2810" s="44">
        <v>9</v>
      </c>
    </row>
    <row r="2811" spans="1:7">
      <c r="A2811" s="68" t="s">
        <v>5718</v>
      </c>
      <c r="B2811" s="69" t="s">
        <v>5719</v>
      </c>
      <c r="C2811" s="46"/>
      <c r="D2811" s="70"/>
      <c r="E2811" s="70"/>
      <c r="F2811" s="70"/>
      <c r="G2811" s="44">
        <v>5</v>
      </c>
    </row>
    <row r="2812" spans="1:7">
      <c r="A2812" s="68" t="s">
        <v>5720</v>
      </c>
      <c r="B2812" s="69" t="s">
        <v>5721</v>
      </c>
      <c r="C2812" s="46" t="s">
        <v>70</v>
      </c>
      <c r="D2812" s="70">
        <v>200.39</v>
      </c>
      <c r="E2812" s="70">
        <v>33.04</v>
      </c>
      <c r="F2812" s="70">
        <v>233.43</v>
      </c>
      <c r="G2812" s="44">
        <v>9</v>
      </c>
    </row>
    <row r="2813" spans="1:7">
      <c r="A2813" s="68" t="s">
        <v>5722</v>
      </c>
      <c r="B2813" s="69" t="s">
        <v>5723</v>
      </c>
      <c r="C2813" s="46"/>
      <c r="D2813" s="70"/>
      <c r="E2813" s="70"/>
      <c r="F2813" s="70"/>
      <c r="G2813" s="44">
        <v>5</v>
      </c>
    </row>
    <row r="2814" spans="1:7">
      <c r="A2814" s="68" t="s">
        <v>5724</v>
      </c>
      <c r="B2814" s="69" t="s">
        <v>5725</v>
      </c>
      <c r="C2814" s="46" t="s">
        <v>70</v>
      </c>
      <c r="D2814" s="70">
        <v>419.01</v>
      </c>
      <c r="E2814" s="70">
        <v>41.47</v>
      </c>
      <c r="F2814" s="70">
        <v>460.48</v>
      </c>
      <c r="G2814" s="44">
        <v>9</v>
      </c>
    </row>
    <row r="2815" spans="1:7" ht="28.8">
      <c r="A2815" s="68" t="s">
        <v>5726</v>
      </c>
      <c r="B2815" s="69" t="s">
        <v>5727</v>
      </c>
      <c r="C2815" s="46" t="s">
        <v>70</v>
      </c>
      <c r="D2815" s="70">
        <v>319.02</v>
      </c>
      <c r="E2815" s="70">
        <v>41.47</v>
      </c>
      <c r="F2815" s="70">
        <v>360.49</v>
      </c>
      <c r="G2815" s="44">
        <v>9</v>
      </c>
    </row>
    <row r="2816" spans="1:7">
      <c r="A2816" s="68" t="s">
        <v>5728</v>
      </c>
      <c r="B2816" s="69" t="s">
        <v>5729</v>
      </c>
      <c r="C2816" s="46"/>
      <c r="D2816" s="70"/>
      <c r="E2816" s="70"/>
      <c r="F2816" s="70"/>
      <c r="G2816" s="44">
        <v>5</v>
      </c>
    </row>
    <row r="2817" spans="1:7">
      <c r="A2817" s="68" t="s">
        <v>5730</v>
      </c>
      <c r="B2817" s="69" t="s">
        <v>5731</v>
      </c>
      <c r="C2817" s="46" t="s">
        <v>70</v>
      </c>
      <c r="D2817" s="70">
        <v>33.69</v>
      </c>
      <c r="E2817" s="70">
        <v>20.74</v>
      </c>
      <c r="F2817" s="70">
        <v>54.43</v>
      </c>
      <c r="G2817" s="44">
        <v>9</v>
      </c>
    </row>
    <row r="2818" spans="1:7">
      <c r="A2818" s="68" t="s">
        <v>5732</v>
      </c>
      <c r="B2818" s="69" t="s">
        <v>5733</v>
      </c>
      <c r="C2818" s="46"/>
      <c r="D2818" s="70"/>
      <c r="E2818" s="70"/>
      <c r="F2818" s="70"/>
      <c r="G2818" s="44">
        <v>5</v>
      </c>
    </row>
    <row r="2819" spans="1:7" ht="28.8">
      <c r="A2819" s="68" t="s">
        <v>5734</v>
      </c>
      <c r="B2819" s="69" t="s">
        <v>5735</v>
      </c>
      <c r="C2819" s="46" t="s">
        <v>128</v>
      </c>
      <c r="D2819" s="70">
        <v>11900.21</v>
      </c>
      <c r="E2819" s="70">
        <v>337.46</v>
      </c>
      <c r="F2819" s="70">
        <v>12237.67</v>
      </c>
      <c r="G2819" s="44">
        <v>9</v>
      </c>
    </row>
    <row r="2820" spans="1:7">
      <c r="A2820" s="68" t="s">
        <v>5736</v>
      </c>
      <c r="B2820" s="69" t="s">
        <v>5737</v>
      </c>
      <c r="C2820" s="46" t="s">
        <v>128</v>
      </c>
      <c r="D2820" s="70">
        <v>7569.34</v>
      </c>
      <c r="E2820" s="70">
        <v>326.88</v>
      </c>
      <c r="F2820" s="70">
        <v>7896.22</v>
      </c>
      <c r="G2820" s="44">
        <v>9</v>
      </c>
    </row>
    <row r="2821" spans="1:7">
      <c r="A2821" s="68" t="s">
        <v>5738</v>
      </c>
      <c r="B2821" s="69" t="s">
        <v>5739</v>
      </c>
      <c r="C2821" s="46" t="s">
        <v>128</v>
      </c>
      <c r="D2821" s="70">
        <v>8304.32</v>
      </c>
      <c r="E2821" s="70">
        <v>337.46</v>
      </c>
      <c r="F2821" s="70">
        <v>8641.7800000000007</v>
      </c>
      <c r="G2821" s="44">
        <v>9</v>
      </c>
    </row>
    <row r="2822" spans="1:7">
      <c r="A2822" s="68" t="s">
        <v>5740</v>
      </c>
      <c r="B2822" s="69" t="s">
        <v>5741</v>
      </c>
      <c r="C2822" s="46" t="s">
        <v>128</v>
      </c>
      <c r="D2822" s="70">
        <v>13075.98</v>
      </c>
      <c r="E2822" s="70">
        <v>337.46</v>
      </c>
      <c r="F2822" s="70">
        <v>13413.44</v>
      </c>
      <c r="G2822" s="44">
        <v>9</v>
      </c>
    </row>
    <row r="2823" spans="1:7">
      <c r="A2823" s="68" t="s">
        <v>5742</v>
      </c>
      <c r="B2823" s="69" t="s">
        <v>5743</v>
      </c>
      <c r="C2823" s="46" t="s">
        <v>128</v>
      </c>
      <c r="D2823" s="70">
        <v>3158.68</v>
      </c>
      <c r="E2823" s="70">
        <v>326.88</v>
      </c>
      <c r="F2823" s="70">
        <v>3485.56</v>
      </c>
      <c r="G2823" s="44">
        <v>9</v>
      </c>
    </row>
    <row r="2824" spans="1:7">
      <c r="A2824" s="68" t="s">
        <v>5744</v>
      </c>
      <c r="B2824" s="69" t="s">
        <v>5745</v>
      </c>
      <c r="C2824" s="46" t="s">
        <v>128</v>
      </c>
      <c r="D2824" s="70">
        <v>4384.5600000000004</v>
      </c>
      <c r="E2824" s="70">
        <v>326.88</v>
      </c>
      <c r="F2824" s="70">
        <v>4711.4399999999996</v>
      </c>
      <c r="G2824" s="44">
        <v>9</v>
      </c>
    </row>
    <row r="2825" spans="1:7">
      <c r="A2825" s="68" t="s">
        <v>5746</v>
      </c>
      <c r="B2825" s="69" t="s">
        <v>5747</v>
      </c>
      <c r="C2825" s="46" t="s">
        <v>128</v>
      </c>
      <c r="D2825" s="70">
        <v>6422.38</v>
      </c>
      <c r="E2825" s="70">
        <v>337.46</v>
      </c>
      <c r="F2825" s="70">
        <v>6759.84</v>
      </c>
      <c r="G2825" s="44">
        <v>9</v>
      </c>
    </row>
    <row r="2826" spans="1:7">
      <c r="A2826" s="68" t="s">
        <v>5748</v>
      </c>
      <c r="B2826" s="69" t="s">
        <v>5749</v>
      </c>
      <c r="C2826" s="46" t="s">
        <v>128</v>
      </c>
      <c r="D2826" s="70">
        <v>7289.16</v>
      </c>
      <c r="E2826" s="70">
        <v>337.46</v>
      </c>
      <c r="F2826" s="70">
        <v>7626.62</v>
      </c>
      <c r="G2826" s="44">
        <v>9</v>
      </c>
    </row>
    <row r="2827" spans="1:7" ht="28.8">
      <c r="A2827" s="68" t="s">
        <v>5750</v>
      </c>
      <c r="B2827" s="69" t="s">
        <v>5751</v>
      </c>
      <c r="C2827" s="46" t="s">
        <v>128</v>
      </c>
      <c r="D2827" s="70">
        <v>7047.65</v>
      </c>
      <c r="E2827" s="70">
        <v>337.46</v>
      </c>
      <c r="F2827" s="70">
        <v>7385.11</v>
      </c>
      <c r="G2827" s="44">
        <v>9</v>
      </c>
    </row>
    <row r="2828" spans="1:7" ht="28.8">
      <c r="A2828" s="68" t="s">
        <v>5752</v>
      </c>
      <c r="B2828" s="69" t="s">
        <v>5753</v>
      </c>
      <c r="C2828" s="46" t="s">
        <v>128</v>
      </c>
      <c r="D2828" s="70">
        <v>11309.64</v>
      </c>
      <c r="E2828" s="70">
        <v>337.46</v>
      </c>
      <c r="F2828" s="70">
        <v>11647.1</v>
      </c>
      <c r="G2828" s="44">
        <v>9</v>
      </c>
    </row>
    <row r="2829" spans="1:7">
      <c r="A2829" s="68" t="s">
        <v>5754</v>
      </c>
      <c r="B2829" s="69" t="s">
        <v>5755</v>
      </c>
      <c r="C2829" s="46"/>
      <c r="D2829" s="70"/>
      <c r="E2829" s="70"/>
      <c r="F2829" s="70"/>
      <c r="G2829" s="44">
        <v>5</v>
      </c>
    </row>
    <row r="2830" spans="1:7">
      <c r="A2830" s="68" t="s">
        <v>5756</v>
      </c>
      <c r="B2830" s="69" t="s">
        <v>5757</v>
      </c>
      <c r="C2830" s="46" t="s">
        <v>70</v>
      </c>
      <c r="D2830" s="70">
        <v>38255.910000000003</v>
      </c>
      <c r="E2830" s="70">
        <v>764</v>
      </c>
      <c r="F2830" s="70">
        <v>39019.910000000003</v>
      </c>
      <c r="G2830" s="44">
        <v>9</v>
      </c>
    </row>
    <row r="2831" spans="1:7" ht="28.8">
      <c r="A2831" s="68" t="s">
        <v>5758</v>
      </c>
      <c r="B2831" s="69" t="s">
        <v>5759</v>
      </c>
      <c r="C2831" s="46" t="s">
        <v>70</v>
      </c>
      <c r="D2831" s="70">
        <v>44222.12</v>
      </c>
      <c r="E2831" s="70">
        <v>764</v>
      </c>
      <c r="F2831" s="70">
        <v>44986.12</v>
      </c>
      <c r="G2831" s="44">
        <v>9</v>
      </c>
    </row>
    <row r="2832" spans="1:7" ht="28.8">
      <c r="A2832" s="68" t="s">
        <v>5760</v>
      </c>
      <c r="B2832" s="69" t="s">
        <v>5761</v>
      </c>
      <c r="C2832" s="46" t="s">
        <v>70</v>
      </c>
      <c r="D2832" s="70">
        <v>51095.42</v>
      </c>
      <c r="E2832" s="70">
        <v>764</v>
      </c>
      <c r="F2832" s="70">
        <v>51859.42</v>
      </c>
      <c r="G2832" s="44">
        <v>9</v>
      </c>
    </row>
    <row r="2833" spans="1:7" ht="28.8">
      <c r="A2833" s="68" t="s">
        <v>5762</v>
      </c>
      <c r="B2833" s="69" t="s">
        <v>5763</v>
      </c>
      <c r="C2833" s="46" t="s">
        <v>70</v>
      </c>
      <c r="D2833" s="70">
        <v>56940.06</v>
      </c>
      <c r="E2833" s="70">
        <v>764</v>
      </c>
      <c r="F2833" s="70">
        <v>57704.06</v>
      </c>
      <c r="G2833" s="44">
        <v>9</v>
      </c>
    </row>
    <row r="2834" spans="1:7" ht="28.8">
      <c r="A2834" s="68" t="s">
        <v>5764</v>
      </c>
      <c r="B2834" s="69" t="s">
        <v>5765</v>
      </c>
      <c r="C2834" s="46" t="s">
        <v>70</v>
      </c>
      <c r="D2834" s="70">
        <v>3678.32</v>
      </c>
      <c r="E2834" s="70">
        <v>668.5</v>
      </c>
      <c r="F2834" s="70">
        <v>4346.82</v>
      </c>
      <c r="G2834" s="44">
        <v>9</v>
      </c>
    </row>
    <row r="2835" spans="1:7" ht="28.8">
      <c r="A2835" s="68" t="s">
        <v>5766</v>
      </c>
      <c r="B2835" s="69" t="s">
        <v>5767</v>
      </c>
      <c r="C2835" s="46" t="s">
        <v>70</v>
      </c>
      <c r="D2835" s="70">
        <v>4755.42</v>
      </c>
      <c r="E2835" s="70">
        <v>668.5</v>
      </c>
      <c r="F2835" s="70">
        <v>5423.92</v>
      </c>
      <c r="G2835" s="44">
        <v>9</v>
      </c>
    </row>
    <row r="2836" spans="1:7" ht="28.8">
      <c r="A2836" s="68" t="s">
        <v>5768</v>
      </c>
      <c r="B2836" s="69" t="s">
        <v>5769</v>
      </c>
      <c r="C2836" s="46" t="s">
        <v>70</v>
      </c>
      <c r="D2836" s="70">
        <v>6394.16</v>
      </c>
      <c r="E2836" s="70">
        <v>668.5</v>
      </c>
      <c r="F2836" s="70">
        <v>7062.66</v>
      </c>
      <c r="G2836" s="44">
        <v>9</v>
      </c>
    </row>
    <row r="2837" spans="1:7" ht="28.8">
      <c r="A2837" s="68" t="s">
        <v>5770</v>
      </c>
      <c r="B2837" s="69" t="s">
        <v>5771</v>
      </c>
      <c r="C2837" s="46" t="s">
        <v>70</v>
      </c>
      <c r="D2837" s="70">
        <v>4094.8</v>
      </c>
      <c r="E2837" s="70">
        <v>668.5</v>
      </c>
      <c r="F2837" s="70">
        <v>4763.3</v>
      </c>
      <c r="G2837" s="44">
        <v>9</v>
      </c>
    </row>
    <row r="2838" spans="1:7" ht="28.8">
      <c r="A2838" s="68" t="s">
        <v>5772</v>
      </c>
      <c r="B2838" s="69" t="s">
        <v>5773</v>
      </c>
      <c r="C2838" s="46" t="s">
        <v>70</v>
      </c>
      <c r="D2838" s="70">
        <v>4715.03</v>
      </c>
      <c r="E2838" s="70">
        <v>668.5</v>
      </c>
      <c r="F2838" s="70">
        <v>5383.53</v>
      </c>
      <c r="G2838" s="44">
        <v>9</v>
      </c>
    </row>
    <row r="2839" spans="1:7" ht="28.8">
      <c r="A2839" s="68" t="s">
        <v>5774</v>
      </c>
      <c r="B2839" s="69" t="s">
        <v>5775</v>
      </c>
      <c r="C2839" s="46" t="s">
        <v>70</v>
      </c>
      <c r="D2839" s="70">
        <v>5597.91</v>
      </c>
      <c r="E2839" s="70">
        <v>668.5</v>
      </c>
      <c r="F2839" s="70">
        <v>6266.41</v>
      </c>
      <c r="G2839" s="44">
        <v>9</v>
      </c>
    </row>
    <row r="2840" spans="1:7" ht="28.8">
      <c r="A2840" s="68" t="s">
        <v>5776</v>
      </c>
      <c r="B2840" s="69" t="s">
        <v>5777</v>
      </c>
      <c r="C2840" s="46" t="s">
        <v>70</v>
      </c>
      <c r="D2840" s="70">
        <v>6483.63</v>
      </c>
      <c r="E2840" s="70">
        <v>668.5</v>
      </c>
      <c r="F2840" s="70">
        <v>7152.13</v>
      </c>
      <c r="G2840" s="44">
        <v>9</v>
      </c>
    </row>
    <row r="2841" spans="1:7" ht="28.8">
      <c r="A2841" s="68" t="s">
        <v>5778</v>
      </c>
      <c r="B2841" s="69" t="s">
        <v>5779</v>
      </c>
      <c r="C2841" s="46" t="s">
        <v>70</v>
      </c>
      <c r="D2841" s="70">
        <v>3779.15</v>
      </c>
      <c r="E2841" s="70">
        <v>668.5</v>
      </c>
      <c r="F2841" s="70">
        <v>4447.6499999999996</v>
      </c>
      <c r="G2841" s="44">
        <v>9</v>
      </c>
    </row>
    <row r="2842" spans="1:7" ht="28.8">
      <c r="A2842" s="68" t="s">
        <v>5780</v>
      </c>
      <c r="B2842" s="69" t="s">
        <v>5781</v>
      </c>
      <c r="C2842" s="46" t="s">
        <v>70</v>
      </c>
      <c r="D2842" s="70">
        <v>4293.59</v>
      </c>
      <c r="E2842" s="70">
        <v>668.5</v>
      </c>
      <c r="F2842" s="70">
        <v>4962.09</v>
      </c>
      <c r="G2842" s="44">
        <v>9</v>
      </c>
    </row>
    <row r="2843" spans="1:7" ht="28.8">
      <c r="A2843" s="68" t="s">
        <v>5782</v>
      </c>
      <c r="B2843" s="69" t="s">
        <v>5783</v>
      </c>
      <c r="C2843" s="46" t="s">
        <v>70</v>
      </c>
      <c r="D2843" s="70">
        <v>4660.22</v>
      </c>
      <c r="E2843" s="70">
        <v>668.5</v>
      </c>
      <c r="F2843" s="70">
        <v>5328.72</v>
      </c>
      <c r="G2843" s="44">
        <v>9</v>
      </c>
    </row>
    <row r="2844" spans="1:7" ht="28.8">
      <c r="A2844" s="68" t="s">
        <v>5784</v>
      </c>
      <c r="B2844" s="69" t="s">
        <v>5785</v>
      </c>
      <c r="C2844" s="46" t="s">
        <v>70</v>
      </c>
      <c r="D2844" s="70">
        <v>4813.09</v>
      </c>
      <c r="E2844" s="70">
        <v>668.5</v>
      </c>
      <c r="F2844" s="70">
        <v>5481.59</v>
      </c>
      <c r="G2844" s="44">
        <v>9</v>
      </c>
    </row>
    <row r="2845" spans="1:7">
      <c r="A2845" s="68" t="s">
        <v>5786</v>
      </c>
      <c r="B2845" s="69" t="s">
        <v>5787</v>
      </c>
      <c r="C2845" s="46"/>
      <c r="D2845" s="70"/>
      <c r="E2845" s="70"/>
      <c r="F2845" s="70"/>
      <c r="G2845" s="44">
        <v>5</v>
      </c>
    </row>
    <row r="2846" spans="1:7" ht="28.8">
      <c r="A2846" s="68" t="s">
        <v>5788</v>
      </c>
      <c r="B2846" s="69" t="s">
        <v>5789</v>
      </c>
      <c r="C2846" s="46" t="s">
        <v>70</v>
      </c>
      <c r="D2846" s="70">
        <v>9613.7199999999993</v>
      </c>
      <c r="E2846" s="70">
        <v>233.36</v>
      </c>
      <c r="F2846" s="70">
        <v>9847.08</v>
      </c>
      <c r="G2846" s="44">
        <v>9</v>
      </c>
    </row>
    <row r="2847" spans="1:7" ht="28.8">
      <c r="A2847" s="68" t="s">
        <v>5790</v>
      </c>
      <c r="B2847" s="69" t="s">
        <v>5791</v>
      </c>
      <c r="C2847" s="46" t="s">
        <v>70</v>
      </c>
      <c r="D2847" s="70">
        <v>18143.439999999999</v>
      </c>
      <c r="E2847" s="70">
        <v>233.36</v>
      </c>
      <c r="F2847" s="70">
        <v>18376.8</v>
      </c>
      <c r="G2847" s="44">
        <v>9</v>
      </c>
    </row>
    <row r="2848" spans="1:7" ht="28.8">
      <c r="A2848" s="68" t="s">
        <v>5792</v>
      </c>
      <c r="B2848" s="69" t="s">
        <v>5793</v>
      </c>
      <c r="C2848" s="46" t="s">
        <v>70</v>
      </c>
      <c r="D2848" s="70">
        <v>4848.29</v>
      </c>
      <c r="E2848" s="70">
        <v>233.36</v>
      </c>
      <c r="F2848" s="70">
        <v>5081.6499999999996</v>
      </c>
      <c r="G2848" s="44">
        <v>9</v>
      </c>
    </row>
    <row r="2849" spans="1:7" ht="28.8">
      <c r="A2849" s="68" t="s">
        <v>5794</v>
      </c>
      <c r="B2849" s="69" t="s">
        <v>5795</v>
      </c>
      <c r="C2849" s="46" t="s">
        <v>70</v>
      </c>
      <c r="D2849" s="70">
        <v>2463.5300000000002</v>
      </c>
      <c r="E2849" s="70">
        <v>233.36</v>
      </c>
      <c r="F2849" s="70">
        <v>2696.89</v>
      </c>
      <c r="G2849" s="44">
        <v>9</v>
      </c>
    </row>
    <row r="2850" spans="1:7" ht="28.8">
      <c r="A2850" s="68" t="s">
        <v>5796</v>
      </c>
      <c r="B2850" s="69" t="s">
        <v>5797</v>
      </c>
      <c r="C2850" s="46" t="s">
        <v>70</v>
      </c>
      <c r="D2850" s="70">
        <v>42892.62</v>
      </c>
      <c r="E2850" s="70">
        <v>233.36</v>
      </c>
      <c r="F2850" s="70">
        <v>43125.98</v>
      </c>
      <c r="G2850" s="44">
        <v>9</v>
      </c>
    </row>
    <row r="2851" spans="1:7" ht="28.8">
      <c r="A2851" s="68" t="s">
        <v>5798</v>
      </c>
      <c r="B2851" s="69" t="s">
        <v>5799</v>
      </c>
      <c r="C2851" s="46" t="s">
        <v>70</v>
      </c>
      <c r="D2851" s="70">
        <v>3292.55</v>
      </c>
      <c r="E2851" s="70">
        <v>233.36</v>
      </c>
      <c r="F2851" s="70">
        <v>3525.91</v>
      </c>
      <c r="G2851" s="44">
        <v>9</v>
      </c>
    </row>
    <row r="2852" spans="1:7" ht="28.8">
      <c r="A2852" s="68" t="s">
        <v>5800</v>
      </c>
      <c r="B2852" s="69" t="s">
        <v>5801</v>
      </c>
      <c r="C2852" s="46" t="s">
        <v>70</v>
      </c>
      <c r="D2852" s="70">
        <v>10632.57</v>
      </c>
      <c r="E2852" s="70">
        <v>233.36</v>
      </c>
      <c r="F2852" s="70">
        <v>10865.93</v>
      </c>
      <c r="G2852" s="44">
        <v>9</v>
      </c>
    </row>
    <row r="2853" spans="1:7" ht="28.8">
      <c r="A2853" s="68" t="s">
        <v>5802</v>
      </c>
      <c r="B2853" s="69" t="s">
        <v>5803</v>
      </c>
      <c r="C2853" s="46" t="s">
        <v>70</v>
      </c>
      <c r="D2853" s="70">
        <v>4509.84</v>
      </c>
      <c r="E2853" s="70">
        <v>233.36</v>
      </c>
      <c r="F2853" s="70">
        <v>4743.2</v>
      </c>
      <c r="G2853" s="44">
        <v>9</v>
      </c>
    </row>
    <row r="2854" spans="1:7" ht="28.8">
      <c r="A2854" s="68" t="s">
        <v>5804</v>
      </c>
      <c r="B2854" s="69" t="s">
        <v>5805</v>
      </c>
      <c r="C2854" s="46" t="s">
        <v>70</v>
      </c>
      <c r="D2854" s="70">
        <v>15043.7</v>
      </c>
      <c r="E2854" s="70">
        <v>233.36</v>
      </c>
      <c r="F2854" s="70">
        <v>15277.06</v>
      </c>
      <c r="G2854" s="44">
        <v>9</v>
      </c>
    </row>
    <row r="2855" spans="1:7" ht="28.8">
      <c r="A2855" s="68" t="s">
        <v>5806</v>
      </c>
      <c r="B2855" s="69" t="s">
        <v>5807</v>
      </c>
      <c r="C2855" s="46" t="s">
        <v>70</v>
      </c>
      <c r="D2855" s="70">
        <v>2750.91</v>
      </c>
      <c r="E2855" s="70">
        <v>233.36</v>
      </c>
      <c r="F2855" s="70">
        <v>2984.27</v>
      </c>
      <c r="G2855" s="44">
        <v>9</v>
      </c>
    </row>
    <row r="2856" spans="1:7" ht="28.8">
      <c r="A2856" s="68" t="s">
        <v>5808</v>
      </c>
      <c r="B2856" s="69" t="s">
        <v>5809</v>
      </c>
      <c r="C2856" s="46" t="s">
        <v>70</v>
      </c>
      <c r="D2856" s="70">
        <v>5237.3999999999996</v>
      </c>
      <c r="E2856" s="70">
        <v>233.36</v>
      </c>
      <c r="F2856" s="70">
        <v>5470.76</v>
      </c>
      <c r="G2856" s="44">
        <v>9</v>
      </c>
    </row>
    <row r="2857" spans="1:7" ht="28.8">
      <c r="A2857" s="68" t="s">
        <v>5810</v>
      </c>
      <c r="B2857" s="69" t="s">
        <v>5811</v>
      </c>
      <c r="C2857" s="46" t="s">
        <v>70</v>
      </c>
      <c r="D2857" s="70">
        <v>4505.8</v>
      </c>
      <c r="E2857" s="70">
        <v>233.36</v>
      </c>
      <c r="F2857" s="70">
        <v>4739.16</v>
      </c>
      <c r="G2857" s="44">
        <v>9</v>
      </c>
    </row>
    <row r="2858" spans="1:7" ht="28.8">
      <c r="A2858" s="68" t="s">
        <v>5812</v>
      </c>
      <c r="B2858" s="69" t="s">
        <v>5813</v>
      </c>
      <c r="C2858" s="46" t="s">
        <v>70</v>
      </c>
      <c r="D2858" s="70">
        <v>8615.77</v>
      </c>
      <c r="E2858" s="70">
        <v>233.36</v>
      </c>
      <c r="F2858" s="70">
        <v>8849.1299999999992</v>
      </c>
      <c r="G2858" s="44">
        <v>9</v>
      </c>
    </row>
    <row r="2859" spans="1:7" ht="28.8">
      <c r="A2859" s="68" t="s">
        <v>5814</v>
      </c>
      <c r="B2859" s="69" t="s">
        <v>5815</v>
      </c>
      <c r="C2859" s="46" t="s">
        <v>70</v>
      </c>
      <c r="D2859" s="70">
        <v>4827.88</v>
      </c>
      <c r="E2859" s="70">
        <v>233.36</v>
      </c>
      <c r="F2859" s="70">
        <v>5061.24</v>
      </c>
      <c r="G2859" s="44">
        <v>9</v>
      </c>
    </row>
    <row r="2860" spans="1:7" ht="28.8">
      <c r="A2860" s="68" t="s">
        <v>5816</v>
      </c>
      <c r="B2860" s="69" t="s">
        <v>5817</v>
      </c>
      <c r="C2860" s="46" t="s">
        <v>70</v>
      </c>
      <c r="D2860" s="70">
        <v>1143.8800000000001</v>
      </c>
      <c r="E2860" s="70">
        <v>233.36</v>
      </c>
      <c r="F2860" s="70">
        <v>1377.24</v>
      </c>
      <c r="G2860" s="44">
        <v>9</v>
      </c>
    </row>
    <row r="2861" spans="1:7" ht="28.8">
      <c r="A2861" s="68" t="s">
        <v>5818</v>
      </c>
      <c r="B2861" s="69" t="s">
        <v>5819</v>
      </c>
      <c r="C2861" s="46" t="s">
        <v>70</v>
      </c>
      <c r="D2861" s="70">
        <v>1090.1300000000001</v>
      </c>
      <c r="E2861" s="70">
        <v>233.36</v>
      </c>
      <c r="F2861" s="70">
        <v>1323.49</v>
      </c>
      <c r="G2861" s="44">
        <v>9</v>
      </c>
    </row>
    <row r="2862" spans="1:7" ht="28.8">
      <c r="A2862" s="68" t="s">
        <v>5820</v>
      </c>
      <c r="B2862" s="69" t="s">
        <v>5821</v>
      </c>
      <c r="C2862" s="46" t="s">
        <v>70</v>
      </c>
      <c r="D2862" s="70">
        <v>17371.09</v>
      </c>
      <c r="E2862" s="70">
        <v>233.36</v>
      </c>
      <c r="F2862" s="70">
        <v>17604.45</v>
      </c>
      <c r="G2862" s="44">
        <v>9</v>
      </c>
    </row>
    <row r="2863" spans="1:7" ht="28.8">
      <c r="A2863" s="68" t="s">
        <v>5822</v>
      </c>
      <c r="B2863" s="69" t="s">
        <v>5823</v>
      </c>
      <c r="C2863" s="46" t="s">
        <v>70</v>
      </c>
      <c r="D2863" s="70">
        <v>14631.18</v>
      </c>
      <c r="E2863" s="70">
        <v>233.36</v>
      </c>
      <c r="F2863" s="70">
        <v>14864.54</v>
      </c>
      <c r="G2863" s="44">
        <v>9</v>
      </c>
    </row>
    <row r="2864" spans="1:7" ht="28.8">
      <c r="A2864" s="68" t="s">
        <v>5824</v>
      </c>
      <c r="B2864" s="69" t="s">
        <v>5825</v>
      </c>
      <c r="C2864" s="46" t="s">
        <v>70</v>
      </c>
      <c r="D2864" s="70">
        <v>1543.9</v>
      </c>
      <c r="E2864" s="70">
        <v>233.36</v>
      </c>
      <c r="F2864" s="70">
        <v>1777.26</v>
      </c>
      <c r="G2864" s="44">
        <v>9</v>
      </c>
    </row>
    <row r="2865" spans="1:7" ht="28.8">
      <c r="A2865" s="68" t="s">
        <v>5826</v>
      </c>
      <c r="B2865" s="69" t="s">
        <v>5827</v>
      </c>
      <c r="C2865" s="46" t="s">
        <v>70</v>
      </c>
      <c r="D2865" s="70">
        <v>27951.67</v>
      </c>
      <c r="E2865" s="70">
        <v>233.36</v>
      </c>
      <c r="F2865" s="70">
        <v>28185.03</v>
      </c>
      <c r="G2865" s="44">
        <v>9</v>
      </c>
    </row>
    <row r="2866" spans="1:7" ht="28.8">
      <c r="A2866" s="68" t="s">
        <v>5828</v>
      </c>
      <c r="B2866" s="69" t="s">
        <v>5829</v>
      </c>
      <c r="C2866" s="46" t="s">
        <v>70</v>
      </c>
      <c r="D2866" s="70">
        <v>31615.78</v>
      </c>
      <c r="E2866" s="70">
        <v>233.36</v>
      </c>
      <c r="F2866" s="70">
        <v>31849.14</v>
      </c>
      <c r="G2866" s="44">
        <v>9</v>
      </c>
    </row>
    <row r="2867" spans="1:7" ht="28.8">
      <c r="A2867" s="68" t="s">
        <v>5830</v>
      </c>
      <c r="B2867" s="69" t="s">
        <v>5831</v>
      </c>
      <c r="C2867" s="46" t="s">
        <v>70</v>
      </c>
      <c r="D2867" s="70">
        <v>2062.67</v>
      </c>
      <c r="E2867" s="70">
        <v>233.36</v>
      </c>
      <c r="F2867" s="70">
        <v>2296.0300000000002</v>
      </c>
      <c r="G2867" s="44">
        <v>9</v>
      </c>
    </row>
    <row r="2868" spans="1:7" ht="28.8">
      <c r="A2868" s="68" t="s">
        <v>5832</v>
      </c>
      <c r="B2868" s="69" t="s">
        <v>5833</v>
      </c>
      <c r="C2868" s="46" t="s">
        <v>70</v>
      </c>
      <c r="D2868" s="70">
        <v>3423.18</v>
      </c>
      <c r="E2868" s="70">
        <v>233.36</v>
      </c>
      <c r="F2868" s="70">
        <v>3656.54</v>
      </c>
      <c r="G2868" s="44">
        <v>9</v>
      </c>
    </row>
    <row r="2869" spans="1:7">
      <c r="A2869" s="68" t="s">
        <v>5834</v>
      </c>
      <c r="B2869" s="69" t="s">
        <v>5835</v>
      </c>
      <c r="C2869" s="46"/>
      <c r="D2869" s="70"/>
      <c r="E2869" s="70"/>
      <c r="F2869" s="70"/>
      <c r="G2869" s="44">
        <v>5</v>
      </c>
    </row>
    <row r="2870" spans="1:7" ht="28.8">
      <c r="A2870" s="68" t="s">
        <v>5836</v>
      </c>
      <c r="B2870" s="69" t="s">
        <v>5837</v>
      </c>
      <c r="C2870" s="46" t="s">
        <v>70</v>
      </c>
      <c r="D2870" s="70">
        <v>8197.49</v>
      </c>
      <c r="E2870" s="70">
        <v>497.64</v>
      </c>
      <c r="F2870" s="70">
        <v>8695.1299999999992</v>
      </c>
      <c r="G2870" s="44">
        <v>9</v>
      </c>
    </row>
    <row r="2871" spans="1:7" ht="28.8">
      <c r="A2871" s="68" t="s">
        <v>5838</v>
      </c>
      <c r="B2871" s="69" t="s">
        <v>5839</v>
      </c>
      <c r="C2871" s="46" t="s">
        <v>70</v>
      </c>
      <c r="D2871" s="70">
        <v>9332.4500000000007</v>
      </c>
      <c r="E2871" s="70">
        <v>497.64</v>
      </c>
      <c r="F2871" s="70">
        <v>9830.09</v>
      </c>
      <c r="G2871" s="44">
        <v>9</v>
      </c>
    </row>
    <row r="2872" spans="1:7" ht="28.8">
      <c r="A2872" s="68" t="s">
        <v>5840</v>
      </c>
      <c r="B2872" s="69" t="s">
        <v>5841</v>
      </c>
      <c r="C2872" s="46" t="s">
        <v>70</v>
      </c>
      <c r="D2872" s="70">
        <v>18003.990000000002</v>
      </c>
      <c r="E2872" s="70">
        <v>497.64</v>
      </c>
      <c r="F2872" s="70">
        <v>18501.63</v>
      </c>
      <c r="G2872" s="44">
        <v>9</v>
      </c>
    </row>
    <row r="2873" spans="1:7" ht="28.8">
      <c r="A2873" s="68" t="s">
        <v>5842</v>
      </c>
      <c r="B2873" s="69" t="s">
        <v>5843</v>
      </c>
      <c r="C2873" s="46" t="s">
        <v>70</v>
      </c>
      <c r="D2873" s="70">
        <v>8984.7800000000007</v>
      </c>
      <c r="E2873" s="70">
        <v>497.64</v>
      </c>
      <c r="F2873" s="70">
        <v>9482.42</v>
      </c>
      <c r="G2873" s="44">
        <v>9</v>
      </c>
    </row>
    <row r="2874" spans="1:7" ht="28.8">
      <c r="A2874" s="68" t="s">
        <v>5844</v>
      </c>
      <c r="B2874" s="69" t="s">
        <v>5845</v>
      </c>
      <c r="C2874" s="46" t="s">
        <v>70</v>
      </c>
      <c r="D2874" s="70">
        <v>8511.92</v>
      </c>
      <c r="E2874" s="70">
        <v>497.64</v>
      </c>
      <c r="F2874" s="70">
        <v>9009.56</v>
      </c>
      <c r="G2874" s="44">
        <v>9</v>
      </c>
    </row>
    <row r="2875" spans="1:7" ht="28.8">
      <c r="A2875" s="68" t="s">
        <v>5846</v>
      </c>
      <c r="B2875" s="69" t="s">
        <v>5847</v>
      </c>
      <c r="C2875" s="46" t="s">
        <v>70</v>
      </c>
      <c r="D2875" s="70">
        <v>16325.96</v>
      </c>
      <c r="E2875" s="70">
        <v>497.64</v>
      </c>
      <c r="F2875" s="70">
        <v>16823.599999999999</v>
      </c>
      <c r="G2875" s="44">
        <v>9</v>
      </c>
    </row>
    <row r="2876" spans="1:7" ht="28.8">
      <c r="A2876" s="68" t="s">
        <v>5848</v>
      </c>
      <c r="B2876" s="69" t="s">
        <v>5849</v>
      </c>
      <c r="C2876" s="46" t="s">
        <v>70</v>
      </c>
      <c r="D2876" s="70">
        <v>5672.49</v>
      </c>
      <c r="E2876" s="70">
        <v>331.76</v>
      </c>
      <c r="F2876" s="70">
        <v>6004.25</v>
      </c>
      <c r="G2876" s="44">
        <v>9</v>
      </c>
    </row>
    <row r="2877" spans="1:7" ht="43.2">
      <c r="A2877" s="68" t="s">
        <v>5850</v>
      </c>
      <c r="B2877" s="69" t="s">
        <v>5851</v>
      </c>
      <c r="C2877" s="46" t="s">
        <v>70</v>
      </c>
      <c r="D2877" s="70">
        <v>7734.68</v>
      </c>
      <c r="E2877" s="70">
        <v>331.76</v>
      </c>
      <c r="F2877" s="70">
        <v>8066.44</v>
      </c>
      <c r="G2877" s="44">
        <v>9</v>
      </c>
    </row>
    <row r="2878" spans="1:7" ht="28.8">
      <c r="A2878" s="68" t="s">
        <v>5852</v>
      </c>
      <c r="B2878" s="69" t="s">
        <v>5853</v>
      </c>
      <c r="C2878" s="46" t="s">
        <v>70</v>
      </c>
      <c r="D2878" s="70">
        <v>2215.1799999999998</v>
      </c>
      <c r="E2878" s="70">
        <v>331.76</v>
      </c>
      <c r="F2878" s="70">
        <v>2546.94</v>
      </c>
      <c r="G2878" s="44">
        <v>9</v>
      </c>
    </row>
    <row r="2879" spans="1:7" ht="28.8">
      <c r="A2879" s="68" t="s">
        <v>5854</v>
      </c>
      <c r="B2879" s="69" t="s">
        <v>5855</v>
      </c>
      <c r="C2879" s="46" t="s">
        <v>70</v>
      </c>
      <c r="D2879" s="70">
        <v>3010.56</v>
      </c>
      <c r="E2879" s="70">
        <v>331.76</v>
      </c>
      <c r="F2879" s="70">
        <v>3342.32</v>
      </c>
      <c r="G2879" s="44">
        <v>9</v>
      </c>
    </row>
    <row r="2880" spans="1:7" ht="28.8">
      <c r="A2880" s="68" t="s">
        <v>5856</v>
      </c>
      <c r="B2880" s="69" t="s">
        <v>5857</v>
      </c>
      <c r="C2880" s="46" t="s">
        <v>70</v>
      </c>
      <c r="D2880" s="70">
        <v>5918.4</v>
      </c>
      <c r="E2880" s="70">
        <v>331.76</v>
      </c>
      <c r="F2880" s="70">
        <v>6250.16</v>
      </c>
      <c r="G2880" s="44">
        <v>9</v>
      </c>
    </row>
    <row r="2881" spans="1:7" ht="28.8">
      <c r="A2881" s="68" t="s">
        <v>5858</v>
      </c>
      <c r="B2881" s="69" t="s">
        <v>5859</v>
      </c>
      <c r="C2881" s="46" t="s">
        <v>70</v>
      </c>
      <c r="D2881" s="70">
        <v>4037.06</v>
      </c>
      <c r="E2881" s="70">
        <v>331.76</v>
      </c>
      <c r="F2881" s="70">
        <v>4368.82</v>
      </c>
      <c r="G2881" s="44">
        <v>9</v>
      </c>
    </row>
    <row r="2882" spans="1:7" ht="28.8">
      <c r="A2882" s="68" t="s">
        <v>5860</v>
      </c>
      <c r="B2882" s="69" t="s">
        <v>5861</v>
      </c>
      <c r="C2882" s="46" t="s">
        <v>70</v>
      </c>
      <c r="D2882" s="70">
        <v>13480.44</v>
      </c>
      <c r="E2882" s="70">
        <v>331.76</v>
      </c>
      <c r="F2882" s="70">
        <v>13812.2</v>
      </c>
      <c r="G2882" s="44">
        <v>9</v>
      </c>
    </row>
    <row r="2883" spans="1:7" ht="28.8">
      <c r="A2883" s="68" t="s">
        <v>5862</v>
      </c>
      <c r="B2883" s="69" t="s">
        <v>5863</v>
      </c>
      <c r="C2883" s="46" t="s">
        <v>70</v>
      </c>
      <c r="D2883" s="70">
        <v>21897.25</v>
      </c>
      <c r="E2883" s="70">
        <v>331.76</v>
      </c>
      <c r="F2883" s="70">
        <v>22229.01</v>
      </c>
      <c r="G2883" s="44">
        <v>9</v>
      </c>
    </row>
    <row r="2884" spans="1:7" ht="28.8">
      <c r="A2884" s="68" t="s">
        <v>5864</v>
      </c>
      <c r="B2884" s="69" t="s">
        <v>5865</v>
      </c>
      <c r="C2884" s="46" t="s">
        <v>70</v>
      </c>
      <c r="D2884" s="70">
        <v>7277.94</v>
      </c>
      <c r="E2884" s="70">
        <v>331.76</v>
      </c>
      <c r="F2884" s="70">
        <v>7609.7</v>
      </c>
      <c r="G2884" s="44">
        <v>9</v>
      </c>
    </row>
    <row r="2885" spans="1:7" ht="28.8">
      <c r="A2885" s="68" t="s">
        <v>5866</v>
      </c>
      <c r="B2885" s="69" t="s">
        <v>5867</v>
      </c>
      <c r="C2885" s="46" t="s">
        <v>70</v>
      </c>
      <c r="D2885" s="70">
        <v>26774.57</v>
      </c>
      <c r="E2885" s="70">
        <v>331.76</v>
      </c>
      <c r="F2885" s="70">
        <v>27106.33</v>
      </c>
      <c r="G2885" s="44">
        <v>9</v>
      </c>
    </row>
    <row r="2886" spans="1:7">
      <c r="A2886" s="68" t="s">
        <v>5868</v>
      </c>
      <c r="B2886" s="69" t="s">
        <v>5869</v>
      </c>
      <c r="C2886" s="46"/>
      <c r="D2886" s="70"/>
      <c r="E2886" s="70"/>
      <c r="F2886" s="70"/>
      <c r="G2886" s="44">
        <v>5</v>
      </c>
    </row>
    <row r="2887" spans="1:7">
      <c r="A2887" s="68" t="s">
        <v>5870</v>
      </c>
      <c r="B2887" s="69" t="s">
        <v>5871</v>
      </c>
      <c r="C2887" s="46" t="s">
        <v>70</v>
      </c>
      <c r="D2887" s="70">
        <v>3609.92</v>
      </c>
      <c r="E2887" s="70">
        <v>116.68</v>
      </c>
      <c r="F2887" s="70">
        <v>3726.6</v>
      </c>
      <c r="G2887" s="44">
        <v>9</v>
      </c>
    </row>
    <row r="2888" spans="1:7">
      <c r="A2888" s="68" t="s">
        <v>5872</v>
      </c>
      <c r="B2888" s="69" t="s">
        <v>5873</v>
      </c>
      <c r="C2888" s="46"/>
      <c r="D2888" s="70"/>
      <c r="E2888" s="70"/>
      <c r="F2888" s="70"/>
      <c r="G2888" s="44">
        <v>5</v>
      </c>
    </row>
    <row r="2889" spans="1:7" ht="28.8">
      <c r="A2889" s="68" t="s">
        <v>5874</v>
      </c>
      <c r="B2889" s="69" t="s">
        <v>5875</v>
      </c>
      <c r="C2889" s="46" t="s">
        <v>70</v>
      </c>
      <c r="D2889" s="70">
        <v>29.6</v>
      </c>
      <c r="E2889" s="70">
        <v>11.22</v>
      </c>
      <c r="F2889" s="70">
        <v>40.82</v>
      </c>
      <c r="G2889" s="44">
        <v>9</v>
      </c>
    </row>
    <row r="2890" spans="1:7">
      <c r="A2890" s="68" t="s">
        <v>5876</v>
      </c>
      <c r="B2890" s="69" t="s">
        <v>5877</v>
      </c>
      <c r="C2890" s="46" t="s">
        <v>70</v>
      </c>
      <c r="D2890" s="70">
        <v>696.56</v>
      </c>
      <c r="E2890" s="70">
        <v>41.47</v>
      </c>
      <c r="F2890" s="70">
        <v>738.03</v>
      </c>
      <c r="G2890" s="44">
        <v>9</v>
      </c>
    </row>
    <row r="2891" spans="1:7">
      <c r="A2891" s="68" t="s">
        <v>5878</v>
      </c>
      <c r="B2891" s="69" t="s">
        <v>5879</v>
      </c>
      <c r="C2891" s="46" t="s">
        <v>70</v>
      </c>
      <c r="D2891" s="70">
        <v>378.04</v>
      </c>
      <c r="E2891" s="70">
        <v>20.74</v>
      </c>
      <c r="F2891" s="70">
        <v>398.78</v>
      </c>
      <c r="G2891" s="44">
        <v>9</v>
      </c>
    </row>
    <row r="2892" spans="1:7">
      <c r="A2892" s="68" t="s">
        <v>5880</v>
      </c>
      <c r="B2892" s="69" t="s">
        <v>5881</v>
      </c>
      <c r="C2892" s="46" t="s">
        <v>70</v>
      </c>
      <c r="D2892" s="70">
        <v>714.01</v>
      </c>
      <c r="E2892" s="70">
        <v>20.74</v>
      </c>
      <c r="F2892" s="70">
        <v>734.75</v>
      </c>
      <c r="G2892" s="44">
        <v>9</v>
      </c>
    </row>
    <row r="2893" spans="1:7">
      <c r="A2893" s="68" t="s">
        <v>5882</v>
      </c>
      <c r="B2893" s="69" t="s">
        <v>5883</v>
      </c>
      <c r="C2893" s="46" t="s">
        <v>70</v>
      </c>
      <c r="D2893" s="70">
        <v>56.36</v>
      </c>
      <c r="E2893" s="70">
        <v>8.2899999999999991</v>
      </c>
      <c r="F2893" s="70">
        <v>64.650000000000006</v>
      </c>
      <c r="G2893" s="44">
        <v>9</v>
      </c>
    </row>
    <row r="2894" spans="1:7">
      <c r="A2894" s="68" t="s">
        <v>5884</v>
      </c>
      <c r="B2894" s="69" t="s">
        <v>5885</v>
      </c>
      <c r="C2894" s="46" t="s">
        <v>70</v>
      </c>
      <c r="D2894" s="70">
        <v>436.12</v>
      </c>
      <c r="E2894" s="70">
        <v>20.74</v>
      </c>
      <c r="F2894" s="70">
        <v>456.86</v>
      </c>
      <c r="G2894" s="44">
        <v>9</v>
      </c>
    </row>
    <row r="2895" spans="1:7">
      <c r="A2895" s="68" t="s">
        <v>5886</v>
      </c>
      <c r="B2895" s="69" t="s">
        <v>5887</v>
      </c>
      <c r="C2895" s="46"/>
      <c r="D2895" s="70"/>
      <c r="E2895" s="70"/>
      <c r="F2895" s="70"/>
      <c r="G2895" s="44">
        <v>2</v>
      </c>
    </row>
    <row r="2896" spans="1:7">
      <c r="A2896" s="68" t="s">
        <v>5888</v>
      </c>
      <c r="B2896" s="69" t="s">
        <v>5889</v>
      </c>
      <c r="C2896" s="46"/>
      <c r="D2896" s="70"/>
      <c r="E2896" s="70"/>
      <c r="F2896" s="70"/>
      <c r="G2896" s="44">
        <v>5</v>
      </c>
    </row>
    <row r="2897" spans="1:7">
      <c r="A2897" s="68" t="s">
        <v>5890</v>
      </c>
      <c r="B2897" s="69" t="s">
        <v>5891</v>
      </c>
      <c r="C2897" s="46" t="s">
        <v>70</v>
      </c>
      <c r="D2897" s="70">
        <v>674.13</v>
      </c>
      <c r="E2897" s="70">
        <v>49.91</v>
      </c>
      <c r="F2897" s="70">
        <v>724.04</v>
      </c>
      <c r="G2897" s="44">
        <v>9</v>
      </c>
    </row>
    <row r="2898" spans="1:7">
      <c r="A2898" s="68" t="s">
        <v>5892</v>
      </c>
      <c r="B2898" s="69" t="s">
        <v>5893</v>
      </c>
      <c r="C2898" s="46" t="s">
        <v>70</v>
      </c>
      <c r="D2898" s="70">
        <v>762.41</v>
      </c>
      <c r="E2898" s="70">
        <v>58.34</v>
      </c>
      <c r="F2898" s="70">
        <v>820.75</v>
      </c>
      <c r="G2898" s="44">
        <v>9</v>
      </c>
    </row>
    <row r="2899" spans="1:7">
      <c r="A2899" s="68" t="s">
        <v>5894</v>
      </c>
      <c r="B2899" s="69" t="s">
        <v>5895</v>
      </c>
      <c r="C2899" s="46" t="s">
        <v>70</v>
      </c>
      <c r="D2899" s="70">
        <v>231.92</v>
      </c>
      <c r="E2899" s="70">
        <v>49.91</v>
      </c>
      <c r="F2899" s="70">
        <v>281.83</v>
      </c>
      <c r="G2899" s="44">
        <v>9</v>
      </c>
    </row>
    <row r="2900" spans="1:7">
      <c r="A2900" s="68" t="s">
        <v>5896</v>
      </c>
      <c r="B2900" s="69" t="s">
        <v>5897</v>
      </c>
      <c r="C2900" s="46" t="s">
        <v>70</v>
      </c>
      <c r="D2900" s="70">
        <v>432.9</v>
      </c>
      <c r="E2900" s="70">
        <v>49.91</v>
      </c>
      <c r="F2900" s="70">
        <v>482.81</v>
      </c>
      <c r="G2900" s="44">
        <v>9</v>
      </c>
    </row>
    <row r="2901" spans="1:7">
      <c r="A2901" s="68" t="s">
        <v>5898</v>
      </c>
      <c r="B2901" s="69" t="s">
        <v>5899</v>
      </c>
      <c r="C2901" s="46" t="s">
        <v>70</v>
      </c>
      <c r="D2901" s="70">
        <v>79.47</v>
      </c>
      <c r="E2901" s="70">
        <v>58.34</v>
      </c>
      <c r="F2901" s="70">
        <v>137.81</v>
      </c>
      <c r="G2901" s="44">
        <v>9</v>
      </c>
    </row>
    <row r="2902" spans="1:7">
      <c r="A2902" s="68" t="s">
        <v>5900</v>
      </c>
      <c r="B2902" s="69" t="s">
        <v>5901</v>
      </c>
      <c r="C2902" s="46" t="s">
        <v>70</v>
      </c>
      <c r="D2902" s="70">
        <v>219.11</v>
      </c>
      <c r="E2902" s="70">
        <v>58.34</v>
      </c>
      <c r="F2902" s="70">
        <v>277.45</v>
      </c>
      <c r="G2902" s="44">
        <v>9</v>
      </c>
    </row>
    <row r="2903" spans="1:7">
      <c r="A2903" s="68" t="s">
        <v>5902</v>
      </c>
      <c r="B2903" s="69" t="s">
        <v>5903</v>
      </c>
      <c r="C2903" s="46" t="s">
        <v>70</v>
      </c>
      <c r="D2903" s="70">
        <v>669.3</v>
      </c>
      <c r="E2903" s="70">
        <v>58.34</v>
      </c>
      <c r="F2903" s="70">
        <v>727.64</v>
      </c>
      <c r="G2903" s="44">
        <v>9</v>
      </c>
    </row>
    <row r="2904" spans="1:7">
      <c r="A2904" s="68" t="s">
        <v>5904</v>
      </c>
      <c r="B2904" s="69" t="s">
        <v>5905</v>
      </c>
      <c r="C2904" s="46" t="s">
        <v>70</v>
      </c>
      <c r="D2904" s="70">
        <v>41.63</v>
      </c>
      <c r="E2904" s="70">
        <v>20.74</v>
      </c>
      <c r="F2904" s="70">
        <v>62.37</v>
      </c>
      <c r="G2904" s="44">
        <v>9</v>
      </c>
    </row>
    <row r="2905" spans="1:7">
      <c r="A2905" s="68" t="s">
        <v>5906</v>
      </c>
      <c r="B2905" s="69" t="s">
        <v>5907</v>
      </c>
      <c r="C2905" s="46" t="s">
        <v>70</v>
      </c>
      <c r="D2905" s="70">
        <v>423.92</v>
      </c>
      <c r="E2905" s="70">
        <v>58.34</v>
      </c>
      <c r="F2905" s="70">
        <v>482.26</v>
      </c>
      <c r="G2905" s="44">
        <v>9</v>
      </c>
    </row>
    <row r="2906" spans="1:7">
      <c r="A2906" s="68" t="s">
        <v>5908</v>
      </c>
      <c r="B2906" s="69" t="s">
        <v>5909</v>
      </c>
      <c r="C2906" s="46" t="s">
        <v>70</v>
      </c>
      <c r="D2906" s="70">
        <v>582.01</v>
      </c>
      <c r="E2906" s="70">
        <v>58.34</v>
      </c>
      <c r="F2906" s="70">
        <v>640.35</v>
      </c>
      <c r="G2906" s="44">
        <v>9</v>
      </c>
    </row>
    <row r="2907" spans="1:7">
      <c r="A2907" s="68" t="s">
        <v>5910</v>
      </c>
      <c r="B2907" s="69" t="s">
        <v>5911</v>
      </c>
      <c r="C2907" s="46" t="s">
        <v>70</v>
      </c>
      <c r="D2907" s="70">
        <v>107.1</v>
      </c>
      <c r="E2907" s="70">
        <v>20.74</v>
      </c>
      <c r="F2907" s="70">
        <v>127.84</v>
      </c>
      <c r="G2907" s="44">
        <v>9</v>
      </c>
    </row>
    <row r="2908" spans="1:7">
      <c r="A2908" s="68" t="s">
        <v>5912</v>
      </c>
      <c r="B2908" s="69" t="s">
        <v>5913</v>
      </c>
      <c r="C2908" s="46" t="s">
        <v>70</v>
      </c>
      <c r="D2908" s="70">
        <v>652.78</v>
      </c>
      <c r="E2908" s="70">
        <v>124.41</v>
      </c>
      <c r="F2908" s="70">
        <v>777.19</v>
      </c>
      <c r="G2908" s="44">
        <v>9</v>
      </c>
    </row>
    <row r="2909" spans="1:7">
      <c r="A2909" s="68" t="s">
        <v>5914</v>
      </c>
      <c r="B2909" s="69" t="s">
        <v>5915</v>
      </c>
      <c r="C2909" s="46" t="s">
        <v>70</v>
      </c>
      <c r="D2909" s="70">
        <v>534.36</v>
      </c>
      <c r="E2909" s="70">
        <v>124.41</v>
      </c>
      <c r="F2909" s="70">
        <v>658.77</v>
      </c>
      <c r="G2909" s="44">
        <v>9</v>
      </c>
    </row>
    <row r="2910" spans="1:7">
      <c r="A2910" s="68" t="s">
        <v>5916</v>
      </c>
      <c r="B2910" s="69" t="s">
        <v>5917</v>
      </c>
      <c r="C2910" s="46" t="s">
        <v>70</v>
      </c>
      <c r="D2910" s="70">
        <v>199.24</v>
      </c>
      <c r="E2910" s="70">
        <v>41.47</v>
      </c>
      <c r="F2910" s="70">
        <v>240.71</v>
      </c>
      <c r="G2910" s="44">
        <v>9</v>
      </c>
    </row>
    <row r="2911" spans="1:7">
      <c r="A2911" s="68" t="s">
        <v>5918</v>
      </c>
      <c r="B2911" s="69" t="s">
        <v>5919</v>
      </c>
      <c r="C2911" s="46" t="s">
        <v>70</v>
      </c>
      <c r="D2911" s="70">
        <v>214.54</v>
      </c>
      <c r="E2911" s="70">
        <v>20.74</v>
      </c>
      <c r="F2911" s="70">
        <v>235.28</v>
      </c>
      <c r="G2911" s="44">
        <v>9</v>
      </c>
    </row>
    <row r="2912" spans="1:7" ht="28.8">
      <c r="A2912" s="68" t="s">
        <v>5920</v>
      </c>
      <c r="B2912" s="69" t="s">
        <v>5921</v>
      </c>
      <c r="C2912" s="46" t="s">
        <v>70</v>
      </c>
      <c r="D2912" s="70">
        <v>52.84</v>
      </c>
      <c r="E2912" s="70">
        <v>13.69</v>
      </c>
      <c r="F2912" s="70">
        <v>66.53</v>
      </c>
      <c r="G2912" s="44">
        <v>9</v>
      </c>
    </row>
    <row r="2913" spans="1:7">
      <c r="A2913" s="68" t="s">
        <v>5922</v>
      </c>
      <c r="B2913" s="69" t="s">
        <v>5923</v>
      </c>
      <c r="C2913" s="46" t="s">
        <v>70</v>
      </c>
      <c r="D2913" s="70">
        <v>507.15</v>
      </c>
      <c r="E2913" s="70">
        <v>124.41</v>
      </c>
      <c r="F2913" s="70">
        <v>631.55999999999995</v>
      </c>
      <c r="G2913" s="44">
        <v>9</v>
      </c>
    </row>
    <row r="2914" spans="1:7">
      <c r="A2914" s="68" t="s">
        <v>5924</v>
      </c>
      <c r="B2914" s="69" t="s">
        <v>5925</v>
      </c>
      <c r="C2914" s="46" t="s">
        <v>128</v>
      </c>
      <c r="D2914" s="70">
        <v>678.13</v>
      </c>
      <c r="E2914" s="70">
        <v>49.91</v>
      </c>
      <c r="F2914" s="70">
        <v>728.04</v>
      </c>
      <c r="G2914" s="44">
        <v>9</v>
      </c>
    </row>
    <row r="2915" spans="1:7">
      <c r="A2915" s="68" t="s">
        <v>5926</v>
      </c>
      <c r="B2915" s="69" t="s">
        <v>5927</v>
      </c>
      <c r="C2915" s="46" t="s">
        <v>70</v>
      </c>
      <c r="D2915" s="70">
        <v>106.27</v>
      </c>
      <c r="E2915" s="70">
        <v>20.74</v>
      </c>
      <c r="F2915" s="70">
        <v>127.01</v>
      </c>
      <c r="G2915" s="44">
        <v>9</v>
      </c>
    </row>
    <row r="2916" spans="1:7">
      <c r="A2916" s="68" t="s">
        <v>5928</v>
      </c>
      <c r="B2916" s="69" t="s">
        <v>5929</v>
      </c>
      <c r="C2916" s="46"/>
      <c r="D2916" s="70"/>
      <c r="E2916" s="70"/>
      <c r="F2916" s="70"/>
      <c r="G2916" s="44">
        <v>5</v>
      </c>
    </row>
    <row r="2917" spans="1:7" ht="28.8">
      <c r="A2917" s="68" t="s">
        <v>5930</v>
      </c>
      <c r="B2917" s="69" t="s">
        <v>5931</v>
      </c>
      <c r="C2917" s="46" t="s">
        <v>129</v>
      </c>
      <c r="D2917" s="70">
        <v>688.83</v>
      </c>
      <c r="E2917" s="70">
        <v>68.540000000000006</v>
      </c>
      <c r="F2917" s="70">
        <v>757.37</v>
      </c>
      <c r="G2917" s="44">
        <v>9</v>
      </c>
    </row>
    <row r="2918" spans="1:7">
      <c r="A2918" s="68" t="s">
        <v>5932</v>
      </c>
      <c r="B2918" s="69" t="s">
        <v>5933</v>
      </c>
      <c r="C2918" s="46" t="s">
        <v>129</v>
      </c>
      <c r="D2918" s="70">
        <v>1029.47</v>
      </c>
      <c r="E2918" s="70">
        <v>74.8</v>
      </c>
      <c r="F2918" s="70">
        <v>1104.27</v>
      </c>
      <c r="G2918" s="44">
        <v>9</v>
      </c>
    </row>
    <row r="2919" spans="1:7" ht="28.8">
      <c r="A2919" s="68" t="s">
        <v>5934</v>
      </c>
      <c r="B2919" s="69" t="s">
        <v>5935</v>
      </c>
      <c r="C2919" s="46" t="s">
        <v>129</v>
      </c>
      <c r="D2919" s="70">
        <v>1322.61</v>
      </c>
      <c r="E2919" s="70">
        <v>151.52000000000001</v>
      </c>
      <c r="F2919" s="70">
        <v>1474.13</v>
      </c>
      <c r="G2919" s="44">
        <v>9</v>
      </c>
    </row>
    <row r="2920" spans="1:7">
      <c r="A2920" s="68" t="s">
        <v>5936</v>
      </c>
      <c r="B2920" s="69" t="s">
        <v>5937</v>
      </c>
      <c r="C2920" s="46" t="s">
        <v>129</v>
      </c>
      <c r="D2920" s="70">
        <v>2765.2</v>
      </c>
      <c r="E2920" s="70"/>
      <c r="F2920" s="70">
        <v>2765.2</v>
      </c>
      <c r="G2920" s="44">
        <v>9</v>
      </c>
    </row>
    <row r="2921" spans="1:7">
      <c r="A2921" s="68" t="s">
        <v>5938</v>
      </c>
      <c r="B2921" s="69" t="s">
        <v>5939</v>
      </c>
      <c r="C2921" s="46"/>
      <c r="D2921" s="70"/>
      <c r="E2921" s="70"/>
      <c r="F2921" s="70"/>
      <c r="G2921" s="44">
        <v>5</v>
      </c>
    </row>
    <row r="2922" spans="1:7" ht="28.8">
      <c r="A2922" s="68" t="s">
        <v>5940</v>
      </c>
      <c r="B2922" s="69" t="s">
        <v>5941</v>
      </c>
      <c r="C2922" s="46" t="s">
        <v>70</v>
      </c>
      <c r="D2922" s="70">
        <v>256.26</v>
      </c>
      <c r="E2922" s="70">
        <v>5.13</v>
      </c>
      <c r="F2922" s="70">
        <v>261.39</v>
      </c>
      <c r="G2922" s="44">
        <v>9</v>
      </c>
    </row>
    <row r="2923" spans="1:7">
      <c r="A2923" s="68" t="s">
        <v>5942</v>
      </c>
      <c r="B2923" s="69" t="s">
        <v>5943</v>
      </c>
      <c r="C2923" s="46" t="s">
        <v>70</v>
      </c>
      <c r="D2923" s="70">
        <v>43.51</v>
      </c>
      <c r="E2923" s="70">
        <v>12.34</v>
      </c>
      <c r="F2923" s="70">
        <v>55.85</v>
      </c>
      <c r="G2923" s="44">
        <v>9</v>
      </c>
    </row>
    <row r="2924" spans="1:7" ht="28.8">
      <c r="A2924" s="68" t="s">
        <v>5944</v>
      </c>
      <c r="B2924" s="69" t="s">
        <v>5945</v>
      </c>
      <c r="C2924" s="46" t="s">
        <v>70</v>
      </c>
      <c r="D2924" s="70">
        <v>63.72</v>
      </c>
      <c r="E2924" s="70">
        <v>5.13</v>
      </c>
      <c r="F2924" s="70">
        <v>68.849999999999994</v>
      </c>
      <c r="G2924" s="44">
        <v>9</v>
      </c>
    </row>
    <row r="2925" spans="1:7">
      <c r="A2925" s="68" t="s">
        <v>5946</v>
      </c>
      <c r="B2925" s="69" t="s">
        <v>5947</v>
      </c>
      <c r="C2925" s="46" t="s">
        <v>70</v>
      </c>
      <c r="D2925" s="70">
        <v>51.18</v>
      </c>
      <c r="E2925" s="70">
        <v>12.34</v>
      </c>
      <c r="F2925" s="70">
        <v>63.52</v>
      </c>
      <c r="G2925" s="44">
        <v>9</v>
      </c>
    </row>
    <row r="2926" spans="1:7">
      <c r="A2926" s="68" t="s">
        <v>5948</v>
      </c>
      <c r="B2926" s="69" t="s">
        <v>5949</v>
      </c>
      <c r="C2926" s="46" t="s">
        <v>70</v>
      </c>
      <c r="D2926" s="70">
        <v>84.51</v>
      </c>
      <c r="E2926" s="70">
        <v>5.13</v>
      </c>
      <c r="F2926" s="70">
        <v>89.64</v>
      </c>
      <c r="G2926" s="44">
        <v>9</v>
      </c>
    </row>
    <row r="2927" spans="1:7">
      <c r="A2927" s="68" t="s">
        <v>5950</v>
      </c>
      <c r="B2927" s="69" t="s">
        <v>5951</v>
      </c>
      <c r="C2927" s="46" t="s">
        <v>70</v>
      </c>
      <c r="D2927" s="70">
        <v>52.21</v>
      </c>
      <c r="E2927" s="70">
        <v>12.34</v>
      </c>
      <c r="F2927" s="70">
        <v>64.55</v>
      </c>
      <c r="G2927" s="44">
        <v>9</v>
      </c>
    </row>
    <row r="2928" spans="1:7">
      <c r="A2928" s="68" t="s">
        <v>5952</v>
      </c>
      <c r="B2928" s="69" t="s">
        <v>5953</v>
      </c>
      <c r="C2928" s="46" t="s">
        <v>70</v>
      </c>
      <c r="D2928" s="70">
        <v>35.75</v>
      </c>
      <c r="E2928" s="70">
        <v>5.13</v>
      </c>
      <c r="F2928" s="70">
        <v>40.880000000000003</v>
      </c>
      <c r="G2928" s="44">
        <v>9</v>
      </c>
    </row>
    <row r="2929" spans="1:7">
      <c r="A2929" s="68" t="s">
        <v>5954</v>
      </c>
      <c r="B2929" s="69" t="s">
        <v>5955</v>
      </c>
      <c r="C2929" s="46" t="s">
        <v>70</v>
      </c>
      <c r="D2929" s="70">
        <v>47.5</v>
      </c>
      <c r="E2929" s="70">
        <v>5.13</v>
      </c>
      <c r="F2929" s="70">
        <v>52.63</v>
      </c>
      <c r="G2929" s="44">
        <v>9</v>
      </c>
    </row>
    <row r="2930" spans="1:7">
      <c r="A2930" s="68" t="s">
        <v>5956</v>
      </c>
      <c r="B2930" s="69" t="s">
        <v>5957</v>
      </c>
      <c r="C2930" s="46" t="s">
        <v>70</v>
      </c>
      <c r="D2930" s="70">
        <v>66.94</v>
      </c>
      <c r="E2930" s="70">
        <v>5.13</v>
      </c>
      <c r="F2930" s="70">
        <v>72.069999999999993</v>
      </c>
      <c r="G2930" s="44">
        <v>9</v>
      </c>
    </row>
    <row r="2931" spans="1:7">
      <c r="A2931" s="68" t="s">
        <v>5958</v>
      </c>
      <c r="B2931" s="69" t="s">
        <v>5959</v>
      </c>
      <c r="C2931" s="46" t="s">
        <v>70</v>
      </c>
      <c r="D2931" s="70">
        <v>65.459999999999994</v>
      </c>
      <c r="E2931" s="70">
        <v>20.74</v>
      </c>
      <c r="F2931" s="70">
        <v>86.2</v>
      </c>
      <c r="G2931" s="44">
        <v>9</v>
      </c>
    </row>
    <row r="2932" spans="1:7">
      <c r="A2932" s="68" t="s">
        <v>5960</v>
      </c>
      <c r="B2932" s="69" t="s">
        <v>5961</v>
      </c>
      <c r="C2932" s="46" t="s">
        <v>70</v>
      </c>
      <c r="D2932" s="70">
        <v>116.5</v>
      </c>
      <c r="E2932" s="70">
        <v>37.4</v>
      </c>
      <c r="F2932" s="70">
        <v>153.9</v>
      </c>
      <c r="G2932" s="44">
        <v>9</v>
      </c>
    </row>
    <row r="2933" spans="1:7">
      <c r="A2933" s="68" t="s">
        <v>5962</v>
      </c>
      <c r="B2933" s="69" t="s">
        <v>5963</v>
      </c>
      <c r="C2933" s="46" t="s">
        <v>70</v>
      </c>
      <c r="D2933" s="70">
        <v>190.03</v>
      </c>
      <c r="E2933" s="70">
        <v>15.82</v>
      </c>
      <c r="F2933" s="70">
        <v>205.85</v>
      </c>
      <c r="G2933" s="44">
        <v>9</v>
      </c>
    </row>
    <row r="2934" spans="1:7">
      <c r="A2934" s="68" t="s">
        <v>5964</v>
      </c>
      <c r="B2934" s="69" t="s">
        <v>5965</v>
      </c>
      <c r="C2934" s="46" t="s">
        <v>70</v>
      </c>
      <c r="D2934" s="70">
        <v>99.95</v>
      </c>
      <c r="E2934" s="70">
        <v>15.82</v>
      </c>
      <c r="F2934" s="70">
        <v>115.77</v>
      </c>
      <c r="G2934" s="44">
        <v>9</v>
      </c>
    </row>
    <row r="2935" spans="1:7" ht="28.8">
      <c r="A2935" s="68" t="s">
        <v>5966</v>
      </c>
      <c r="B2935" s="69" t="s">
        <v>5967</v>
      </c>
      <c r="C2935" s="46" t="s">
        <v>70</v>
      </c>
      <c r="D2935" s="70">
        <v>388.87</v>
      </c>
      <c r="E2935" s="70">
        <v>58.06</v>
      </c>
      <c r="F2935" s="70">
        <v>446.93</v>
      </c>
      <c r="G2935" s="44">
        <v>9</v>
      </c>
    </row>
    <row r="2936" spans="1:7">
      <c r="A2936" s="68" t="s">
        <v>5968</v>
      </c>
      <c r="B2936" s="69" t="s">
        <v>5969</v>
      </c>
      <c r="C2936" s="46" t="s">
        <v>70</v>
      </c>
      <c r="D2936" s="70">
        <v>532.13</v>
      </c>
      <c r="E2936" s="70">
        <v>20.74</v>
      </c>
      <c r="F2936" s="70">
        <v>552.87</v>
      </c>
      <c r="G2936" s="44">
        <v>9</v>
      </c>
    </row>
    <row r="2937" spans="1:7" ht="28.8">
      <c r="A2937" s="68" t="s">
        <v>5970</v>
      </c>
      <c r="B2937" s="69" t="s">
        <v>5971</v>
      </c>
      <c r="C2937" s="46" t="s">
        <v>70</v>
      </c>
      <c r="D2937" s="70">
        <v>30.2</v>
      </c>
      <c r="E2937" s="70">
        <v>14.59</v>
      </c>
      <c r="F2937" s="70">
        <v>44.79</v>
      </c>
      <c r="G2937" s="44">
        <v>9</v>
      </c>
    </row>
    <row r="2938" spans="1:7" ht="28.8">
      <c r="A2938" s="68" t="s">
        <v>5972</v>
      </c>
      <c r="B2938" s="69" t="s">
        <v>5973</v>
      </c>
      <c r="C2938" s="46" t="s">
        <v>70</v>
      </c>
      <c r="D2938" s="70">
        <v>30.24</v>
      </c>
      <c r="E2938" s="70">
        <v>14.59</v>
      </c>
      <c r="F2938" s="70">
        <v>44.83</v>
      </c>
      <c r="G2938" s="44">
        <v>9</v>
      </c>
    </row>
    <row r="2939" spans="1:7" ht="28.8">
      <c r="A2939" s="68" t="s">
        <v>5974</v>
      </c>
      <c r="B2939" s="69" t="s">
        <v>5975</v>
      </c>
      <c r="C2939" s="46" t="s">
        <v>70</v>
      </c>
      <c r="D2939" s="70">
        <v>37.33</v>
      </c>
      <c r="E2939" s="70">
        <v>14.59</v>
      </c>
      <c r="F2939" s="70">
        <v>51.92</v>
      </c>
      <c r="G2939" s="44">
        <v>9</v>
      </c>
    </row>
    <row r="2940" spans="1:7" ht="28.8">
      <c r="A2940" s="68" t="s">
        <v>5976</v>
      </c>
      <c r="B2940" s="69" t="s">
        <v>5977</v>
      </c>
      <c r="C2940" s="46" t="s">
        <v>70</v>
      </c>
      <c r="D2940" s="70">
        <v>20.21</v>
      </c>
      <c r="E2940" s="70">
        <v>14.59</v>
      </c>
      <c r="F2940" s="70">
        <v>34.799999999999997</v>
      </c>
      <c r="G2940" s="44">
        <v>9</v>
      </c>
    </row>
    <row r="2941" spans="1:7" ht="28.8">
      <c r="A2941" s="68" t="s">
        <v>5978</v>
      </c>
      <c r="B2941" s="69" t="s">
        <v>5979</v>
      </c>
      <c r="C2941" s="46" t="s">
        <v>70</v>
      </c>
      <c r="D2941" s="70">
        <v>29.13</v>
      </c>
      <c r="E2941" s="70">
        <v>14.59</v>
      </c>
      <c r="F2941" s="70">
        <v>43.72</v>
      </c>
      <c r="G2941" s="44">
        <v>9</v>
      </c>
    </row>
    <row r="2942" spans="1:7" ht="28.8">
      <c r="A2942" s="68" t="s">
        <v>5980</v>
      </c>
      <c r="B2942" s="69" t="s">
        <v>5981</v>
      </c>
      <c r="C2942" s="46" t="s">
        <v>70</v>
      </c>
      <c r="D2942" s="70">
        <v>29.76</v>
      </c>
      <c r="E2942" s="70">
        <v>14.59</v>
      </c>
      <c r="F2942" s="70">
        <v>44.35</v>
      </c>
      <c r="G2942" s="44">
        <v>9</v>
      </c>
    </row>
    <row r="2943" spans="1:7">
      <c r="A2943" s="68" t="s">
        <v>5982</v>
      </c>
      <c r="B2943" s="69" t="s">
        <v>5983</v>
      </c>
      <c r="C2943" s="46" t="s">
        <v>70</v>
      </c>
      <c r="D2943" s="70">
        <v>49.24</v>
      </c>
      <c r="E2943" s="70">
        <v>14.59</v>
      </c>
      <c r="F2943" s="70">
        <v>63.83</v>
      </c>
      <c r="G2943" s="44">
        <v>9</v>
      </c>
    </row>
    <row r="2944" spans="1:7" ht="28.8">
      <c r="A2944" s="68" t="s">
        <v>5984</v>
      </c>
      <c r="B2944" s="69" t="s">
        <v>5985</v>
      </c>
      <c r="C2944" s="46" t="s">
        <v>70</v>
      </c>
      <c r="D2944" s="70">
        <v>59.32</v>
      </c>
      <c r="E2944" s="70">
        <v>14.59</v>
      </c>
      <c r="F2944" s="70">
        <v>73.91</v>
      </c>
      <c r="G2944" s="44">
        <v>9</v>
      </c>
    </row>
    <row r="2945" spans="1:7" ht="28.8">
      <c r="A2945" s="68" t="s">
        <v>5986</v>
      </c>
      <c r="B2945" s="69" t="s">
        <v>5987</v>
      </c>
      <c r="C2945" s="46" t="s">
        <v>70</v>
      </c>
      <c r="D2945" s="70">
        <v>553.84</v>
      </c>
      <c r="E2945" s="70">
        <v>58.06</v>
      </c>
      <c r="F2945" s="70">
        <v>611.9</v>
      </c>
      <c r="G2945" s="44">
        <v>9</v>
      </c>
    </row>
    <row r="2946" spans="1:7">
      <c r="A2946" s="68" t="s">
        <v>5988</v>
      </c>
      <c r="B2946" s="69" t="s">
        <v>5989</v>
      </c>
      <c r="C2946" s="46" t="s">
        <v>70</v>
      </c>
      <c r="D2946" s="70">
        <v>437.5</v>
      </c>
      <c r="E2946" s="70">
        <v>33.25</v>
      </c>
      <c r="F2946" s="70">
        <v>470.75</v>
      </c>
      <c r="G2946" s="44">
        <v>9</v>
      </c>
    </row>
    <row r="2947" spans="1:7" ht="28.8">
      <c r="A2947" s="68" t="s">
        <v>5990</v>
      </c>
      <c r="B2947" s="69" t="s">
        <v>5991</v>
      </c>
      <c r="C2947" s="46" t="s">
        <v>70</v>
      </c>
      <c r="D2947" s="70">
        <v>189.08</v>
      </c>
      <c r="E2947" s="70">
        <v>15.82</v>
      </c>
      <c r="F2947" s="70">
        <v>204.9</v>
      </c>
      <c r="G2947" s="44">
        <v>9</v>
      </c>
    </row>
    <row r="2948" spans="1:7" ht="28.8">
      <c r="A2948" s="68" t="s">
        <v>5992</v>
      </c>
      <c r="B2948" s="69" t="s">
        <v>5993</v>
      </c>
      <c r="C2948" s="46" t="s">
        <v>70</v>
      </c>
      <c r="D2948" s="70">
        <v>58.5</v>
      </c>
      <c r="E2948" s="70">
        <v>14.59</v>
      </c>
      <c r="F2948" s="70">
        <v>73.09</v>
      </c>
      <c r="G2948" s="44">
        <v>9</v>
      </c>
    </row>
    <row r="2949" spans="1:7" ht="28.8">
      <c r="A2949" s="68" t="s">
        <v>5994</v>
      </c>
      <c r="B2949" s="69" t="s">
        <v>5995</v>
      </c>
      <c r="C2949" s="46" t="s">
        <v>70</v>
      </c>
      <c r="D2949" s="70">
        <v>403.2</v>
      </c>
      <c r="E2949" s="70">
        <v>14.59</v>
      </c>
      <c r="F2949" s="70">
        <v>417.79</v>
      </c>
      <c r="G2949" s="44">
        <v>9</v>
      </c>
    </row>
    <row r="2950" spans="1:7" ht="28.8">
      <c r="A2950" s="68" t="s">
        <v>5996</v>
      </c>
      <c r="B2950" s="69" t="s">
        <v>5997</v>
      </c>
      <c r="C2950" s="46" t="s">
        <v>70</v>
      </c>
      <c r="D2950" s="70">
        <v>132.06</v>
      </c>
      <c r="E2950" s="70">
        <v>15.82</v>
      </c>
      <c r="F2950" s="70">
        <v>147.88</v>
      </c>
      <c r="G2950" s="44">
        <v>9</v>
      </c>
    </row>
    <row r="2951" spans="1:7">
      <c r="A2951" s="68" t="s">
        <v>5998</v>
      </c>
      <c r="B2951" s="69" t="s">
        <v>5999</v>
      </c>
      <c r="C2951" s="46" t="s">
        <v>128</v>
      </c>
      <c r="D2951" s="70">
        <v>795.8</v>
      </c>
      <c r="E2951" s="70">
        <v>58.14</v>
      </c>
      <c r="F2951" s="70">
        <v>853.94</v>
      </c>
      <c r="G2951" s="44">
        <v>9</v>
      </c>
    </row>
    <row r="2952" spans="1:7">
      <c r="A2952" s="68" t="s">
        <v>6000</v>
      </c>
      <c r="B2952" s="69" t="s">
        <v>6001</v>
      </c>
      <c r="C2952" s="46" t="s">
        <v>70</v>
      </c>
      <c r="D2952" s="70">
        <v>4.01</v>
      </c>
      <c r="E2952" s="70">
        <v>14.59</v>
      </c>
      <c r="F2952" s="70">
        <v>18.600000000000001</v>
      </c>
      <c r="G2952" s="44">
        <v>9</v>
      </c>
    </row>
    <row r="2953" spans="1:7">
      <c r="A2953" s="68" t="s">
        <v>6002</v>
      </c>
      <c r="B2953" s="69" t="s">
        <v>6003</v>
      </c>
      <c r="C2953" s="46" t="s">
        <v>70</v>
      </c>
      <c r="D2953" s="70">
        <v>4.5199999999999996</v>
      </c>
      <c r="E2953" s="70">
        <v>14.59</v>
      </c>
      <c r="F2953" s="70">
        <v>19.11</v>
      </c>
      <c r="G2953" s="44">
        <v>9</v>
      </c>
    </row>
    <row r="2954" spans="1:7" ht="43.2">
      <c r="A2954" s="68" t="s">
        <v>6004</v>
      </c>
      <c r="B2954" s="69" t="s">
        <v>6005</v>
      </c>
      <c r="C2954" s="46" t="s">
        <v>70</v>
      </c>
      <c r="D2954" s="70">
        <v>695.96</v>
      </c>
      <c r="E2954" s="70">
        <v>15.82</v>
      </c>
      <c r="F2954" s="70">
        <v>711.78</v>
      </c>
      <c r="G2954" s="44">
        <v>9</v>
      </c>
    </row>
    <row r="2955" spans="1:7" ht="28.8">
      <c r="A2955" s="68" t="s">
        <v>6006</v>
      </c>
      <c r="B2955" s="69" t="s">
        <v>6007</v>
      </c>
      <c r="C2955" s="46" t="s">
        <v>70</v>
      </c>
      <c r="D2955" s="70">
        <v>771.92</v>
      </c>
      <c r="E2955" s="70">
        <v>58.06</v>
      </c>
      <c r="F2955" s="70">
        <v>829.98</v>
      </c>
      <c r="G2955" s="44">
        <v>9</v>
      </c>
    </row>
    <row r="2956" spans="1:7">
      <c r="A2956" s="68" t="s">
        <v>6008</v>
      </c>
      <c r="B2956" s="69" t="s">
        <v>6009</v>
      </c>
      <c r="C2956" s="46" t="s">
        <v>70</v>
      </c>
      <c r="D2956" s="70">
        <v>1782.14</v>
      </c>
      <c r="E2956" s="70">
        <v>58.06</v>
      </c>
      <c r="F2956" s="70">
        <v>1840.2</v>
      </c>
      <c r="G2956" s="44">
        <v>9</v>
      </c>
    </row>
    <row r="2957" spans="1:7">
      <c r="A2957" s="68" t="s">
        <v>6010</v>
      </c>
      <c r="B2957" s="69" t="s">
        <v>6011</v>
      </c>
      <c r="C2957" s="46" t="s">
        <v>70</v>
      </c>
      <c r="D2957" s="70">
        <v>1281.1500000000001</v>
      </c>
      <c r="E2957" s="70">
        <v>5.13</v>
      </c>
      <c r="F2957" s="70">
        <v>1286.28</v>
      </c>
      <c r="G2957" s="44">
        <v>9</v>
      </c>
    </row>
    <row r="2958" spans="1:7">
      <c r="A2958" s="68" t="s">
        <v>6012</v>
      </c>
      <c r="B2958" s="69" t="s">
        <v>6013</v>
      </c>
      <c r="C2958" s="46" t="s">
        <v>70</v>
      </c>
      <c r="D2958" s="70">
        <v>346.22</v>
      </c>
      <c r="E2958" s="70">
        <v>20.74</v>
      </c>
      <c r="F2958" s="70">
        <v>366.96</v>
      </c>
      <c r="G2958" s="44">
        <v>9</v>
      </c>
    </row>
    <row r="2959" spans="1:7">
      <c r="A2959" s="68" t="s">
        <v>6014</v>
      </c>
      <c r="B2959" s="69" t="s">
        <v>6015</v>
      </c>
      <c r="C2959" s="46" t="s">
        <v>70</v>
      </c>
      <c r="D2959" s="70">
        <v>48.49</v>
      </c>
      <c r="E2959" s="70">
        <v>24.6</v>
      </c>
      <c r="F2959" s="70">
        <v>73.09</v>
      </c>
      <c r="G2959" s="44">
        <v>9</v>
      </c>
    </row>
    <row r="2960" spans="1:7" ht="28.8">
      <c r="A2960" s="68" t="s">
        <v>6016</v>
      </c>
      <c r="B2960" s="69" t="s">
        <v>6017</v>
      </c>
      <c r="C2960" s="46" t="s">
        <v>70</v>
      </c>
      <c r="D2960" s="70">
        <v>272.67</v>
      </c>
      <c r="E2960" s="70">
        <v>20.74</v>
      </c>
      <c r="F2960" s="70">
        <v>293.41000000000003</v>
      </c>
      <c r="G2960" s="44">
        <v>9</v>
      </c>
    </row>
    <row r="2961" spans="1:7" ht="28.8">
      <c r="A2961" s="68" t="s">
        <v>6018</v>
      </c>
      <c r="B2961" s="69" t="s">
        <v>6019</v>
      </c>
      <c r="C2961" s="46" t="s">
        <v>70</v>
      </c>
      <c r="D2961" s="70">
        <v>473.77</v>
      </c>
      <c r="E2961" s="70">
        <v>20.74</v>
      </c>
      <c r="F2961" s="70">
        <v>494.51</v>
      </c>
      <c r="G2961" s="44">
        <v>9</v>
      </c>
    </row>
    <row r="2962" spans="1:7">
      <c r="A2962" s="68" t="s">
        <v>6020</v>
      </c>
      <c r="B2962" s="69" t="s">
        <v>6021</v>
      </c>
      <c r="C2962" s="46"/>
      <c r="D2962" s="70"/>
      <c r="E2962" s="70"/>
      <c r="F2962" s="70"/>
      <c r="G2962" s="44">
        <v>5</v>
      </c>
    </row>
    <row r="2963" spans="1:7">
      <c r="A2963" s="68" t="s">
        <v>6022</v>
      </c>
      <c r="B2963" s="69" t="s">
        <v>6023</v>
      </c>
      <c r="C2963" s="46" t="s">
        <v>129</v>
      </c>
      <c r="D2963" s="70">
        <v>482.02</v>
      </c>
      <c r="E2963" s="70">
        <v>24.31</v>
      </c>
      <c r="F2963" s="70">
        <v>506.33</v>
      </c>
      <c r="G2963" s="44">
        <v>9</v>
      </c>
    </row>
    <row r="2964" spans="1:7">
      <c r="A2964" s="68" t="s">
        <v>6024</v>
      </c>
      <c r="B2964" s="69" t="s">
        <v>6025</v>
      </c>
      <c r="C2964" s="46" t="s">
        <v>129</v>
      </c>
      <c r="D2964" s="70">
        <v>234.39</v>
      </c>
      <c r="E2964" s="70">
        <v>74.8</v>
      </c>
      <c r="F2964" s="70">
        <v>309.19</v>
      </c>
      <c r="G2964" s="44">
        <v>9</v>
      </c>
    </row>
    <row r="2965" spans="1:7">
      <c r="A2965" s="68" t="s">
        <v>6026</v>
      </c>
      <c r="B2965" s="69" t="s">
        <v>6027</v>
      </c>
      <c r="C2965" s="46" t="s">
        <v>129</v>
      </c>
      <c r="D2965" s="70">
        <v>852.29</v>
      </c>
      <c r="E2965" s="70">
        <v>24.31</v>
      </c>
      <c r="F2965" s="70">
        <v>876.6</v>
      </c>
      <c r="G2965" s="44">
        <v>9</v>
      </c>
    </row>
    <row r="2966" spans="1:7">
      <c r="A2966" s="68" t="s">
        <v>6028</v>
      </c>
      <c r="B2966" s="69" t="s">
        <v>6029</v>
      </c>
      <c r="C2966" s="46"/>
      <c r="D2966" s="70"/>
      <c r="E2966" s="70"/>
      <c r="F2966" s="70"/>
      <c r="G2966" s="44">
        <v>5</v>
      </c>
    </row>
    <row r="2967" spans="1:7">
      <c r="A2967" s="68" t="s">
        <v>6030</v>
      </c>
      <c r="B2967" s="69" t="s">
        <v>6031</v>
      </c>
      <c r="C2967" s="46" t="s">
        <v>87</v>
      </c>
      <c r="D2967" s="70">
        <v>1173.53</v>
      </c>
      <c r="E2967" s="70">
        <v>58.34</v>
      </c>
      <c r="F2967" s="70">
        <v>1231.8699999999999</v>
      </c>
      <c r="G2967" s="44">
        <v>9</v>
      </c>
    </row>
    <row r="2968" spans="1:7">
      <c r="A2968" s="68" t="s">
        <v>6032</v>
      </c>
      <c r="B2968" s="69" t="s">
        <v>6033</v>
      </c>
      <c r="C2968" s="46" t="s">
        <v>87</v>
      </c>
      <c r="D2968" s="70">
        <v>904.55</v>
      </c>
      <c r="E2968" s="70">
        <v>58.34</v>
      </c>
      <c r="F2968" s="70">
        <v>962.89</v>
      </c>
      <c r="G2968" s="44">
        <v>9</v>
      </c>
    </row>
    <row r="2969" spans="1:7">
      <c r="A2969" s="68" t="s">
        <v>6034</v>
      </c>
      <c r="B2969" s="69" t="s">
        <v>6035</v>
      </c>
      <c r="C2969" s="46" t="s">
        <v>70</v>
      </c>
      <c r="D2969" s="70">
        <v>1031.3599999999999</v>
      </c>
      <c r="E2969" s="70">
        <v>124.41</v>
      </c>
      <c r="F2969" s="70">
        <v>1155.77</v>
      </c>
      <c r="G2969" s="44">
        <v>9</v>
      </c>
    </row>
    <row r="2970" spans="1:7">
      <c r="A2970" s="68" t="s">
        <v>6036</v>
      </c>
      <c r="B2970" s="69" t="s">
        <v>6037</v>
      </c>
      <c r="C2970" s="46" t="s">
        <v>70</v>
      </c>
      <c r="D2970" s="70">
        <v>250.92</v>
      </c>
      <c r="E2970" s="70">
        <v>20.74</v>
      </c>
      <c r="F2970" s="70">
        <v>271.66000000000003</v>
      </c>
      <c r="G2970" s="44">
        <v>9</v>
      </c>
    </row>
    <row r="2971" spans="1:7">
      <c r="A2971" s="68" t="s">
        <v>6038</v>
      </c>
      <c r="B2971" s="69" t="s">
        <v>6039</v>
      </c>
      <c r="C2971" s="46" t="s">
        <v>70</v>
      </c>
      <c r="D2971" s="70">
        <v>237.83</v>
      </c>
      <c r="E2971" s="70">
        <v>20.74</v>
      </c>
      <c r="F2971" s="70">
        <v>258.57</v>
      </c>
      <c r="G2971" s="44">
        <v>9</v>
      </c>
    </row>
    <row r="2972" spans="1:7">
      <c r="A2972" s="68" t="s">
        <v>6040</v>
      </c>
      <c r="B2972" s="69" t="s">
        <v>6041</v>
      </c>
      <c r="C2972" s="46" t="s">
        <v>70</v>
      </c>
      <c r="D2972" s="70">
        <v>247.74</v>
      </c>
      <c r="E2972" s="70">
        <v>20.74</v>
      </c>
      <c r="F2972" s="70">
        <v>268.48</v>
      </c>
      <c r="G2972" s="44">
        <v>9</v>
      </c>
    </row>
    <row r="2973" spans="1:7">
      <c r="A2973" s="68" t="s">
        <v>6042</v>
      </c>
      <c r="B2973" s="69" t="s">
        <v>6043</v>
      </c>
      <c r="C2973" s="46" t="s">
        <v>70</v>
      </c>
      <c r="D2973" s="70">
        <v>291.19</v>
      </c>
      <c r="E2973" s="70">
        <v>20.74</v>
      </c>
      <c r="F2973" s="70">
        <v>311.93</v>
      </c>
      <c r="G2973" s="44">
        <v>9</v>
      </c>
    </row>
    <row r="2974" spans="1:7">
      <c r="A2974" s="68" t="s">
        <v>6044</v>
      </c>
      <c r="B2974" s="69" t="s">
        <v>6045</v>
      </c>
      <c r="C2974" s="46" t="s">
        <v>70</v>
      </c>
      <c r="D2974" s="70">
        <v>735.89</v>
      </c>
      <c r="E2974" s="70">
        <v>20.74</v>
      </c>
      <c r="F2974" s="70">
        <v>756.63</v>
      </c>
      <c r="G2974" s="44">
        <v>9</v>
      </c>
    </row>
    <row r="2975" spans="1:7">
      <c r="A2975" s="68" t="s">
        <v>6046</v>
      </c>
      <c r="B2975" s="69" t="s">
        <v>6047</v>
      </c>
      <c r="C2975" s="46" t="s">
        <v>70</v>
      </c>
      <c r="D2975" s="70">
        <v>453.64</v>
      </c>
      <c r="E2975" s="70">
        <v>20.74</v>
      </c>
      <c r="F2975" s="70">
        <v>474.38</v>
      </c>
      <c r="G2975" s="44">
        <v>9</v>
      </c>
    </row>
    <row r="2976" spans="1:7">
      <c r="A2976" s="68" t="s">
        <v>6048</v>
      </c>
      <c r="B2976" s="69" t="s">
        <v>6049</v>
      </c>
      <c r="C2976" s="46" t="s">
        <v>70</v>
      </c>
      <c r="D2976" s="70">
        <v>530.23</v>
      </c>
      <c r="E2976" s="70">
        <v>20.74</v>
      </c>
      <c r="F2976" s="70">
        <v>550.97</v>
      </c>
      <c r="G2976" s="44">
        <v>9</v>
      </c>
    </row>
    <row r="2977" spans="1:7">
      <c r="A2977" s="68" t="s">
        <v>6050</v>
      </c>
      <c r="B2977" s="69" t="s">
        <v>6051</v>
      </c>
      <c r="C2977" s="46" t="s">
        <v>70</v>
      </c>
      <c r="D2977" s="70">
        <v>677.97</v>
      </c>
      <c r="E2977" s="70">
        <v>20.74</v>
      </c>
      <c r="F2977" s="70">
        <v>698.71</v>
      </c>
      <c r="G2977" s="44">
        <v>9</v>
      </c>
    </row>
    <row r="2978" spans="1:7">
      <c r="A2978" s="68" t="s">
        <v>6052</v>
      </c>
      <c r="B2978" s="69" t="s">
        <v>6053</v>
      </c>
      <c r="C2978" s="46" t="s">
        <v>70</v>
      </c>
      <c r="D2978" s="70">
        <v>848.99</v>
      </c>
      <c r="E2978" s="70">
        <v>20.74</v>
      </c>
      <c r="F2978" s="70">
        <v>869.73</v>
      </c>
      <c r="G2978" s="44">
        <v>9</v>
      </c>
    </row>
    <row r="2979" spans="1:7">
      <c r="A2979" s="68" t="s">
        <v>6054</v>
      </c>
      <c r="B2979" s="69" t="s">
        <v>6055</v>
      </c>
      <c r="C2979" s="46" t="s">
        <v>70</v>
      </c>
      <c r="D2979" s="70">
        <v>1197.58</v>
      </c>
      <c r="E2979" s="70">
        <v>20.74</v>
      </c>
      <c r="F2979" s="70">
        <v>1218.32</v>
      </c>
      <c r="G2979" s="44">
        <v>9</v>
      </c>
    </row>
    <row r="2980" spans="1:7">
      <c r="A2980" s="68" t="s">
        <v>6056</v>
      </c>
      <c r="B2980" s="69" t="s">
        <v>6057</v>
      </c>
      <c r="C2980" s="46" t="s">
        <v>70</v>
      </c>
      <c r="D2980" s="70">
        <v>1149.5</v>
      </c>
      <c r="E2980" s="70">
        <v>20.74</v>
      </c>
      <c r="F2980" s="70">
        <v>1170.24</v>
      </c>
      <c r="G2980" s="44">
        <v>9</v>
      </c>
    </row>
    <row r="2981" spans="1:7">
      <c r="A2981" s="68" t="s">
        <v>6058</v>
      </c>
      <c r="B2981" s="69" t="s">
        <v>6059</v>
      </c>
      <c r="C2981" s="46" t="s">
        <v>70</v>
      </c>
      <c r="D2981" s="70">
        <v>1779.73</v>
      </c>
      <c r="E2981" s="70">
        <v>20.74</v>
      </c>
      <c r="F2981" s="70">
        <v>1800.47</v>
      </c>
      <c r="G2981" s="44">
        <v>9</v>
      </c>
    </row>
    <row r="2982" spans="1:7">
      <c r="A2982" s="68" t="s">
        <v>6060</v>
      </c>
      <c r="B2982" s="69" t="s">
        <v>6061</v>
      </c>
      <c r="C2982" s="46" t="s">
        <v>70</v>
      </c>
      <c r="D2982" s="70">
        <v>4903.01</v>
      </c>
      <c r="E2982" s="70">
        <v>20.74</v>
      </c>
      <c r="F2982" s="70">
        <v>4923.75</v>
      </c>
      <c r="G2982" s="44">
        <v>9</v>
      </c>
    </row>
    <row r="2983" spans="1:7">
      <c r="A2983" s="68" t="s">
        <v>6062</v>
      </c>
      <c r="B2983" s="69" t="s">
        <v>6063</v>
      </c>
      <c r="C2983" s="46" t="s">
        <v>70</v>
      </c>
      <c r="D2983" s="70">
        <v>1972.1</v>
      </c>
      <c r="E2983" s="70">
        <v>20.74</v>
      </c>
      <c r="F2983" s="70">
        <v>1992.84</v>
      </c>
      <c r="G2983" s="44">
        <v>9</v>
      </c>
    </row>
    <row r="2984" spans="1:7">
      <c r="A2984" s="68" t="s">
        <v>6064</v>
      </c>
      <c r="B2984" s="69" t="s">
        <v>6065</v>
      </c>
      <c r="C2984" s="46" t="s">
        <v>70</v>
      </c>
      <c r="D2984" s="70">
        <v>785.26</v>
      </c>
      <c r="E2984" s="70">
        <v>20.74</v>
      </c>
      <c r="F2984" s="70">
        <v>806</v>
      </c>
      <c r="G2984" s="44">
        <v>9</v>
      </c>
    </row>
    <row r="2985" spans="1:7">
      <c r="A2985" s="68" t="s">
        <v>6066</v>
      </c>
      <c r="B2985" s="69" t="s">
        <v>6067</v>
      </c>
      <c r="C2985" s="46" t="s">
        <v>70</v>
      </c>
      <c r="D2985" s="70">
        <v>761.42</v>
      </c>
      <c r="E2985" s="70">
        <v>20.74</v>
      </c>
      <c r="F2985" s="70">
        <v>782.16</v>
      </c>
      <c r="G2985" s="44">
        <v>9</v>
      </c>
    </row>
    <row r="2986" spans="1:7">
      <c r="A2986" s="68" t="s">
        <v>6068</v>
      </c>
      <c r="B2986" s="69" t="s">
        <v>6069</v>
      </c>
      <c r="C2986" s="46" t="s">
        <v>70</v>
      </c>
      <c r="D2986" s="70">
        <v>1103.29</v>
      </c>
      <c r="E2986" s="70">
        <v>20.74</v>
      </c>
      <c r="F2986" s="70">
        <v>1124.03</v>
      </c>
      <c r="G2986" s="44">
        <v>9</v>
      </c>
    </row>
    <row r="2987" spans="1:7">
      <c r="A2987" s="68" t="s">
        <v>6070</v>
      </c>
      <c r="B2987" s="69" t="s">
        <v>6071</v>
      </c>
      <c r="C2987" s="46"/>
      <c r="D2987" s="70"/>
      <c r="E2987" s="70"/>
      <c r="F2987" s="70"/>
      <c r="G2987" s="44">
        <v>5</v>
      </c>
    </row>
    <row r="2988" spans="1:7">
      <c r="A2988" s="68" t="s">
        <v>6072</v>
      </c>
      <c r="B2988" s="69" t="s">
        <v>6073</v>
      </c>
      <c r="C2988" s="46" t="s">
        <v>70</v>
      </c>
      <c r="D2988" s="70">
        <v>15.19</v>
      </c>
      <c r="E2988" s="70">
        <v>16.59</v>
      </c>
      <c r="F2988" s="70">
        <v>31.78</v>
      </c>
      <c r="G2988" s="44">
        <v>9</v>
      </c>
    </row>
    <row r="2989" spans="1:7">
      <c r="A2989" s="68" t="s">
        <v>6074</v>
      </c>
      <c r="B2989" s="69" t="s">
        <v>6075</v>
      </c>
      <c r="C2989" s="46" t="s">
        <v>70</v>
      </c>
      <c r="D2989" s="70">
        <v>0.06</v>
      </c>
      <c r="E2989" s="70">
        <v>20.74</v>
      </c>
      <c r="F2989" s="70">
        <v>20.8</v>
      </c>
      <c r="G2989" s="44">
        <v>9</v>
      </c>
    </row>
    <row r="2990" spans="1:7">
      <c r="A2990" s="68" t="s">
        <v>6076</v>
      </c>
      <c r="B2990" s="69" t="s">
        <v>6077</v>
      </c>
      <c r="C2990" s="46" t="s">
        <v>70</v>
      </c>
      <c r="D2990" s="70">
        <v>0.06</v>
      </c>
      <c r="E2990" s="70">
        <v>20.74</v>
      </c>
      <c r="F2990" s="70">
        <v>20.8</v>
      </c>
      <c r="G2990" s="44">
        <v>9</v>
      </c>
    </row>
    <row r="2991" spans="1:7">
      <c r="A2991" s="68" t="s">
        <v>6078</v>
      </c>
      <c r="B2991" s="69" t="s">
        <v>6079</v>
      </c>
      <c r="C2991" s="46" t="s">
        <v>70</v>
      </c>
      <c r="D2991" s="70">
        <v>0.86</v>
      </c>
      <c r="E2991" s="70">
        <v>58.34</v>
      </c>
      <c r="F2991" s="70">
        <v>59.2</v>
      </c>
      <c r="G2991" s="44">
        <v>9</v>
      </c>
    </row>
    <row r="2992" spans="1:7">
      <c r="A2992" s="68" t="s">
        <v>6080</v>
      </c>
      <c r="B2992" s="69" t="s">
        <v>6081</v>
      </c>
      <c r="C2992" s="46" t="s">
        <v>70</v>
      </c>
      <c r="D2992" s="70"/>
      <c r="E2992" s="70">
        <v>103.68</v>
      </c>
      <c r="F2992" s="70">
        <v>103.68</v>
      </c>
      <c r="G2992" s="44">
        <v>9</v>
      </c>
    </row>
    <row r="2993" spans="1:7">
      <c r="A2993" s="68" t="s">
        <v>6082</v>
      </c>
      <c r="B2993" s="69" t="s">
        <v>6083</v>
      </c>
      <c r="C2993" s="46" t="s">
        <v>70</v>
      </c>
      <c r="D2993" s="70">
        <v>34.520000000000003</v>
      </c>
      <c r="E2993" s="70">
        <v>5.0599999999999996</v>
      </c>
      <c r="F2993" s="70">
        <v>39.58</v>
      </c>
      <c r="G2993" s="44">
        <v>9</v>
      </c>
    </row>
    <row r="2994" spans="1:7">
      <c r="A2994" s="68" t="s">
        <v>6084</v>
      </c>
      <c r="B2994" s="69" t="s">
        <v>6085</v>
      </c>
      <c r="C2994" s="46" t="s">
        <v>70</v>
      </c>
      <c r="D2994" s="70">
        <v>7.45</v>
      </c>
      <c r="E2994" s="70">
        <v>5.0599999999999996</v>
      </c>
      <c r="F2994" s="70">
        <v>12.51</v>
      </c>
      <c r="G2994" s="44">
        <v>9</v>
      </c>
    </row>
    <row r="2995" spans="1:7">
      <c r="A2995" s="68" t="s">
        <v>6086</v>
      </c>
      <c r="B2995" s="69" t="s">
        <v>6087</v>
      </c>
      <c r="C2995" s="46" t="s">
        <v>70</v>
      </c>
      <c r="D2995" s="70">
        <v>126.18</v>
      </c>
      <c r="E2995" s="70">
        <v>2.87</v>
      </c>
      <c r="F2995" s="70">
        <v>129.05000000000001</v>
      </c>
      <c r="G2995" s="44">
        <v>9</v>
      </c>
    </row>
    <row r="2996" spans="1:7" ht="28.8">
      <c r="A2996" s="68" t="s">
        <v>6088</v>
      </c>
      <c r="B2996" s="69" t="s">
        <v>6089</v>
      </c>
      <c r="C2996" s="46" t="s">
        <v>70</v>
      </c>
      <c r="D2996" s="70">
        <v>38.1</v>
      </c>
      <c r="E2996" s="70">
        <v>1.69</v>
      </c>
      <c r="F2996" s="70">
        <v>39.79</v>
      </c>
      <c r="G2996" s="44">
        <v>9</v>
      </c>
    </row>
    <row r="2997" spans="1:7">
      <c r="A2997" s="68" t="s">
        <v>6090</v>
      </c>
      <c r="B2997" s="69" t="s">
        <v>6091</v>
      </c>
      <c r="C2997" s="46" t="s">
        <v>70</v>
      </c>
      <c r="D2997" s="70">
        <v>66.75</v>
      </c>
      <c r="E2997" s="70">
        <v>5.0599999999999996</v>
      </c>
      <c r="F2997" s="70">
        <v>71.81</v>
      </c>
      <c r="G2997" s="44">
        <v>9</v>
      </c>
    </row>
    <row r="2998" spans="1:7">
      <c r="A2998" s="68" t="s">
        <v>6092</v>
      </c>
      <c r="B2998" s="69" t="s">
        <v>6093</v>
      </c>
      <c r="C2998" s="46" t="s">
        <v>70</v>
      </c>
      <c r="D2998" s="70">
        <v>63.14</v>
      </c>
      <c r="E2998" s="70">
        <v>2.87</v>
      </c>
      <c r="F2998" s="70">
        <v>66.010000000000005</v>
      </c>
      <c r="G2998" s="44">
        <v>9</v>
      </c>
    </row>
    <row r="2999" spans="1:7">
      <c r="A2999" s="68" t="s">
        <v>6094</v>
      </c>
      <c r="B2999" s="69" t="s">
        <v>6095</v>
      </c>
      <c r="C2999" s="46" t="s">
        <v>70</v>
      </c>
      <c r="D2999" s="70">
        <v>61.4</v>
      </c>
      <c r="E2999" s="70">
        <v>2.87</v>
      </c>
      <c r="F2999" s="70">
        <v>64.27</v>
      </c>
      <c r="G2999" s="44">
        <v>9</v>
      </c>
    </row>
    <row r="3000" spans="1:7">
      <c r="A3000" s="68" t="s">
        <v>6096</v>
      </c>
      <c r="B3000" s="69" t="s">
        <v>6097</v>
      </c>
      <c r="C3000" s="46" t="s">
        <v>70</v>
      </c>
      <c r="D3000" s="70">
        <v>65.819999999999993</v>
      </c>
      <c r="E3000" s="70">
        <v>37.32</v>
      </c>
      <c r="F3000" s="70">
        <v>103.14</v>
      </c>
      <c r="G3000" s="44">
        <v>9</v>
      </c>
    </row>
    <row r="3001" spans="1:7">
      <c r="A3001" s="68" t="s">
        <v>6098</v>
      </c>
      <c r="B3001" s="69" t="s">
        <v>6099</v>
      </c>
      <c r="C3001" s="46" t="s">
        <v>70</v>
      </c>
      <c r="D3001" s="70">
        <v>146.69</v>
      </c>
      <c r="E3001" s="70">
        <v>20.74</v>
      </c>
      <c r="F3001" s="70">
        <v>167.43</v>
      </c>
      <c r="G3001" s="44">
        <v>9</v>
      </c>
    </row>
    <row r="3002" spans="1:7">
      <c r="A3002" s="68" t="s">
        <v>6100</v>
      </c>
      <c r="B3002" s="69" t="s">
        <v>6101</v>
      </c>
      <c r="C3002" s="46" t="s">
        <v>70</v>
      </c>
      <c r="D3002" s="70">
        <v>166.86</v>
      </c>
      <c r="E3002" s="70">
        <v>20.74</v>
      </c>
      <c r="F3002" s="70">
        <v>187.6</v>
      </c>
      <c r="G3002" s="44">
        <v>9</v>
      </c>
    </row>
    <row r="3003" spans="1:7">
      <c r="A3003" s="68" t="s">
        <v>6102</v>
      </c>
      <c r="B3003" s="69" t="s">
        <v>6103</v>
      </c>
      <c r="C3003" s="46" t="s">
        <v>70</v>
      </c>
      <c r="D3003" s="70">
        <v>39.79</v>
      </c>
      <c r="E3003" s="70">
        <v>5.0599999999999996</v>
      </c>
      <c r="F3003" s="70">
        <v>44.85</v>
      </c>
      <c r="G3003" s="44">
        <v>9</v>
      </c>
    </row>
    <row r="3004" spans="1:7">
      <c r="A3004" s="68" t="s">
        <v>6104</v>
      </c>
      <c r="B3004" s="69" t="s">
        <v>6105</v>
      </c>
      <c r="C3004" s="46" t="s">
        <v>70</v>
      </c>
      <c r="D3004" s="70">
        <v>25.06</v>
      </c>
      <c r="E3004" s="70">
        <v>16.59</v>
      </c>
      <c r="F3004" s="70">
        <v>41.65</v>
      </c>
      <c r="G3004" s="44">
        <v>9</v>
      </c>
    </row>
    <row r="3005" spans="1:7">
      <c r="A3005" s="68" t="s">
        <v>6106</v>
      </c>
      <c r="B3005" s="69" t="s">
        <v>6107</v>
      </c>
      <c r="C3005" s="46" t="s">
        <v>70</v>
      </c>
      <c r="D3005" s="70">
        <v>15.22</v>
      </c>
      <c r="E3005" s="70">
        <v>16.59</v>
      </c>
      <c r="F3005" s="70">
        <v>31.81</v>
      </c>
      <c r="G3005" s="44">
        <v>9</v>
      </c>
    </row>
    <row r="3006" spans="1:7">
      <c r="A3006" s="68" t="s">
        <v>6108</v>
      </c>
      <c r="B3006" s="69" t="s">
        <v>6109</v>
      </c>
      <c r="C3006" s="46" t="s">
        <v>70</v>
      </c>
      <c r="D3006" s="70">
        <v>42.03</v>
      </c>
      <c r="E3006" s="70">
        <v>2.5299999999999998</v>
      </c>
      <c r="F3006" s="70">
        <v>44.56</v>
      </c>
      <c r="G3006" s="44">
        <v>9</v>
      </c>
    </row>
    <row r="3007" spans="1:7">
      <c r="A3007" s="68" t="s">
        <v>6110</v>
      </c>
      <c r="B3007" s="69" t="s">
        <v>6111</v>
      </c>
      <c r="C3007" s="46" t="s">
        <v>70</v>
      </c>
      <c r="D3007" s="70">
        <v>8.81</v>
      </c>
      <c r="E3007" s="70">
        <v>7.05</v>
      </c>
      <c r="F3007" s="70">
        <v>15.86</v>
      </c>
      <c r="G3007" s="44">
        <v>9</v>
      </c>
    </row>
    <row r="3008" spans="1:7">
      <c r="A3008" s="68" t="s">
        <v>6112</v>
      </c>
      <c r="B3008" s="69" t="s">
        <v>6113</v>
      </c>
      <c r="C3008" s="46" t="s">
        <v>70</v>
      </c>
      <c r="D3008" s="70">
        <v>294.64999999999998</v>
      </c>
      <c r="E3008" s="70">
        <v>29.17</v>
      </c>
      <c r="F3008" s="70">
        <v>323.82</v>
      </c>
      <c r="G3008" s="44">
        <v>9</v>
      </c>
    </row>
    <row r="3009" spans="1:7">
      <c r="A3009" s="68" t="s">
        <v>6114</v>
      </c>
      <c r="B3009" s="69" t="s">
        <v>6115</v>
      </c>
      <c r="C3009" s="46" t="s">
        <v>70</v>
      </c>
      <c r="D3009" s="70">
        <v>5.72</v>
      </c>
      <c r="E3009" s="70">
        <v>1.69</v>
      </c>
      <c r="F3009" s="70">
        <v>7.41</v>
      </c>
      <c r="G3009" s="44">
        <v>9</v>
      </c>
    </row>
    <row r="3010" spans="1:7">
      <c r="A3010" s="68" t="s">
        <v>6116</v>
      </c>
      <c r="B3010" s="69" t="s">
        <v>6117</v>
      </c>
      <c r="C3010" s="46" t="s">
        <v>70</v>
      </c>
      <c r="D3010" s="70">
        <v>55.82</v>
      </c>
      <c r="E3010" s="70">
        <v>1.69</v>
      </c>
      <c r="F3010" s="70">
        <v>57.51</v>
      </c>
      <c r="G3010" s="44">
        <v>9</v>
      </c>
    </row>
    <row r="3011" spans="1:7">
      <c r="A3011" s="68" t="s">
        <v>6118</v>
      </c>
      <c r="B3011" s="69" t="s">
        <v>6119</v>
      </c>
      <c r="C3011" s="46" t="s">
        <v>70</v>
      </c>
      <c r="D3011" s="70">
        <v>106.4</v>
      </c>
      <c r="E3011" s="70">
        <v>8.2899999999999991</v>
      </c>
      <c r="F3011" s="70">
        <v>114.69</v>
      </c>
      <c r="G3011" s="44">
        <v>9</v>
      </c>
    </row>
    <row r="3012" spans="1:7">
      <c r="A3012" s="68" t="s">
        <v>6120</v>
      </c>
      <c r="B3012" s="69" t="s">
        <v>6121</v>
      </c>
      <c r="C3012" s="46" t="s">
        <v>70</v>
      </c>
      <c r="D3012" s="70">
        <v>36.76</v>
      </c>
      <c r="E3012" s="70">
        <v>8.2899999999999991</v>
      </c>
      <c r="F3012" s="70">
        <v>45.05</v>
      </c>
      <c r="G3012" s="44">
        <v>9</v>
      </c>
    </row>
    <row r="3013" spans="1:7">
      <c r="A3013" s="68" t="s">
        <v>6122</v>
      </c>
      <c r="B3013" s="69" t="s">
        <v>6123</v>
      </c>
      <c r="C3013" s="46"/>
      <c r="D3013" s="70"/>
      <c r="E3013" s="70"/>
      <c r="F3013" s="70"/>
      <c r="G3013" s="44">
        <v>2</v>
      </c>
    </row>
    <row r="3014" spans="1:7">
      <c r="A3014" s="68" t="s">
        <v>6124</v>
      </c>
      <c r="B3014" s="69" t="s">
        <v>6125</v>
      </c>
      <c r="C3014" s="46"/>
      <c r="D3014" s="70"/>
      <c r="E3014" s="70"/>
      <c r="F3014" s="70"/>
      <c r="G3014" s="44">
        <v>5</v>
      </c>
    </row>
    <row r="3015" spans="1:7">
      <c r="A3015" s="68" t="s">
        <v>6126</v>
      </c>
      <c r="B3015" s="69" t="s">
        <v>6127</v>
      </c>
      <c r="C3015" s="46" t="s">
        <v>70</v>
      </c>
      <c r="D3015" s="70">
        <v>854.62</v>
      </c>
      <c r="E3015" s="70">
        <v>510.3</v>
      </c>
      <c r="F3015" s="70">
        <v>1364.92</v>
      </c>
      <c r="G3015" s="44">
        <v>9</v>
      </c>
    </row>
    <row r="3016" spans="1:7">
      <c r="A3016" s="68" t="s">
        <v>6128</v>
      </c>
      <c r="B3016" s="69" t="s">
        <v>6129</v>
      </c>
      <c r="C3016" s="46" t="s">
        <v>70</v>
      </c>
      <c r="D3016" s="70">
        <v>903.92</v>
      </c>
      <c r="E3016" s="70">
        <v>510.3</v>
      </c>
      <c r="F3016" s="70">
        <v>1414.22</v>
      </c>
      <c r="G3016" s="44">
        <v>9</v>
      </c>
    </row>
    <row r="3017" spans="1:7">
      <c r="A3017" s="68" t="s">
        <v>6130</v>
      </c>
      <c r="B3017" s="69" t="s">
        <v>6131</v>
      </c>
      <c r="C3017" s="46" t="s">
        <v>70</v>
      </c>
      <c r="D3017" s="70">
        <v>2572.37</v>
      </c>
      <c r="E3017" s="70">
        <v>899.87</v>
      </c>
      <c r="F3017" s="70">
        <v>3472.24</v>
      </c>
      <c r="G3017" s="44">
        <v>9</v>
      </c>
    </row>
    <row r="3018" spans="1:7">
      <c r="A3018" s="68" t="s">
        <v>6132</v>
      </c>
      <c r="B3018" s="69" t="s">
        <v>6133</v>
      </c>
      <c r="C3018" s="46" t="s">
        <v>70</v>
      </c>
      <c r="D3018" s="70">
        <v>2739.74</v>
      </c>
      <c r="E3018" s="70">
        <v>899.87</v>
      </c>
      <c r="F3018" s="70">
        <v>3639.61</v>
      </c>
      <c r="G3018" s="44">
        <v>9</v>
      </c>
    </row>
    <row r="3019" spans="1:7">
      <c r="A3019" s="68" t="s">
        <v>6134</v>
      </c>
      <c r="B3019" s="69" t="s">
        <v>6135</v>
      </c>
      <c r="C3019" s="46" t="s">
        <v>70</v>
      </c>
      <c r="D3019" s="70">
        <v>3061.61</v>
      </c>
      <c r="E3019" s="70">
        <v>899.87</v>
      </c>
      <c r="F3019" s="70">
        <v>3961.48</v>
      </c>
      <c r="G3019" s="44">
        <v>9</v>
      </c>
    </row>
    <row r="3020" spans="1:7">
      <c r="A3020" s="68" t="s">
        <v>6136</v>
      </c>
      <c r="B3020" s="69" t="s">
        <v>6137</v>
      </c>
      <c r="C3020" s="46" t="s">
        <v>70</v>
      </c>
      <c r="D3020" s="70">
        <v>3371.46</v>
      </c>
      <c r="E3020" s="70">
        <v>899.87</v>
      </c>
      <c r="F3020" s="70">
        <v>4271.33</v>
      </c>
      <c r="G3020" s="44">
        <v>9</v>
      </c>
    </row>
    <row r="3021" spans="1:7">
      <c r="A3021" s="68" t="s">
        <v>6138</v>
      </c>
      <c r="B3021" s="69" t="s">
        <v>6139</v>
      </c>
      <c r="C3021" s="46"/>
      <c r="D3021" s="70"/>
      <c r="E3021" s="70"/>
      <c r="F3021" s="70"/>
      <c r="G3021" s="44">
        <v>5</v>
      </c>
    </row>
    <row r="3022" spans="1:7">
      <c r="A3022" s="68" t="s">
        <v>6140</v>
      </c>
      <c r="B3022" s="69" t="s">
        <v>6141</v>
      </c>
      <c r="C3022" s="46" t="s">
        <v>70</v>
      </c>
      <c r="D3022" s="70">
        <v>2051.85</v>
      </c>
      <c r="E3022" s="70">
        <v>650.49</v>
      </c>
      <c r="F3022" s="70">
        <v>2702.34</v>
      </c>
      <c r="G3022" s="44">
        <v>9</v>
      </c>
    </row>
    <row r="3023" spans="1:7">
      <c r="A3023" s="68" t="s">
        <v>6142</v>
      </c>
      <c r="B3023" s="69" t="s">
        <v>6143</v>
      </c>
      <c r="C3023" s="46" t="s">
        <v>70</v>
      </c>
      <c r="D3023" s="70">
        <v>4728</v>
      </c>
      <c r="E3023" s="70">
        <v>1389.54</v>
      </c>
      <c r="F3023" s="70">
        <v>6117.54</v>
      </c>
      <c r="G3023" s="44">
        <v>9</v>
      </c>
    </row>
    <row r="3024" spans="1:7">
      <c r="A3024" s="68" t="s">
        <v>6144</v>
      </c>
      <c r="B3024" s="69" t="s">
        <v>6145</v>
      </c>
      <c r="C3024" s="46" t="s">
        <v>70</v>
      </c>
      <c r="D3024" s="70">
        <v>7870.45</v>
      </c>
      <c r="E3024" s="70">
        <v>1831.61</v>
      </c>
      <c r="F3024" s="70">
        <v>9702.06</v>
      </c>
      <c r="G3024" s="44">
        <v>9</v>
      </c>
    </row>
    <row r="3025" spans="1:7">
      <c r="A3025" s="68" t="s">
        <v>6146</v>
      </c>
      <c r="B3025" s="69" t="s">
        <v>6147</v>
      </c>
      <c r="C3025" s="46" t="s">
        <v>70</v>
      </c>
      <c r="D3025" s="70">
        <v>10990.68</v>
      </c>
      <c r="E3025" s="70">
        <v>2220.6799999999998</v>
      </c>
      <c r="F3025" s="70">
        <v>13211.36</v>
      </c>
      <c r="G3025" s="44">
        <v>9</v>
      </c>
    </row>
    <row r="3026" spans="1:7">
      <c r="A3026" s="68" t="s">
        <v>6148</v>
      </c>
      <c r="B3026" s="69" t="s">
        <v>6149</v>
      </c>
      <c r="C3026" s="46" t="s">
        <v>70</v>
      </c>
      <c r="D3026" s="70">
        <v>639.4</v>
      </c>
      <c r="E3026" s="70">
        <v>442</v>
      </c>
      <c r="F3026" s="70">
        <v>1081.4000000000001</v>
      </c>
      <c r="G3026" s="44">
        <v>9</v>
      </c>
    </row>
    <row r="3027" spans="1:7">
      <c r="A3027" s="68" t="s">
        <v>6150</v>
      </c>
      <c r="B3027" s="69" t="s">
        <v>6151</v>
      </c>
      <c r="C3027" s="46"/>
      <c r="D3027" s="70"/>
      <c r="E3027" s="70"/>
      <c r="F3027" s="70"/>
      <c r="G3027" s="44">
        <v>5</v>
      </c>
    </row>
    <row r="3028" spans="1:7">
      <c r="A3028" s="68" t="s">
        <v>6152</v>
      </c>
      <c r="B3028" s="69" t="s">
        <v>6153</v>
      </c>
      <c r="C3028" s="46" t="s">
        <v>70</v>
      </c>
      <c r="D3028" s="70">
        <v>2528.7399999999998</v>
      </c>
      <c r="E3028" s="70">
        <v>31.1</v>
      </c>
      <c r="F3028" s="70">
        <v>2559.84</v>
      </c>
      <c r="G3028" s="44">
        <v>9</v>
      </c>
    </row>
    <row r="3029" spans="1:7">
      <c r="A3029" s="68" t="s">
        <v>6154</v>
      </c>
      <c r="B3029" s="69" t="s">
        <v>6155</v>
      </c>
      <c r="C3029" s="46" t="s">
        <v>70</v>
      </c>
      <c r="D3029" s="70">
        <v>3519.64</v>
      </c>
      <c r="E3029" s="70">
        <v>31.1</v>
      </c>
      <c r="F3029" s="70">
        <v>3550.74</v>
      </c>
      <c r="G3029" s="44">
        <v>9</v>
      </c>
    </row>
    <row r="3030" spans="1:7">
      <c r="A3030" s="68" t="s">
        <v>6156</v>
      </c>
      <c r="B3030" s="69" t="s">
        <v>6157</v>
      </c>
      <c r="C3030" s="46" t="s">
        <v>70</v>
      </c>
      <c r="D3030" s="70">
        <v>605.54</v>
      </c>
      <c r="E3030" s="70">
        <v>49.76</v>
      </c>
      <c r="F3030" s="70">
        <v>655.29999999999995</v>
      </c>
      <c r="G3030" s="44">
        <v>9</v>
      </c>
    </row>
    <row r="3031" spans="1:7">
      <c r="A3031" s="68" t="s">
        <v>6158</v>
      </c>
      <c r="B3031" s="69" t="s">
        <v>6159</v>
      </c>
      <c r="C3031" s="46" t="s">
        <v>70</v>
      </c>
      <c r="D3031" s="70">
        <v>944.69</v>
      </c>
      <c r="E3031" s="70">
        <v>49.76</v>
      </c>
      <c r="F3031" s="70">
        <v>994.45</v>
      </c>
      <c r="G3031" s="44">
        <v>9</v>
      </c>
    </row>
    <row r="3032" spans="1:7">
      <c r="A3032" s="68" t="s">
        <v>6160</v>
      </c>
      <c r="B3032" s="69" t="s">
        <v>6161</v>
      </c>
      <c r="C3032" s="46" t="s">
        <v>70</v>
      </c>
      <c r="D3032" s="70">
        <v>2526.02</v>
      </c>
      <c r="E3032" s="70">
        <v>31.1</v>
      </c>
      <c r="F3032" s="70">
        <v>2557.12</v>
      </c>
      <c r="G3032" s="44">
        <v>9</v>
      </c>
    </row>
    <row r="3033" spans="1:7">
      <c r="A3033" s="68" t="s">
        <v>6162</v>
      </c>
      <c r="B3033" s="69" t="s">
        <v>6163</v>
      </c>
      <c r="C3033" s="46"/>
      <c r="D3033" s="70"/>
      <c r="E3033" s="70"/>
      <c r="F3033" s="70"/>
      <c r="G3033" s="44">
        <v>5</v>
      </c>
    </row>
    <row r="3034" spans="1:7">
      <c r="A3034" s="68" t="s">
        <v>6164</v>
      </c>
      <c r="B3034" s="69" t="s">
        <v>6165</v>
      </c>
      <c r="C3034" s="46" t="s">
        <v>70</v>
      </c>
      <c r="D3034" s="70">
        <v>943</v>
      </c>
      <c r="E3034" s="70"/>
      <c r="F3034" s="70">
        <v>943</v>
      </c>
      <c r="G3034" s="44">
        <v>9</v>
      </c>
    </row>
    <row r="3035" spans="1:7">
      <c r="A3035" s="68" t="s">
        <v>6166</v>
      </c>
      <c r="B3035" s="69" t="s">
        <v>6167</v>
      </c>
      <c r="C3035" s="46"/>
      <c r="D3035" s="70"/>
      <c r="E3035" s="70"/>
      <c r="F3035" s="70"/>
      <c r="G3035" s="44">
        <v>2</v>
      </c>
    </row>
    <row r="3036" spans="1:7">
      <c r="A3036" s="68" t="s">
        <v>6168</v>
      </c>
      <c r="B3036" s="69" t="s">
        <v>6169</v>
      </c>
      <c r="C3036" s="46"/>
      <c r="D3036" s="70"/>
      <c r="E3036" s="70"/>
      <c r="F3036" s="70"/>
      <c r="G3036" s="44">
        <v>5</v>
      </c>
    </row>
    <row r="3037" spans="1:7" ht="28.8">
      <c r="A3037" s="68" t="s">
        <v>6170</v>
      </c>
      <c r="B3037" s="69" t="s">
        <v>6171</v>
      </c>
      <c r="C3037" s="46" t="s">
        <v>87</v>
      </c>
      <c r="D3037" s="70">
        <v>6.82</v>
      </c>
      <c r="E3037" s="70">
        <v>20.74</v>
      </c>
      <c r="F3037" s="70">
        <v>27.56</v>
      </c>
      <c r="G3037" s="44">
        <v>9</v>
      </c>
    </row>
    <row r="3038" spans="1:7" ht="28.8">
      <c r="A3038" s="68" t="s">
        <v>6172</v>
      </c>
      <c r="B3038" s="69" t="s">
        <v>6173</v>
      </c>
      <c r="C3038" s="46" t="s">
        <v>87</v>
      </c>
      <c r="D3038" s="70">
        <v>7.8</v>
      </c>
      <c r="E3038" s="70">
        <v>20.74</v>
      </c>
      <c r="F3038" s="70">
        <v>28.54</v>
      </c>
      <c r="G3038" s="44">
        <v>9</v>
      </c>
    </row>
    <row r="3039" spans="1:7">
      <c r="A3039" s="68" t="s">
        <v>6174</v>
      </c>
      <c r="B3039" s="69" t="s">
        <v>6175</v>
      </c>
      <c r="C3039" s="46" t="s">
        <v>87</v>
      </c>
      <c r="D3039" s="70">
        <v>17.809999999999999</v>
      </c>
      <c r="E3039" s="70">
        <v>20.74</v>
      </c>
      <c r="F3039" s="70">
        <v>38.549999999999997</v>
      </c>
      <c r="G3039" s="44">
        <v>9</v>
      </c>
    </row>
    <row r="3040" spans="1:7" ht="28.8">
      <c r="A3040" s="68" t="s">
        <v>6176</v>
      </c>
      <c r="B3040" s="69" t="s">
        <v>6177</v>
      </c>
      <c r="C3040" s="46" t="s">
        <v>87</v>
      </c>
      <c r="D3040" s="70">
        <v>25.45</v>
      </c>
      <c r="E3040" s="70">
        <v>20.74</v>
      </c>
      <c r="F3040" s="70">
        <v>46.19</v>
      </c>
      <c r="G3040" s="44">
        <v>9</v>
      </c>
    </row>
    <row r="3041" spans="1:7" ht="28.8">
      <c r="A3041" s="68" t="s">
        <v>6178</v>
      </c>
      <c r="B3041" s="69" t="s">
        <v>6179</v>
      </c>
      <c r="C3041" s="46" t="s">
        <v>87</v>
      </c>
      <c r="D3041" s="70">
        <v>26.56</v>
      </c>
      <c r="E3041" s="70">
        <v>24.88</v>
      </c>
      <c r="F3041" s="70">
        <v>51.44</v>
      </c>
      <c r="G3041" s="44">
        <v>9</v>
      </c>
    </row>
    <row r="3042" spans="1:7">
      <c r="A3042" s="68" t="s">
        <v>6180</v>
      </c>
      <c r="B3042" s="69" t="s">
        <v>6181</v>
      </c>
      <c r="C3042" s="46" t="s">
        <v>87</v>
      </c>
      <c r="D3042" s="70">
        <v>46.85</v>
      </c>
      <c r="E3042" s="70">
        <v>29.03</v>
      </c>
      <c r="F3042" s="70">
        <v>75.88</v>
      </c>
      <c r="G3042" s="44">
        <v>9</v>
      </c>
    </row>
    <row r="3043" spans="1:7" ht="28.8">
      <c r="A3043" s="68" t="s">
        <v>6182</v>
      </c>
      <c r="B3043" s="69" t="s">
        <v>6183</v>
      </c>
      <c r="C3043" s="46" t="s">
        <v>87</v>
      </c>
      <c r="D3043" s="70">
        <v>74.2</v>
      </c>
      <c r="E3043" s="70">
        <v>37.32</v>
      </c>
      <c r="F3043" s="70">
        <v>111.52</v>
      </c>
      <c r="G3043" s="44">
        <v>9</v>
      </c>
    </row>
    <row r="3044" spans="1:7">
      <c r="A3044" s="68" t="s">
        <v>6184</v>
      </c>
      <c r="B3044" s="69" t="s">
        <v>6185</v>
      </c>
      <c r="C3044" s="46" t="s">
        <v>87</v>
      </c>
      <c r="D3044" s="70">
        <v>92.17</v>
      </c>
      <c r="E3044" s="70">
        <v>41.47</v>
      </c>
      <c r="F3044" s="70">
        <v>133.63999999999999</v>
      </c>
      <c r="G3044" s="44">
        <v>9</v>
      </c>
    </row>
    <row r="3045" spans="1:7">
      <c r="A3045" s="68" t="s">
        <v>6186</v>
      </c>
      <c r="B3045" s="69" t="s">
        <v>6187</v>
      </c>
      <c r="C3045" s="46" t="s">
        <v>87</v>
      </c>
      <c r="D3045" s="70">
        <v>161.15</v>
      </c>
      <c r="E3045" s="70">
        <v>45.62</v>
      </c>
      <c r="F3045" s="70">
        <v>206.77</v>
      </c>
      <c r="G3045" s="44">
        <v>9</v>
      </c>
    </row>
    <row r="3046" spans="1:7">
      <c r="A3046" s="68" t="s">
        <v>6188</v>
      </c>
      <c r="B3046" s="69" t="s">
        <v>6189</v>
      </c>
      <c r="C3046" s="46"/>
      <c r="D3046" s="70"/>
      <c r="E3046" s="70"/>
      <c r="F3046" s="70"/>
      <c r="G3046" s="44">
        <v>5</v>
      </c>
    </row>
    <row r="3047" spans="1:7" ht="28.8">
      <c r="A3047" s="68" t="s">
        <v>6190</v>
      </c>
      <c r="B3047" s="69" t="s">
        <v>6191</v>
      </c>
      <c r="C3047" s="46" t="s">
        <v>87</v>
      </c>
      <c r="D3047" s="70">
        <v>13.27</v>
      </c>
      <c r="E3047" s="70">
        <v>20.74</v>
      </c>
      <c r="F3047" s="70">
        <v>34.01</v>
      </c>
      <c r="G3047" s="44">
        <v>9</v>
      </c>
    </row>
    <row r="3048" spans="1:7" ht="28.8">
      <c r="A3048" s="68" t="s">
        <v>6192</v>
      </c>
      <c r="B3048" s="69" t="s">
        <v>6193</v>
      </c>
      <c r="C3048" s="46" t="s">
        <v>87</v>
      </c>
      <c r="D3048" s="70">
        <v>18.760000000000002</v>
      </c>
      <c r="E3048" s="70">
        <v>24.88</v>
      </c>
      <c r="F3048" s="70">
        <v>43.64</v>
      </c>
      <c r="G3048" s="44">
        <v>9</v>
      </c>
    </row>
    <row r="3049" spans="1:7" ht="28.8">
      <c r="A3049" s="68" t="s">
        <v>6194</v>
      </c>
      <c r="B3049" s="69" t="s">
        <v>6195</v>
      </c>
      <c r="C3049" s="46" t="s">
        <v>87</v>
      </c>
      <c r="D3049" s="70">
        <v>30.49</v>
      </c>
      <c r="E3049" s="70">
        <v>37.32</v>
      </c>
      <c r="F3049" s="70">
        <v>67.81</v>
      </c>
      <c r="G3049" s="44">
        <v>9</v>
      </c>
    </row>
    <row r="3050" spans="1:7" ht="28.8">
      <c r="A3050" s="68" t="s">
        <v>6196</v>
      </c>
      <c r="B3050" s="69" t="s">
        <v>6197</v>
      </c>
      <c r="C3050" s="46" t="s">
        <v>87</v>
      </c>
      <c r="D3050" s="70">
        <v>26.9</v>
      </c>
      <c r="E3050" s="70">
        <v>45.62</v>
      </c>
      <c r="F3050" s="70">
        <v>72.52</v>
      </c>
      <c r="G3050" s="44">
        <v>9</v>
      </c>
    </row>
    <row r="3051" spans="1:7">
      <c r="A3051" s="68" t="s">
        <v>6198</v>
      </c>
      <c r="B3051" s="69" t="s">
        <v>6199</v>
      </c>
      <c r="C3051" s="46"/>
      <c r="D3051" s="70"/>
      <c r="E3051" s="70"/>
      <c r="F3051" s="70"/>
      <c r="G3051" s="44">
        <v>5</v>
      </c>
    </row>
    <row r="3052" spans="1:7" ht="28.8">
      <c r="A3052" s="68" t="s">
        <v>6200</v>
      </c>
      <c r="B3052" s="69" t="s">
        <v>6201</v>
      </c>
      <c r="C3052" s="46" t="s">
        <v>87</v>
      </c>
      <c r="D3052" s="70">
        <v>23.03</v>
      </c>
      <c r="E3052" s="70">
        <v>24.88</v>
      </c>
      <c r="F3052" s="70">
        <v>47.91</v>
      </c>
      <c r="G3052" s="44">
        <v>9</v>
      </c>
    </row>
    <row r="3053" spans="1:7" ht="28.8">
      <c r="A3053" s="68" t="s">
        <v>6202</v>
      </c>
      <c r="B3053" s="69" t="s">
        <v>6203</v>
      </c>
      <c r="C3053" s="46" t="s">
        <v>87</v>
      </c>
      <c r="D3053" s="70">
        <v>40.1</v>
      </c>
      <c r="E3053" s="70">
        <v>37.32</v>
      </c>
      <c r="F3053" s="70">
        <v>77.42</v>
      </c>
      <c r="G3053" s="44">
        <v>9</v>
      </c>
    </row>
    <row r="3054" spans="1:7" ht="28.8">
      <c r="A3054" s="68" t="s">
        <v>6204</v>
      </c>
      <c r="B3054" s="69" t="s">
        <v>6205</v>
      </c>
      <c r="C3054" s="46" t="s">
        <v>87</v>
      </c>
      <c r="D3054" s="70">
        <v>55.19</v>
      </c>
      <c r="E3054" s="70">
        <v>45.62</v>
      </c>
      <c r="F3054" s="70">
        <v>100.81</v>
      </c>
      <c r="G3054" s="44">
        <v>9</v>
      </c>
    </row>
    <row r="3055" spans="1:7" ht="28.8">
      <c r="A3055" s="68" t="s">
        <v>6206</v>
      </c>
      <c r="B3055" s="69" t="s">
        <v>6207</v>
      </c>
      <c r="C3055" s="46" t="s">
        <v>87</v>
      </c>
      <c r="D3055" s="70">
        <v>111.83</v>
      </c>
      <c r="E3055" s="70">
        <v>45.62</v>
      </c>
      <c r="F3055" s="70">
        <v>157.44999999999999</v>
      </c>
      <c r="G3055" s="44">
        <v>9</v>
      </c>
    </row>
    <row r="3056" spans="1:7" ht="28.8">
      <c r="A3056" s="68" t="s">
        <v>6208</v>
      </c>
      <c r="B3056" s="69" t="s">
        <v>6209</v>
      </c>
      <c r="C3056" s="46" t="s">
        <v>87</v>
      </c>
      <c r="D3056" s="70">
        <v>20.05</v>
      </c>
      <c r="E3056" s="70">
        <v>20.74</v>
      </c>
      <c r="F3056" s="70">
        <v>40.79</v>
      </c>
      <c r="G3056" s="44">
        <v>9</v>
      </c>
    </row>
    <row r="3057" spans="1:7" ht="28.8">
      <c r="A3057" s="68" t="s">
        <v>6210</v>
      </c>
      <c r="B3057" s="69" t="s">
        <v>6211</v>
      </c>
      <c r="C3057" s="46"/>
      <c r="D3057" s="70"/>
      <c r="E3057" s="70"/>
      <c r="F3057" s="70"/>
      <c r="G3057" s="44">
        <v>5</v>
      </c>
    </row>
    <row r="3058" spans="1:7" ht="28.8">
      <c r="A3058" s="68" t="s">
        <v>6212</v>
      </c>
      <c r="B3058" s="69" t="s">
        <v>6213</v>
      </c>
      <c r="C3058" s="46" t="s">
        <v>87</v>
      </c>
      <c r="D3058" s="70">
        <v>26.92</v>
      </c>
      <c r="E3058" s="70">
        <v>14.59</v>
      </c>
      <c r="F3058" s="70">
        <v>41.51</v>
      </c>
      <c r="G3058" s="44">
        <v>9</v>
      </c>
    </row>
    <row r="3059" spans="1:7" ht="28.8">
      <c r="A3059" s="68" t="s">
        <v>6214</v>
      </c>
      <c r="B3059" s="69" t="s">
        <v>6215</v>
      </c>
      <c r="C3059" s="46" t="s">
        <v>87</v>
      </c>
      <c r="D3059" s="70">
        <v>50.76</v>
      </c>
      <c r="E3059" s="70">
        <v>14.59</v>
      </c>
      <c r="F3059" s="70">
        <v>65.349999999999994</v>
      </c>
      <c r="G3059" s="44">
        <v>9</v>
      </c>
    </row>
    <row r="3060" spans="1:7" ht="28.8">
      <c r="A3060" s="68" t="s">
        <v>6216</v>
      </c>
      <c r="B3060" s="69" t="s">
        <v>6217</v>
      </c>
      <c r="C3060" s="46" t="s">
        <v>87</v>
      </c>
      <c r="D3060" s="70">
        <v>104.16</v>
      </c>
      <c r="E3060" s="70">
        <v>14.59</v>
      </c>
      <c r="F3060" s="70">
        <v>118.75</v>
      </c>
      <c r="G3060" s="44">
        <v>9</v>
      </c>
    </row>
    <row r="3061" spans="1:7">
      <c r="A3061" s="68" t="s">
        <v>6218</v>
      </c>
      <c r="B3061" s="69" t="s">
        <v>6219</v>
      </c>
      <c r="C3061" s="46" t="s">
        <v>87</v>
      </c>
      <c r="D3061" s="70">
        <v>81.430000000000007</v>
      </c>
      <c r="E3061" s="70">
        <v>14.59</v>
      </c>
      <c r="F3061" s="70">
        <v>96.02</v>
      </c>
      <c r="G3061" s="44">
        <v>9</v>
      </c>
    </row>
    <row r="3062" spans="1:7">
      <c r="A3062" s="68" t="s">
        <v>6220</v>
      </c>
      <c r="B3062" s="69" t="s">
        <v>6221</v>
      </c>
      <c r="C3062" s="46" t="s">
        <v>87</v>
      </c>
      <c r="D3062" s="70">
        <v>176.72</v>
      </c>
      <c r="E3062" s="70">
        <v>14.59</v>
      </c>
      <c r="F3062" s="70">
        <v>191.31</v>
      </c>
      <c r="G3062" s="44">
        <v>9</v>
      </c>
    </row>
    <row r="3063" spans="1:7">
      <c r="A3063" s="68" t="s">
        <v>6222</v>
      </c>
      <c r="B3063" s="69" t="s">
        <v>6223</v>
      </c>
      <c r="C3063" s="46" t="s">
        <v>87</v>
      </c>
      <c r="D3063" s="70">
        <v>233.55</v>
      </c>
      <c r="E3063" s="70">
        <v>29.17</v>
      </c>
      <c r="F3063" s="70">
        <v>262.72000000000003</v>
      </c>
      <c r="G3063" s="44">
        <v>9</v>
      </c>
    </row>
    <row r="3064" spans="1:7">
      <c r="A3064" s="68" t="s">
        <v>6224</v>
      </c>
      <c r="B3064" s="69" t="s">
        <v>6225</v>
      </c>
      <c r="C3064" s="46" t="s">
        <v>87</v>
      </c>
      <c r="D3064" s="70">
        <v>394.87</v>
      </c>
      <c r="E3064" s="70">
        <v>29.17</v>
      </c>
      <c r="F3064" s="70">
        <v>424.04</v>
      </c>
      <c r="G3064" s="44">
        <v>9</v>
      </c>
    </row>
    <row r="3065" spans="1:7">
      <c r="A3065" s="68" t="s">
        <v>6226</v>
      </c>
      <c r="B3065" s="69" t="s">
        <v>6227</v>
      </c>
      <c r="C3065" s="46" t="s">
        <v>87</v>
      </c>
      <c r="D3065" s="70">
        <v>568.67999999999995</v>
      </c>
      <c r="E3065" s="70">
        <v>29.17</v>
      </c>
      <c r="F3065" s="70">
        <v>597.85</v>
      </c>
      <c r="G3065" s="44">
        <v>9</v>
      </c>
    </row>
    <row r="3066" spans="1:7">
      <c r="A3066" s="68" t="s">
        <v>6228</v>
      </c>
      <c r="B3066" s="69" t="s">
        <v>6229</v>
      </c>
      <c r="C3066" s="46"/>
      <c r="D3066" s="70"/>
      <c r="E3066" s="70"/>
      <c r="F3066" s="70"/>
      <c r="G3066" s="44">
        <v>5</v>
      </c>
    </row>
    <row r="3067" spans="1:7" ht="28.8">
      <c r="A3067" s="68" t="s">
        <v>6230</v>
      </c>
      <c r="B3067" s="69" t="s">
        <v>6231</v>
      </c>
      <c r="C3067" s="46" t="s">
        <v>87</v>
      </c>
      <c r="D3067" s="70">
        <v>36.67</v>
      </c>
      <c r="E3067" s="70">
        <v>14.59</v>
      </c>
      <c r="F3067" s="70">
        <v>51.26</v>
      </c>
      <c r="G3067" s="44">
        <v>9</v>
      </c>
    </row>
    <row r="3068" spans="1:7" ht="28.8">
      <c r="A3068" s="68" t="s">
        <v>6232</v>
      </c>
      <c r="B3068" s="69" t="s">
        <v>6233</v>
      </c>
      <c r="C3068" s="46" t="s">
        <v>87</v>
      </c>
      <c r="D3068" s="70">
        <v>75.09</v>
      </c>
      <c r="E3068" s="70">
        <v>14.59</v>
      </c>
      <c r="F3068" s="70">
        <v>89.68</v>
      </c>
      <c r="G3068" s="44">
        <v>9</v>
      </c>
    </row>
    <row r="3069" spans="1:7" ht="28.8">
      <c r="A3069" s="68" t="s">
        <v>6234</v>
      </c>
      <c r="B3069" s="69" t="s">
        <v>6235</v>
      </c>
      <c r="C3069" s="46" t="s">
        <v>87</v>
      </c>
      <c r="D3069" s="70">
        <v>119.99</v>
      </c>
      <c r="E3069" s="70">
        <v>29.17</v>
      </c>
      <c r="F3069" s="70">
        <v>149.16</v>
      </c>
      <c r="G3069" s="44">
        <v>9</v>
      </c>
    </row>
    <row r="3070" spans="1:7" ht="28.8">
      <c r="A3070" s="68" t="s">
        <v>6236</v>
      </c>
      <c r="B3070" s="69" t="s">
        <v>6237</v>
      </c>
      <c r="C3070" s="46" t="s">
        <v>87</v>
      </c>
      <c r="D3070" s="70">
        <v>203.63</v>
      </c>
      <c r="E3070" s="70">
        <v>29.17</v>
      </c>
      <c r="F3070" s="70">
        <v>232.8</v>
      </c>
      <c r="G3070" s="44">
        <v>9</v>
      </c>
    </row>
    <row r="3071" spans="1:7" ht="28.8">
      <c r="A3071" s="68" t="s">
        <v>6238</v>
      </c>
      <c r="B3071" s="69" t="s">
        <v>6239</v>
      </c>
      <c r="C3071" s="46" t="s">
        <v>87</v>
      </c>
      <c r="D3071" s="70">
        <v>337.66</v>
      </c>
      <c r="E3071" s="70">
        <v>29.17</v>
      </c>
      <c r="F3071" s="70">
        <v>366.83</v>
      </c>
      <c r="G3071" s="44">
        <v>9</v>
      </c>
    </row>
    <row r="3072" spans="1:7" ht="28.8">
      <c r="A3072" s="68" t="s">
        <v>6240</v>
      </c>
      <c r="B3072" s="69" t="s">
        <v>6241</v>
      </c>
      <c r="C3072" s="46" t="s">
        <v>87</v>
      </c>
      <c r="D3072" s="70">
        <v>594.28</v>
      </c>
      <c r="E3072" s="70">
        <v>29.17</v>
      </c>
      <c r="F3072" s="70">
        <v>623.45000000000005</v>
      </c>
      <c r="G3072" s="44">
        <v>9</v>
      </c>
    </row>
    <row r="3073" spans="1:7">
      <c r="A3073" s="68" t="s">
        <v>6242</v>
      </c>
      <c r="B3073" s="69" t="s">
        <v>6243</v>
      </c>
      <c r="C3073" s="46"/>
      <c r="D3073" s="70"/>
      <c r="E3073" s="70"/>
      <c r="F3073" s="70"/>
      <c r="G3073" s="44">
        <v>5</v>
      </c>
    </row>
    <row r="3074" spans="1:7">
      <c r="A3074" s="68" t="s">
        <v>6244</v>
      </c>
      <c r="B3074" s="69" t="s">
        <v>6245</v>
      </c>
      <c r="C3074" s="46" t="s">
        <v>87</v>
      </c>
      <c r="D3074" s="70">
        <v>42.59</v>
      </c>
      <c r="E3074" s="70">
        <v>41.47</v>
      </c>
      <c r="F3074" s="70">
        <v>84.06</v>
      </c>
      <c r="G3074" s="44">
        <v>9</v>
      </c>
    </row>
    <row r="3075" spans="1:7">
      <c r="A3075" s="68" t="s">
        <v>6246</v>
      </c>
      <c r="B3075" s="69" t="s">
        <v>6247</v>
      </c>
      <c r="C3075" s="46" t="s">
        <v>87</v>
      </c>
      <c r="D3075" s="70">
        <v>54.24</v>
      </c>
      <c r="E3075" s="70">
        <v>45.62</v>
      </c>
      <c r="F3075" s="70">
        <v>99.86</v>
      </c>
      <c r="G3075" s="44">
        <v>9</v>
      </c>
    </row>
    <row r="3076" spans="1:7">
      <c r="A3076" s="68" t="s">
        <v>6248</v>
      </c>
      <c r="B3076" s="69" t="s">
        <v>6249</v>
      </c>
      <c r="C3076" s="46" t="s">
        <v>87</v>
      </c>
      <c r="D3076" s="70">
        <v>76.52</v>
      </c>
      <c r="E3076" s="70">
        <v>53.91</v>
      </c>
      <c r="F3076" s="70">
        <v>130.43</v>
      </c>
      <c r="G3076" s="44">
        <v>9</v>
      </c>
    </row>
    <row r="3077" spans="1:7">
      <c r="A3077" s="68" t="s">
        <v>6250</v>
      </c>
      <c r="B3077" s="69" t="s">
        <v>6251</v>
      </c>
      <c r="C3077" s="46" t="s">
        <v>87</v>
      </c>
      <c r="D3077" s="70">
        <v>98.82</v>
      </c>
      <c r="E3077" s="70">
        <v>58.06</v>
      </c>
      <c r="F3077" s="70">
        <v>156.88</v>
      </c>
      <c r="G3077" s="44">
        <v>9</v>
      </c>
    </row>
    <row r="3078" spans="1:7">
      <c r="A3078" s="68" t="s">
        <v>6252</v>
      </c>
      <c r="B3078" s="69" t="s">
        <v>6253</v>
      </c>
      <c r="C3078" s="46" t="s">
        <v>87</v>
      </c>
      <c r="D3078" s="70">
        <v>100.78</v>
      </c>
      <c r="E3078" s="70">
        <v>66.349999999999994</v>
      </c>
      <c r="F3078" s="70">
        <v>167.13</v>
      </c>
      <c r="G3078" s="44">
        <v>9</v>
      </c>
    </row>
    <row r="3079" spans="1:7">
      <c r="A3079" s="68" t="s">
        <v>6254</v>
      </c>
      <c r="B3079" s="69" t="s">
        <v>6255</v>
      </c>
      <c r="C3079" s="46" t="s">
        <v>87</v>
      </c>
      <c r="D3079" s="70">
        <v>147.27000000000001</v>
      </c>
      <c r="E3079" s="70">
        <v>74.650000000000006</v>
      </c>
      <c r="F3079" s="70">
        <v>221.92</v>
      </c>
      <c r="G3079" s="44">
        <v>9</v>
      </c>
    </row>
    <row r="3080" spans="1:7">
      <c r="A3080" s="68" t="s">
        <v>6256</v>
      </c>
      <c r="B3080" s="69" t="s">
        <v>6257</v>
      </c>
      <c r="C3080" s="46" t="s">
        <v>87</v>
      </c>
      <c r="D3080" s="70">
        <v>190.97</v>
      </c>
      <c r="E3080" s="70">
        <v>82.94</v>
      </c>
      <c r="F3080" s="70">
        <v>273.91000000000003</v>
      </c>
      <c r="G3080" s="44">
        <v>9</v>
      </c>
    </row>
    <row r="3081" spans="1:7">
      <c r="A3081" s="68" t="s">
        <v>6258</v>
      </c>
      <c r="B3081" s="69" t="s">
        <v>6259</v>
      </c>
      <c r="C3081" s="46" t="s">
        <v>87</v>
      </c>
      <c r="D3081" s="70">
        <v>218.21</v>
      </c>
      <c r="E3081" s="70">
        <v>93.31</v>
      </c>
      <c r="F3081" s="70">
        <v>311.52</v>
      </c>
      <c r="G3081" s="44">
        <v>9</v>
      </c>
    </row>
    <row r="3082" spans="1:7">
      <c r="A3082" s="68" t="s">
        <v>6260</v>
      </c>
      <c r="B3082" s="69" t="s">
        <v>6261</v>
      </c>
      <c r="C3082" s="46" t="s">
        <v>87</v>
      </c>
      <c r="D3082" s="70">
        <v>317.36</v>
      </c>
      <c r="E3082" s="70">
        <v>103.68</v>
      </c>
      <c r="F3082" s="70">
        <v>421.04</v>
      </c>
      <c r="G3082" s="44">
        <v>9</v>
      </c>
    </row>
    <row r="3083" spans="1:7">
      <c r="A3083" s="68" t="s">
        <v>6262</v>
      </c>
      <c r="B3083" s="69" t="s">
        <v>6263</v>
      </c>
      <c r="C3083" s="46" t="s">
        <v>87</v>
      </c>
      <c r="D3083" s="70">
        <v>493.49</v>
      </c>
      <c r="E3083" s="70">
        <v>114.04</v>
      </c>
      <c r="F3083" s="70">
        <v>607.53</v>
      </c>
      <c r="G3083" s="44">
        <v>9</v>
      </c>
    </row>
    <row r="3084" spans="1:7">
      <c r="A3084" s="68" t="s">
        <v>6264</v>
      </c>
      <c r="B3084" s="69" t="s">
        <v>6265</v>
      </c>
      <c r="C3084" s="46"/>
      <c r="D3084" s="70"/>
      <c r="E3084" s="70"/>
      <c r="F3084" s="70"/>
      <c r="G3084" s="44">
        <v>5</v>
      </c>
    </row>
    <row r="3085" spans="1:7">
      <c r="A3085" s="68" t="s">
        <v>6266</v>
      </c>
      <c r="B3085" s="69" t="s">
        <v>6267</v>
      </c>
      <c r="C3085" s="46" t="s">
        <v>87</v>
      </c>
      <c r="D3085" s="70">
        <v>72.45</v>
      </c>
      <c r="E3085" s="70">
        <v>41.47</v>
      </c>
      <c r="F3085" s="70">
        <v>113.92</v>
      </c>
      <c r="G3085" s="44">
        <v>9</v>
      </c>
    </row>
    <row r="3086" spans="1:7">
      <c r="A3086" s="68" t="s">
        <v>6268</v>
      </c>
      <c r="B3086" s="69" t="s">
        <v>6269</v>
      </c>
      <c r="C3086" s="46" t="s">
        <v>87</v>
      </c>
      <c r="D3086" s="70">
        <v>81.650000000000006</v>
      </c>
      <c r="E3086" s="70">
        <v>45.62</v>
      </c>
      <c r="F3086" s="70">
        <v>127.27</v>
      </c>
      <c r="G3086" s="44">
        <v>9</v>
      </c>
    </row>
    <row r="3087" spans="1:7">
      <c r="A3087" s="68" t="s">
        <v>6270</v>
      </c>
      <c r="B3087" s="69" t="s">
        <v>6271</v>
      </c>
      <c r="C3087" s="46" t="s">
        <v>87</v>
      </c>
      <c r="D3087" s="70">
        <v>95.44</v>
      </c>
      <c r="E3087" s="70">
        <v>53.91</v>
      </c>
      <c r="F3087" s="70">
        <v>149.35</v>
      </c>
      <c r="G3087" s="44">
        <v>9</v>
      </c>
    </row>
    <row r="3088" spans="1:7">
      <c r="A3088" s="68" t="s">
        <v>6272</v>
      </c>
      <c r="B3088" s="69" t="s">
        <v>6273</v>
      </c>
      <c r="C3088" s="46" t="s">
        <v>87</v>
      </c>
      <c r="D3088" s="70">
        <v>140.01</v>
      </c>
      <c r="E3088" s="70">
        <v>58.06</v>
      </c>
      <c r="F3088" s="70">
        <v>198.07</v>
      </c>
      <c r="G3088" s="44">
        <v>9</v>
      </c>
    </row>
    <row r="3089" spans="1:7">
      <c r="A3089" s="68" t="s">
        <v>6274</v>
      </c>
      <c r="B3089" s="69" t="s">
        <v>6275</v>
      </c>
      <c r="C3089" s="46" t="s">
        <v>87</v>
      </c>
      <c r="D3089" s="70">
        <v>156.43</v>
      </c>
      <c r="E3089" s="70">
        <v>66.349999999999994</v>
      </c>
      <c r="F3089" s="70">
        <v>222.78</v>
      </c>
      <c r="G3089" s="44">
        <v>9</v>
      </c>
    </row>
    <row r="3090" spans="1:7">
      <c r="A3090" s="68" t="s">
        <v>6276</v>
      </c>
      <c r="B3090" s="69" t="s">
        <v>6277</v>
      </c>
      <c r="C3090" s="46" t="s">
        <v>87</v>
      </c>
      <c r="D3090" s="70">
        <v>178.59</v>
      </c>
      <c r="E3090" s="70">
        <v>74.650000000000006</v>
      </c>
      <c r="F3090" s="70">
        <v>253.24</v>
      </c>
      <c r="G3090" s="44">
        <v>9</v>
      </c>
    </row>
    <row r="3091" spans="1:7">
      <c r="A3091" s="68" t="s">
        <v>6278</v>
      </c>
      <c r="B3091" s="69" t="s">
        <v>6279</v>
      </c>
      <c r="C3091" s="46" t="s">
        <v>87</v>
      </c>
      <c r="D3091" s="70">
        <v>277.37</v>
      </c>
      <c r="E3091" s="70">
        <v>82.94</v>
      </c>
      <c r="F3091" s="70">
        <v>360.31</v>
      </c>
      <c r="G3091" s="44">
        <v>9</v>
      </c>
    </row>
    <row r="3092" spans="1:7">
      <c r="A3092" s="68" t="s">
        <v>6280</v>
      </c>
      <c r="B3092" s="69" t="s">
        <v>6281</v>
      </c>
      <c r="C3092" s="46" t="s">
        <v>87</v>
      </c>
      <c r="D3092" s="70">
        <v>342.21</v>
      </c>
      <c r="E3092" s="70">
        <v>93.31</v>
      </c>
      <c r="F3092" s="70">
        <v>435.52</v>
      </c>
      <c r="G3092" s="44">
        <v>9</v>
      </c>
    </row>
    <row r="3093" spans="1:7">
      <c r="A3093" s="68" t="s">
        <v>6282</v>
      </c>
      <c r="B3093" s="69" t="s">
        <v>6283</v>
      </c>
      <c r="C3093" s="46" t="s">
        <v>87</v>
      </c>
      <c r="D3093" s="70">
        <v>449.57</v>
      </c>
      <c r="E3093" s="70">
        <v>103.68</v>
      </c>
      <c r="F3093" s="70">
        <v>553.25</v>
      </c>
      <c r="G3093" s="44">
        <v>9</v>
      </c>
    </row>
    <row r="3094" spans="1:7">
      <c r="A3094" s="68" t="s">
        <v>6284</v>
      </c>
      <c r="B3094" s="69" t="s">
        <v>6285</v>
      </c>
      <c r="C3094" s="46" t="s">
        <v>87</v>
      </c>
      <c r="D3094" s="70">
        <v>844.8</v>
      </c>
      <c r="E3094" s="70">
        <v>114.04</v>
      </c>
      <c r="F3094" s="70">
        <v>958.84</v>
      </c>
      <c r="G3094" s="44">
        <v>9</v>
      </c>
    </row>
    <row r="3095" spans="1:7" ht="28.8">
      <c r="A3095" s="68" t="s">
        <v>6286</v>
      </c>
      <c r="B3095" s="69" t="s">
        <v>6287</v>
      </c>
      <c r="C3095" s="46"/>
      <c r="D3095" s="70"/>
      <c r="E3095" s="70"/>
      <c r="F3095" s="70"/>
      <c r="G3095" s="44">
        <v>5</v>
      </c>
    </row>
    <row r="3096" spans="1:7">
      <c r="A3096" s="68" t="s">
        <v>6288</v>
      </c>
      <c r="B3096" s="69" t="s">
        <v>6289</v>
      </c>
      <c r="C3096" s="46" t="s">
        <v>70</v>
      </c>
      <c r="D3096" s="70">
        <v>69.569999999999993</v>
      </c>
      <c r="E3096" s="70">
        <v>12.44</v>
      </c>
      <c r="F3096" s="70">
        <v>82.01</v>
      </c>
      <c r="G3096" s="44">
        <v>9</v>
      </c>
    </row>
    <row r="3097" spans="1:7">
      <c r="A3097" s="68" t="s">
        <v>6290</v>
      </c>
      <c r="B3097" s="69" t="s">
        <v>6291</v>
      </c>
      <c r="C3097" s="46" t="s">
        <v>70</v>
      </c>
      <c r="D3097" s="70">
        <v>92.82</v>
      </c>
      <c r="E3097" s="70">
        <v>12.44</v>
      </c>
      <c r="F3097" s="70">
        <v>105.26</v>
      </c>
      <c r="G3097" s="44">
        <v>9</v>
      </c>
    </row>
    <row r="3098" spans="1:7">
      <c r="A3098" s="68" t="s">
        <v>6292</v>
      </c>
      <c r="B3098" s="69" t="s">
        <v>6293</v>
      </c>
      <c r="C3098" s="46" t="s">
        <v>70</v>
      </c>
      <c r="D3098" s="70">
        <v>121.48</v>
      </c>
      <c r="E3098" s="70">
        <v>16.59</v>
      </c>
      <c r="F3098" s="70">
        <v>138.07</v>
      </c>
      <c r="G3098" s="44">
        <v>9</v>
      </c>
    </row>
    <row r="3099" spans="1:7">
      <c r="A3099" s="68" t="s">
        <v>6294</v>
      </c>
      <c r="B3099" s="69" t="s">
        <v>6295</v>
      </c>
      <c r="C3099" s="46" t="s">
        <v>70</v>
      </c>
      <c r="D3099" s="70">
        <v>199.7</v>
      </c>
      <c r="E3099" s="70">
        <v>16.59</v>
      </c>
      <c r="F3099" s="70">
        <v>216.29</v>
      </c>
      <c r="G3099" s="44">
        <v>9</v>
      </c>
    </row>
    <row r="3100" spans="1:7">
      <c r="A3100" s="68" t="s">
        <v>6296</v>
      </c>
      <c r="B3100" s="69" t="s">
        <v>6297</v>
      </c>
      <c r="C3100" s="46" t="s">
        <v>70</v>
      </c>
      <c r="D3100" s="70">
        <v>101.91</v>
      </c>
      <c r="E3100" s="70">
        <v>12.44</v>
      </c>
      <c r="F3100" s="70">
        <v>114.35</v>
      </c>
      <c r="G3100" s="44">
        <v>9</v>
      </c>
    </row>
    <row r="3101" spans="1:7">
      <c r="A3101" s="68" t="s">
        <v>6298</v>
      </c>
      <c r="B3101" s="69" t="s">
        <v>6299</v>
      </c>
      <c r="C3101" s="46" t="s">
        <v>70</v>
      </c>
      <c r="D3101" s="70">
        <v>135.28</v>
      </c>
      <c r="E3101" s="70">
        <v>12.44</v>
      </c>
      <c r="F3101" s="70">
        <v>147.72</v>
      </c>
      <c r="G3101" s="44">
        <v>9</v>
      </c>
    </row>
    <row r="3102" spans="1:7">
      <c r="A3102" s="68" t="s">
        <v>6300</v>
      </c>
      <c r="B3102" s="69" t="s">
        <v>6301</v>
      </c>
      <c r="C3102" s="46" t="s">
        <v>70</v>
      </c>
      <c r="D3102" s="70">
        <v>186.86</v>
      </c>
      <c r="E3102" s="70">
        <v>16.59</v>
      </c>
      <c r="F3102" s="70">
        <v>203.45</v>
      </c>
      <c r="G3102" s="44">
        <v>9</v>
      </c>
    </row>
    <row r="3103" spans="1:7">
      <c r="A3103" s="68" t="s">
        <v>6302</v>
      </c>
      <c r="B3103" s="69" t="s">
        <v>6303</v>
      </c>
      <c r="C3103" s="46" t="s">
        <v>70</v>
      </c>
      <c r="D3103" s="70">
        <v>256.54000000000002</v>
      </c>
      <c r="E3103" s="70">
        <v>16.59</v>
      </c>
      <c r="F3103" s="70">
        <v>273.13</v>
      </c>
      <c r="G3103" s="44">
        <v>9</v>
      </c>
    </row>
    <row r="3104" spans="1:7">
      <c r="A3104" s="68" t="s">
        <v>6304</v>
      </c>
      <c r="B3104" s="69" t="s">
        <v>6305</v>
      </c>
      <c r="C3104" s="46" t="s">
        <v>70</v>
      </c>
      <c r="D3104" s="70">
        <v>70.33</v>
      </c>
      <c r="E3104" s="70">
        <v>12.44</v>
      </c>
      <c r="F3104" s="70">
        <v>82.77</v>
      </c>
      <c r="G3104" s="44">
        <v>9</v>
      </c>
    </row>
    <row r="3105" spans="1:7">
      <c r="A3105" s="68" t="s">
        <v>6306</v>
      </c>
      <c r="B3105" s="69" t="s">
        <v>6307</v>
      </c>
      <c r="C3105" s="46" t="s">
        <v>70</v>
      </c>
      <c r="D3105" s="70">
        <v>73.19</v>
      </c>
      <c r="E3105" s="70">
        <v>12.44</v>
      </c>
      <c r="F3105" s="70">
        <v>85.63</v>
      </c>
      <c r="G3105" s="44">
        <v>9</v>
      </c>
    </row>
    <row r="3106" spans="1:7">
      <c r="A3106" s="68" t="s">
        <v>6308</v>
      </c>
      <c r="B3106" s="69" t="s">
        <v>6309</v>
      </c>
      <c r="C3106" s="46" t="s">
        <v>70</v>
      </c>
      <c r="D3106" s="70">
        <v>102.85</v>
      </c>
      <c r="E3106" s="70">
        <v>16.59</v>
      </c>
      <c r="F3106" s="70">
        <v>119.44</v>
      </c>
      <c r="G3106" s="44">
        <v>9</v>
      </c>
    </row>
    <row r="3107" spans="1:7">
      <c r="A3107" s="68" t="s">
        <v>6310</v>
      </c>
      <c r="B3107" s="69" t="s">
        <v>6311</v>
      </c>
      <c r="C3107" s="46" t="s">
        <v>70</v>
      </c>
      <c r="D3107" s="70">
        <v>144.31</v>
      </c>
      <c r="E3107" s="70">
        <v>16.59</v>
      </c>
      <c r="F3107" s="70">
        <v>160.9</v>
      </c>
      <c r="G3107" s="44">
        <v>9</v>
      </c>
    </row>
    <row r="3108" spans="1:7">
      <c r="A3108" s="68" t="s">
        <v>6312</v>
      </c>
      <c r="B3108" s="69" t="s">
        <v>6313</v>
      </c>
      <c r="C3108" s="46" t="s">
        <v>70</v>
      </c>
      <c r="D3108" s="70">
        <v>59.36</v>
      </c>
      <c r="E3108" s="70">
        <v>12.44</v>
      </c>
      <c r="F3108" s="70">
        <v>71.8</v>
      </c>
      <c r="G3108" s="44">
        <v>9</v>
      </c>
    </row>
    <row r="3109" spans="1:7">
      <c r="A3109" s="68" t="s">
        <v>6314</v>
      </c>
      <c r="B3109" s="69" t="s">
        <v>6315</v>
      </c>
      <c r="C3109" s="46" t="s">
        <v>70</v>
      </c>
      <c r="D3109" s="70">
        <v>67.53</v>
      </c>
      <c r="E3109" s="70">
        <v>16.59</v>
      </c>
      <c r="F3109" s="70">
        <v>84.12</v>
      </c>
      <c r="G3109" s="44">
        <v>9</v>
      </c>
    </row>
    <row r="3110" spans="1:7">
      <c r="A3110" s="68" t="s">
        <v>6316</v>
      </c>
      <c r="B3110" s="69" t="s">
        <v>6317</v>
      </c>
      <c r="C3110" s="46" t="s">
        <v>70</v>
      </c>
      <c r="D3110" s="70">
        <v>127.09</v>
      </c>
      <c r="E3110" s="70">
        <v>12.44</v>
      </c>
      <c r="F3110" s="70">
        <v>139.53</v>
      </c>
      <c r="G3110" s="44">
        <v>9</v>
      </c>
    </row>
    <row r="3111" spans="1:7">
      <c r="A3111" s="68" t="s">
        <v>6318</v>
      </c>
      <c r="B3111" s="69" t="s">
        <v>6319</v>
      </c>
      <c r="C3111" s="46" t="s">
        <v>70</v>
      </c>
      <c r="D3111" s="70">
        <v>152.87</v>
      </c>
      <c r="E3111" s="70">
        <v>16.59</v>
      </c>
      <c r="F3111" s="70">
        <v>169.46</v>
      </c>
      <c r="G3111" s="44">
        <v>9</v>
      </c>
    </row>
    <row r="3112" spans="1:7">
      <c r="A3112" s="68" t="s">
        <v>6320</v>
      </c>
      <c r="B3112" s="69" t="s">
        <v>6321</v>
      </c>
      <c r="C3112" s="46" t="s">
        <v>70</v>
      </c>
      <c r="D3112" s="70">
        <v>193.75</v>
      </c>
      <c r="E3112" s="70">
        <v>16.59</v>
      </c>
      <c r="F3112" s="70">
        <v>210.34</v>
      </c>
      <c r="G3112" s="44">
        <v>9</v>
      </c>
    </row>
    <row r="3113" spans="1:7">
      <c r="A3113" s="68" t="s">
        <v>6322</v>
      </c>
      <c r="B3113" s="69" t="s">
        <v>6323</v>
      </c>
      <c r="C3113" s="46" t="s">
        <v>70</v>
      </c>
      <c r="D3113" s="70">
        <v>167.86</v>
      </c>
      <c r="E3113" s="70">
        <v>16.59</v>
      </c>
      <c r="F3113" s="70">
        <v>184.45</v>
      </c>
      <c r="G3113" s="44">
        <v>9</v>
      </c>
    </row>
    <row r="3114" spans="1:7">
      <c r="A3114" s="68" t="s">
        <v>6324</v>
      </c>
      <c r="B3114" s="69" t="s">
        <v>6325</v>
      </c>
      <c r="C3114" s="46" t="s">
        <v>70</v>
      </c>
      <c r="D3114" s="70">
        <v>193.08</v>
      </c>
      <c r="E3114" s="70">
        <v>16.59</v>
      </c>
      <c r="F3114" s="70">
        <v>209.67</v>
      </c>
      <c r="G3114" s="44">
        <v>9</v>
      </c>
    </row>
    <row r="3115" spans="1:7">
      <c r="A3115" s="68" t="s">
        <v>6326</v>
      </c>
      <c r="B3115" s="69" t="s">
        <v>6327</v>
      </c>
      <c r="C3115" s="46" t="s">
        <v>70</v>
      </c>
      <c r="D3115" s="70">
        <v>231.76</v>
      </c>
      <c r="E3115" s="70">
        <v>16.59</v>
      </c>
      <c r="F3115" s="70">
        <v>248.35</v>
      </c>
      <c r="G3115" s="44">
        <v>9</v>
      </c>
    </row>
    <row r="3116" spans="1:7">
      <c r="A3116" s="68" t="s">
        <v>6328</v>
      </c>
      <c r="B3116" s="69" t="s">
        <v>6329</v>
      </c>
      <c r="C3116" s="46" t="s">
        <v>70</v>
      </c>
      <c r="D3116" s="70">
        <v>275.33</v>
      </c>
      <c r="E3116" s="70">
        <v>20.74</v>
      </c>
      <c r="F3116" s="70">
        <v>296.07</v>
      </c>
      <c r="G3116" s="44">
        <v>9</v>
      </c>
    </row>
    <row r="3117" spans="1:7">
      <c r="A3117" s="68" t="s">
        <v>6330</v>
      </c>
      <c r="B3117" s="69" t="s">
        <v>6331</v>
      </c>
      <c r="C3117" s="46" t="s">
        <v>70</v>
      </c>
      <c r="D3117" s="70">
        <v>317.23</v>
      </c>
      <c r="E3117" s="70">
        <v>16.59</v>
      </c>
      <c r="F3117" s="70">
        <v>333.82</v>
      </c>
      <c r="G3117" s="44">
        <v>9</v>
      </c>
    </row>
    <row r="3118" spans="1:7" ht="28.8">
      <c r="A3118" s="68" t="s">
        <v>6332</v>
      </c>
      <c r="B3118" s="69" t="s">
        <v>6333</v>
      </c>
      <c r="C3118" s="46" t="s">
        <v>70</v>
      </c>
      <c r="D3118" s="70">
        <v>128.29</v>
      </c>
      <c r="E3118" s="70">
        <v>12.44</v>
      </c>
      <c r="F3118" s="70">
        <v>140.72999999999999</v>
      </c>
      <c r="G3118" s="44">
        <v>9</v>
      </c>
    </row>
    <row r="3119" spans="1:7" ht="28.8">
      <c r="A3119" s="68" t="s">
        <v>6334</v>
      </c>
      <c r="B3119" s="69" t="s">
        <v>6335</v>
      </c>
      <c r="C3119" s="46" t="s">
        <v>70</v>
      </c>
      <c r="D3119" s="70">
        <v>146.97</v>
      </c>
      <c r="E3119" s="70">
        <v>16.59</v>
      </c>
      <c r="F3119" s="70">
        <v>163.56</v>
      </c>
      <c r="G3119" s="44">
        <v>9</v>
      </c>
    </row>
    <row r="3120" spans="1:7" ht="28.8">
      <c r="A3120" s="68" t="s">
        <v>6336</v>
      </c>
      <c r="B3120" s="69" t="s">
        <v>6337</v>
      </c>
      <c r="C3120" s="46" t="s">
        <v>70</v>
      </c>
      <c r="D3120" s="70">
        <v>173.52</v>
      </c>
      <c r="E3120" s="70">
        <v>16.59</v>
      </c>
      <c r="F3120" s="70">
        <v>190.11</v>
      </c>
      <c r="G3120" s="44">
        <v>9</v>
      </c>
    </row>
    <row r="3121" spans="1:7" ht="28.8">
      <c r="A3121" s="68" t="s">
        <v>6338</v>
      </c>
      <c r="B3121" s="69" t="s">
        <v>6339</v>
      </c>
      <c r="C3121" s="46" t="s">
        <v>70</v>
      </c>
      <c r="D3121" s="70">
        <v>170.36</v>
      </c>
      <c r="E3121" s="70">
        <v>16.59</v>
      </c>
      <c r="F3121" s="70">
        <v>186.95</v>
      </c>
      <c r="G3121" s="44">
        <v>9</v>
      </c>
    </row>
    <row r="3122" spans="1:7" ht="28.8">
      <c r="A3122" s="68" t="s">
        <v>6340</v>
      </c>
      <c r="B3122" s="69" t="s">
        <v>6341</v>
      </c>
      <c r="C3122" s="46" t="s">
        <v>70</v>
      </c>
      <c r="D3122" s="70">
        <v>181</v>
      </c>
      <c r="E3122" s="70">
        <v>16.59</v>
      </c>
      <c r="F3122" s="70">
        <v>197.59</v>
      </c>
      <c r="G3122" s="44">
        <v>9</v>
      </c>
    </row>
    <row r="3123" spans="1:7" ht="28.8">
      <c r="A3123" s="68" t="s">
        <v>6342</v>
      </c>
      <c r="B3123" s="69" t="s">
        <v>6343</v>
      </c>
      <c r="C3123" s="46" t="s">
        <v>70</v>
      </c>
      <c r="D3123" s="70">
        <v>234.71</v>
      </c>
      <c r="E3123" s="70">
        <v>16.59</v>
      </c>
      <c r="F3123" s="70">
        <v>251.3</v>
      </c>
      <c r="G3123" s="44">
        <v>9</v>
      </c>
    </row>
    <row r="3124" spans="1:7" ht="28.8">
      <c r="A3124" s="68" t="s">
        <v>6344</v>
      </c>
      <c r="B3124" s="69" t="s">
        <v>6345</v>
      </c>
      <c r="C3124" s="46" t="s">
        <v>70</v>
      </c>
      <c r="D3124" s="70">
        <v>48.2</v>
      </c>
      <c r="E3124" s="70">
        <v>16.59</v>
      </c>
      <c r="F3124" s="70">
        <v>64.790000000000006</v>
      </c>
      <c r="G3124" s="44">
        <v>9</v>
      </c>
    </row>
    <row r="3125" spans="1:7" ht="28.8">
      <c r="A3125" s="68" t="s">
        <v>6346</v>
      </c>
      <c r="B3125" s="69" t="s">
        <v>6347</v>
      </c>
      <c r="C3125" s="46" t="s">
        <v>70</v>
      </c>
      <c r="D3125" s="70">
        <v>53.93</v>
      </c>
      <c r="E3125" s="70">
        <v>16.59</v>
      </c>
      <c r="F3125" s="70">
        <v>70.52</v>
      </c>
      <c r="G3125" s="44">
        <v>9</v>
      </c>
    </row>
    <row r="3126" spans="1:7" ht="28.8">
      <c r="A3126" s="68" t="s">
        <v>6348</v>
      </c>
      <c r="B3126" s="69" t="s">
        <v>6349</v>
      </c>
      <c r="C3126" s="46" t="s">
        <v>70</v>
      </c>
      <c r="D3126" s="70">
        <v>143.81</v>
      </c>
      <c r="E3126" s="70">
        <v>20.74</v>
      </c>
      <c r="F3126" s="70">
        <v>164.55</v>
      </c>
      <c r="G3126" s="44">
        <v>9</v>
      </c>
    </row>
    <row r="3127" spans="1:7">
      <c r="A3127" s="68" t="s">
        <v>6350</v>
      </c>
      <c r="B3127" s="69" t="s">
        <v>6351</v>
      </c>
      <c r="C3127" s="46"/>
      <c r="D3127" s="70"/>
      <c r="E3127" s="70"/>
      <c r="F3127" s="70"/>
      <c r="G3127" s="44">
        <v>5</v>
      </c>
    </row>
    <row r="3128" spans="1:7">
      <c r="A3128" s="68" t="s">
        <v>6352</v>
      </c>
      <c r="B3128" s="69" t="s">
        <v>6353</v>
      </c>
      <c r="C3128" s="46" t="s">
        <v>87</v>
      </c>
      <c r="D3128" s="70">
        <v>75.05</v>
      </c>
      <c r="E3128" s="70">
        <v>13.69</v>
      </c>
      <c r="F3128" s="70">
        <v>88.74</v>
      </c>
      <c r="G3128" s="44">
        <v>9</v>
      </c>
    </row>
    <row r="3129" spans="1:7">
      <c r="A3129" s="68" t="s">
        <v>6354</v>
      </c>
      <c r="B3129" s="69" t="s">
        <v>6355</v>
      </c>
      <c r="C3129" s="46" t="s">
        <v>87</v>
      </c>
      <c r="D3129" s="70">
        <v>108.9</v>
      </c>
      <c r="E3129" s="70">
        <v>14.93</v>
      </c>
      <c r="F3129" s="70">
        <v>123.83</v>
      </c>
      <c r="G3129" s="44">
        <v>9</v>
      </c>
    </row>
    <row r="3130" spans="1:7">
      <c r="A3130" s="68" t="s">
        <v>6356</v>
      </c>
      <c r="B3130" s="69" t="s">
        <v>6357</v>
      </c>
      <c r="C3130" s="46" t="s">
        <v>87</v>
      </c>
      <c r="D3130" s="70">
        <v>134.56</v>
      </c>
      <c r="E3130" s="70">
        <v>18.66</v>
      </c>
      <c r="F3130" s="70">
        <v>153.22</v>
      </c>
      <c r="G3130" s="44">
        <v>9</v>
      </c>
    </row>
    <row r="3131" spans="1:7">
      <c r="A3131" s="68" t="s">
        <v>6358</v>
      </c>
      <c r="B3131" s="69" t="s">
        <v>6359</v>
      </c>
      <c r="C3131" s="46" t="s">
        <v>87</v>
      </c>
      <c r="D3131" s="70">
        <v>222.65</v>
      </c>
      <c r="E3131" s="70">
        <v>21.15</v>
      </c>
      <c r="F3131" s="70">
        <v>243.8</v>
      </c>
      <c r="G3131" s="44">
        <v>9</v>
      </c>
    </row>
    <row r="3132" spans="1:7">
      <c r="A3132" s="68" t="s">
        <v>6360</v>
      </c>
      <c r="B3132" s="69" t="s">
        <v>6361</v>
      </c>
      <c r="C3132" s="46" t="s">
        <v>87</v>
      </c>
      <c r="D3132" s="70">
        <v>259.7</v>
      </c>
      <c r="E3132" s="70">
        <v>21.15</v>
      </c>
      <c r="F3132" s="70">
        <v>280.85000000000002</v>
      </c>
      <c r="G3132" s="44">
        <v>9</v>
      </c>
    </row>
    <row r="3133" spans="1:7">
      <c r="A3133" s="68" t="s">
        <v>6362</v>
      </c>
      <c r="B3133" s="69" t="s">
        <v>6363</v>
      </c>
      <c r="C3133" s="46" t="s">
        <v>87</v>
      </c>
      <c r="D3133" s="70">
        <v>348.31</v>
      </c>
      <c r="E3133" s="70">
        <v>28.61</v>
      </c>
      <c r="F3133" s="70">
        <v>376.92</v>
      </c>
      <c r="G3133" s="44">
        <v>9</v>
      </c>
    </row>
    <row r="3134" spans="1:7">
      <c r="A3134" s="68" t="s">
        <v>6364</v>
      </c>
      <c r="B3134" s="69" t="s">
        <v>6365</v>
      </c>
      <c r="C3134" s="46" t="s">
        <v>87</v>
      </c>
      <c r="D3134" s="70">
        <v>433.89</v>
      </c>
      <c r="E3134" s="70">
        <v>33.590000000000003</v>
      </c>
      <c r="F3134" s="70">
        <v>467.48</v>
      </c>
      <c r="G3134" s="44">
        <v>9</v>
      </c>
    </row>
    <row r="3135" spans="1:7">
      <c r="A3135" s="68" t="s">
        <v>6366</v>
      </c>
      <c r="B3135" s="69" t="s">
        <v>6367</v>
      </c>
      <c r="C3135" s="46" t="s">
        <v>87</v>
      </c>
      <c r="D3135" s="70">
        <v>605.95000000000005</v>
      </c>
      <c r="E3135" s="70">
        <v>36.08</v>
      </c>
      <c r="F3135" s="70">
        <v>642.03</v>
      </c>
      <c r="G3135" s="44">
        <v>9</v>
      </c>
    </row>
    <row r="3136" spans="1:7">
      <c r="A3136" s="68" t="s">
        <v>6368</v>
      </c>
      <c r="B3136" s="69" t="s">
        <v>6369</v>
      </c>
      <c r="C3136" s="46" t="s">
        <v>87</v>
      </c>
      <c r="D3136" s="70">
        <v>743.24</v>
      </c>
      <c r="E3136" s="70">
        <v>41.05</v>
      </c>
      <c r="F3136" s="70">
        <v>784.29</v>
      </c>
      <c r="G3136" s="44">
        <v>9</v>
      </c>
    </row>
    <row r="3137" spans="1:7">
      <c r="A3137" s="68" t="s">
        <v>6370</v>
      </c>
      <c r="B3137" s="69" t="s">
        <v>6371</v>
      </c>
      <c r="C3137" s="46" t="s">
        <v>87</v>
      </c>
      <c r="D3137" s="70">
        <v>84.85</v>
      </c>
      <c r="E3137" s="70">
        <v>14.93</v>
      </c>
      <c r="F3137" s="70">
        <v>99.78</v>
      </c>
      <c r="G3137" s="44">
        <v>9</v>
      </c>
    </row>
    <row r="3138" spans="1:7">
      <c r="A3138" s="68" t="s">
        <v>6372</v>
      </c>
      <c r="B3138" s="69" t="s">
        <v>6373</v>
      </c>
      <c r="C3138" s="46" t="s">
        <v>87</v>
      </c>
      <c r="D3138" s="70">
        <v>97.07</v>
      </c>
      <c r="E3138" s="70">
        <v>18.66</v>
      </c>
      <c r="F3138" s="70">
        <v>115.73</v>
      </c>
      <c r="G3138" s="44">
        <v>9</v>
      </c>
    </row>
    <row r="3139" spans="1:7">
      <c r="A3139" s="68" t="s">
        <v>6374</v>
      </c>
      <c r="B3139" s="69" t="s">
        <v>6375</v>
      </c>
      <c r="C3139" s="46" t="s">
        <v>87</v>
      </c>
      <c r="D3139" s="70">
        <v>166.67</v>
      </c>
      <c r="E3139" s="70">
        <v>21.15</v>
      </c>
      <c r="F3139" s="70">
        <v>187.82</v>
      </c>
      <c r="G3139" s="44">
        <v>9</v>
      </c>
    </row>
    <row r="3140" spans="1:7">
      <c r="A3140" s="68" t="s">
        <v>6376</v>
      </c>
      <c r="B3140" s="69" t="s">
        <v>6377</v>
      </c>
      <c r="C3140" s="46" t="s">
        <v>87</v>
      </c>
      <c r="D3140" s="70">
        <v>196.38</v>
      </c>
      <c r="E3140" s="70">
        <v>21.15</v>
      </c>
      <c r="F3140" s="70">
        <v>217.53</v>
      </c>
      <c r="G3140" s="44">
        <v>9</v>
      </c>
    </row>
    <row r="3141" spans="1:7">
      <c r="A3141" s="68" t="s">
        <v>6378</v>
      </c>
      <c r="B3141" s="69" t="s">
        <v>6379</v>
      </c>
      <c r="C3141" s="46" t="s">
        <v>87</v>
      </c>
      <c r="D3141" s="70">
        <v>266.5</v>
      </c>
      <c r="E3141" s="70">
        <v>28.61</v>
      </c>
      <c r="F3141" s="70">
        <v>295.11</v>
      </c>
      <c r="G3141" s="44">
        <v>9</v>
      </c>
    </row>
    <row r="3142" spans="1:7">
      <c r="A3142" s="68" t="s">
        <v>6380</v>
      </c>
      <c r="B3142" s="69" t="s">
        <v>6381</v>
      </c>
      <c r="C3142" s="46" t="s">
        <v>87</v>
      </c>
      <c r="D3142" s="70">
        <v>364.7</v>
      </c>
      <c r="E3142" s="70">
        <v>33.590000000000003</v>
      </c>
      <c r="F3142" s="70">
        <v>398.29</v>
      </c>
      <c r="G3142" s="44">
        <v>9</v>
      </c>
    </row>
    <row r="3143" spans="1:7">
      <c r="A3143" s="68" t="s">
        <v>6382</v>
      </c>
      <c r="B3143" s="69" t="s">
        <v>6383</v>
      </c>
      <c r="C3143" s="46"/>
      <c r="D3143" s="70"/>
      <c r="E3143" s="70"/>
      <c r="F3143" s="70"/>
      <c r="G3143" s="44">
        <v>5</v>
      </c>
    </row>
    <row r="3144" spans="1:7">
      <c r="A3144" s="68" t="s">
        <v>6384</v>
      </c>
      <c r="B3144" s="69" t="s">
        <v>6385</v>
      </c>
      <c r="C3144" s="46" t="s">
        <v>87</v>
      </c>
      <c r="D3144" s="70">
        <v>58.63</v>
      </c>
      <c r="E3144" s="70">
        <v>27.43</v>
      </c>
      <c r="F3144" s="70">
        <v>86.06</v>
      </c>
      <c r="G3144" s="44">
        <v>9</v>
      </c>
    </row>
    <row r="3145" spans="1:7">
      <c r="A3145" s="68" t="s">
        <v>6386</v>
      </c>
      <c r="B3145" s="69" t="s">
        <v>6387</v>
      </c>
      <c r="C3145" s="46" t="s">
        <v>87</v>
      </c>
      <c r="D3145" s="70">
        <v>71.959999999999994</v>
      </c>
      <c r="E3145" s="70">
        <v>31.83</v>
      </c>
      <c r="F3145" s="70">
        <v>103.79</v>
      </c>
      <c r="G3145" s="44">
        <v>9</v>
      </c>
    </row>
    <row r="3146" spans="1:7">
      <c r="A3146" s="68" t="s">
        <v>6388</v>
      </c>
      <c r="B3146" s="69" t="s">
        <v>6389</v>
      </c>
      <c r="C3146" s="46" t="s">
        <v>87</v>
      </c>
      <c r="D3146" s="70">
        <v>60.34</v>
      </c>
      <c r="E3146" s="70">
        <v>27.43</v>
      </c>
      <c r="F3146" s="70">
        <v>87.77</v>
      </c>
      <c r="G3146" s="44">
        <v>9</v>
      </c>
    </row>
    <row r="3147" spans="1:7">
      <c r="A3147" s="68" t="s">
        <v>6390</v>
      </c>
      <c r="B3147" s="69" t="s">
        <v>6391</v>
      </c>
      <c r="C3147" s="46" t="s">
        <v>87</v>
      </c>
      <c r="D3147" s="70">
        <v>75.83</v>
      </c>
      <c r="E3147" s="70">
        <v>31.83</v>
      </c>
      <c r="F3147" s="70">
        <v>107.66</v>
      </c>
      <c r="G3147" s="44">
        <v>9</v>
      </c>
    </row>
    <row r="3148" spans="1:7">
      <c r="A3148" s="68" t="s">
        <v>6392</v>
      </c>
      <c r="B3148" s="69" t="s">
        <v>6393</v>
      </c>
      <c r="C3148" s="46" t="s">
        <v>87</v>
      </c>
      <c r="D3148" s="70">
        <v>106.78</v>
      </c>
      <c r="E3148" s="70">
        <v>39.31</v>
      </c>
      <c r="F3148" s="70">
        <v>146.09</v>
      </c>
      <c r="G3148" s="44">
        <v>9</v>
      </c>
    </row>
    <row r="3149" spans="1:7">
      <c r="A3149" s="68" t="s">
        <v>6394</v>
      </c>
      <c r="B3149" s="69" t="s">
        <v>6395</v>
      </c>
      <c r="C3149" s="46" t="s">
        <v>87</v>
      </c>
      <c r="D3149" s="70">
        <v>169.49</v>
      </c>
      <c r="E3149" s="70">
        <v>44.74</v>
      </c>
      <c r="F3149" s="70">
        <v>214.23</v>
      </c>
      <c r="G3149" s="44">
        <v>9</v>
      </c>
    </row>
    <row r="3150" spans="1:7">
      <c r="A3150" s="68" t="s">
        <v>6396</v>
      </c>
      <c r="B3150" s="69" t="s">
        <v>6397</v>
      </c>
      <c r="C3150" s="46" t="s">
        <v>87</v>
      </c>
      <c r="D3150" s="70">
        <v>290.95</v>
      </c>
      <c r="E3150" s="70">
        <v>57.64</v>
      </c>
      <c r="F3150" s="70">
        <v>348.59</v>
      </c>
      <c r="G3150" s="44">
        <v>9</v>
      </c>
    </row>
    <row r="3151" spans="1:7">
      <c r="A3151" s="68" t="s">
        <v>6398</v>
      </c>
      <c r="B3151" s="69" t="s">
        <v>6399</v>
      </c>
      <c r="C3151" s="46" t="s">
        <v>87</v>
      </c>
      <c r="D3151" s="70">
        <v>424.83</v>
      </c>
      <c r="E3151" s="70">
        <v>72.599999999999994</v>
      </c>
      <c r="F3151" s="70">
        <v>497.43</v>
      </c>
      <c r="G3151" s="44">
        <v>9</v>
      </c>
    </row>
    <row r="3152" spans="1:7">
      <c r="A3152" s="68" t="s">
        <v>6400</v>
      </c>
      <c r="B3152" s="69" t="s">
        <v>6401</v>
      </c>
      <c r="C3152" s="46" t="s">
        <v>87</v>
      </c>
      <c r="D3152" s="70">
        <v>628.66</v>
      </c>
      <c r="E3152" s="70">
        <v>108.54</v>
      </c>
      <c r="F3152" s="70">
        <v>737.2</v>
      </c>
      <c r="G3152" s="44">
        <v>9</v>
      </c>
    </row>
    <row r="3153" spans="1:7">
      <c r="A3153" s="68" t="s">
        <v>6402</v>
      </c>
      <c r="B3153" s="69" t="s">
        <v>6403</v>
      </c>
      <c r="C3153" s="46" t="s">
        <v>87</v>
      </c>
      <c r="D3153" s="70">
        <v>156.07</v>
      </c>
      <c r="E3153" s="70">
        <v>44.74</v>
      </c>
      <c r="F3153" s="70">
        <v>200.81</v>
      </c>
      <c r="G3153" s="44">
        <v>9</v>
      </c>
    </row>
    <row r="3154" spans="1:7">
      <c r="A3154" s="68" t="s">
        <v>6404</v>
      </c>
      <c r="B3154" s="69" t="s">
        <v>6405</v>
      </c>
      <c r="C3154" s="46" t="s">
        <v>87</v>
      </c>
      <c r="D3154" s="70">
        <v>322.13</v>
      </c>
      <c r="E3154" s="70">
        <v>57.64</v>
      </c>
      <c r="F3154" s="70">
        <v>379.77</v>
      </c>
      <c r="G3154" s="44">
        <v>9</v>
      </c>
    </row>
    <row r="3155" spans="1:7">
      <c r="A3155" s="68" t="s">
        <v>6406</v>
      </c>
      <c r="B3155" s="69" t="s">
        <v>6407</v>
      </c>
      <c r="C3155" s="46" t="s">
        <v>87</v>
      </c>
      <c r="D3155" s="70">
        <v>463.93</v>
      </c>
      <c r="E3155" s="70">
        <v>72.599999999999994</v>
      </c>
      <c r="F3155" s="70">
        <v>536.53</v>
      </c>
      <c r="G3155" s="44">
        <v>9</v>
      </c>
    </row>
    <row r="3156" spans="1:7">
      <c r="A3156" s="68" t="s">
        <v>6408</v>
      </c>
      <c r="B3156" s="69" t="s">
        <v>6409</v>
      </c>
      <c r="C3156" s="46" t="s">
        <v>87</v>
      </c>
      <c r="D3156" s="70">
        <v>228.54</v>
      </c>
      <c r="E3156" s="70">
        <v>44.74</v>
      </c>
      <c r="F3156" s="70">
        <v>273.27999999999997</v>
      </c>
      <c r="G3156" s="44">
        <v>9</v>
      </c>
    </row>
    <row r="3157" spans="1:7">
      <c r="A3157" s="68" t="s">
        <v>6410</v>
      </c>
      <c r="B3157" s="69" t="s">
        <v>6411</v>
      </c>
      <c r="C3157" s="46" t="s">
        <v>87</v>
      </c>
      <c r="D3157" s="70">
        <v>399.93</v>
      </c>
      <c r="E3157" s="70">
        <v>57.64</v>
      </c>
      <c r="F3157" s="70">
        <v>457.57</v>
      </c>
      <c r="G3157" s="44">
        <v>9</v>
      </c>
    </row>
    <row r="3158" spans="1:7">
      <c r="A3158" s="68" t="s">
        <v>6412</v>
      </c>
      <c r="B3158" s="69" t="s">
        <v>6413</v>
      </c>
      <c r="C3158" s="46" t="s">
        <v>87</v>
      </c>
      <c r="D3158" s="70">
        <v>603.25</v>
      </c>
      <c r="E3158" s="70">
        <v>72.599999999999994</v>
      </c>
      <c r="F3158" s="70">
        <v>675.85</v>
      </c>
      <c r="G3158" s="44">
        <v>9</v>
      </c>
    </row>
    <row r="3159" spans="1:7">
      <c r="A3159" s="68" t="s">
        <v>6414</v>
      </c>
      <c r="B3159" s="69" t="s">
        <v>6415</v>
      </c>
      <c r="C3159" s="46" t="s">
        <v>87</v>
      </c>
      <c r="D3159" s="70">
        <v>33.61</v>
      </c>
      <c r="E3159" s="70">
        <v>26.57</v>
      </c>
      <c r="F3159" s="70">
        <v>60.18</v>
      </c>
      <c r="G3159" s="44">
        <v>9</v>
      </c>
    </row>
    <row r="3160" spans="1:7">
      <c r="A3160" s="68" t="s">
        <v>6416</v>
      </c>
      <c r="B3160" s="69" t="s">
        <v>6417</v>
      </c>
      <c r="C3160" s="46" t="s">
        <v>87</v>
      </c>
      <c r="D3160" s="70">
        <v>37.270000000000003</v>
      </c>
      <c r="E3160" s="70">
        <v>33.85</v>
      </c>
      <c r="F3160" s="70">
        <v>71.12</v>
      </c>
      <c r="G3160" s="44">
        <v>9</v>
      </c>
    </row>
    <row r="3161" spans="1:7">
      <c r="A3161" s="68" t="s">
        <v>6418</v>
      </c>
      <c r="B3161" s="69" t="s">
        <v>6419</v>
      </c>
      <c r="C3161" s="46" t="s">
        <v>87</v>
      </c>
      <c r="D3161" s="70">
        <v>67.98</v>
      </c>
      <c r="E3161" s="70">
        <v>57.22</v>
      </c>
      <c r="F3161" s="70">
        <v>125.2</v>
      </c>
      <c r="G3161" s="44">
        <v>9</v>
      </c>
    </row>
    <row r="3162" spans="1:7">
      <c r="A3162" s="68" t="s">
        <v>6420</v>
      </c>
      <c r="B3162" s="69" t="s">
        <v>6421</v>
      </c>
      <c r="C3162" s="46" t="s">
        <v>87</v>
      </c>
      <c r="D3162" s="70">
        <v>989.8</v>
      </c>
      <c r="E3162" s="70">
        <v>162.81</v>
      </c>
      <c r="F3162" s="70">
        <v>1152.6099999999999</v>
      </c>
      <c r="G3162" s="44">
        <v>9</v>
      </c>
    </row>
    <row r="3163" spans="1:7">
      <c r="A3163" s="68" t="s">
        <v>6422</v>
      </c>
      <c r="B3163" s="69" t="s">
        <v>6423</v>
      </c>
      <c r="C3163" s="46" t="s">
        <v>87</v>
      </c>
      <c r="D3163" s="70">
        <v>102.34</v>
      </c>
      <c r="E3163" s="70">
        <v>31.83</v>
      </c>
      <c r="F3163" s="70">
        <v>134.16999999999999</v>
      </c>
      <c r="G3163" s="44">
        <v>9</v>
      </c>
    </row>
    <row r="3164" spans="1:7">
      <c r="A3164" s="68" t="s">
        <v>6424</v>
      </c>
      <c r="B3164" s="69" t="s">
        <v>6425</v>
      </c>
      <c r="C3164" s="46" t="s">
        <v>87</v>
      </c>
      <c r="D3164" s="70">
        <v>88.35</v>
      </c>
      <c r="E3164" s="70">
        <v>31.83</v>
      </c>
      <c r="F3164" s="70">
        <v>120.18</v>
      </c>
      <c r="G3164" s="44">
        <v>9</v>
      </c>
    </row>
    <row r="3165" spans="1:7">
      <c r="A3165" s="68" t="s">
        <v>6426</v>
      </c>
      <c r="B3165" s="69" t="s">
        <v>6427</v>
      </c>
      <c r="C3165" s="46" t="s">
        <v>87</v>
      </c>
      <c r="D3165" s="70">
        <v>130.22999999999999</v>
      </c>
      <c r="E3165" s="70">
        <v>31.83</v>
      </c>
      <c r="F3165" s="70">
        <v>162.06</v>
      </c>
      <c r="G3165" s="44">
        <v>9</v>
      </c>
    </row>
    <row r="3166" spans="1:7">
      <c r="A3166" s="68" t="s">
        <v>6428</v>
      </c>
      <c r="B3166" s="69" t="s">
        <v>6429</v>
      </c>
      <c r="C3166" s="46" t="s">
        <v>87</v>
      </c>
      <c r="D3166" s="70">
        <v>225.63</v>
      </c>
      <c r="E3166" s="70">
        <v>50.16</v>
      </c>
      <c r="F3166" s="70">
        <v>275.79000000000002</v>
      </c>
      <c r="G3166" s="44">
        <v>9</v>
      </c>
    </row>
    <row r="3167" spans="1:7">
      <c r="A3167" s="68" t="s">
        <v>6430</v>
      </c>
      <c r="B3167" s="69" t="s">
        <v>6431</v>
      </c>
      <c r="C3167" s="46" t="s">
        <v>87</v>
      </c>
      <c r="D3167" s="70">
        <v>124.65</v>
      </c>
      <c r="E3167" s="70">
        <v>39.31</v>
      </c>
      <c r="F3167" s="70">
        <v>163.96</v>
      </c>
      <c r="G3167" s="44">
        <v>9</v>
      </c>
    </row>
    <row r="3168" spans="1:7">
      <c r="A3168" s="68" t="s">
        <v>6432</v>
      </c>
      <c r="B3168" s="69" t="s">
        <v>6433</v>
      </c>
      <c r="C3168" s="46" t="s">
        <v>87</v>
      </c>
      <c r="D3168" s="70">
        <v>381.19</v>
      </c>
      <c r="E3168" s="70">
        <v>65.13</v>
      </c>
      <c r="F3168" s="70">
        <v>446.32</v>
      </c>
      <c r="G3168" s="44">
        <v>9</v>
      </c>
    </row>
    <row r="3169" spans="1:7">
      <c r="A3169" s="68" t="s">
        <v>6434</v>
      </c>
      <c r="B3169" s="69" t="s">
        <v>6435</v>
      </c>
      <c r="C3169" s="46" t="s">
        <v>87</v>
      </c>
      <c r="D3169" s="70">
        <v>100.53</v>
      </c>
      <c r="E3169" s="70">
        <v>27.43</v>
      </c>
      <c r="F3169" s="70">
        <v>127.96</v>
      </c>
      <c r="G3169" s="44">
        <v>9</v>
      </c>
    </row>
    <row r="3170" spans="1:7">
      <c r="A3170" s="68" t="s">
        <v>6436</v>
      </c>
      <c r="B3170" s="69" t="s">
        <v>6437</v>
      </c>
      <c r="C3170" s="46" t="s">
        <v>87</v>
      </c>
      <c r="D3170" s="70">
        <v>89.12</v>
      </c>
      <c r="E3170" s="70">
        <v>27.43</v>
      </c>
      <c r="F3170" s="70">
        <v>116.55</v>
      </c>
      <c r="G3170" s="44">
        <v>9</v>
      </c>
    </row>
    <row r="3171" spans="1:7">
      <c r="A3171" s="68" t="s">
        <v>6438</v>
      </c>
      <c r="B3171" s="69" t="s">
        <v>6439</v>
      </c>
      <c r="C3171" s="46" t="s">
        <v>87</v>
      </c>
      <c r="D3171" s="70">
        <v>21.71</v>
      </c>
      <c r="E3171" s="70">
        <v>9.67</v>
      </c>
      <c r="F3171" s="70">
        <v>31.38</v>
      </c>
      <c r="G3171" s="44">
        <v>9</v>
      </c>
    </row>
    <row r="3172" spans="1:7">
      <c r="A3172" s="68" t="s">
        <v>6440</v>
      </c>
      <c r="B3172" s="69" t="s">
        <v>6441</v>
      </c>
      <c r="C3172" s="46"/>
      <c r="D3172" s="70"/>
      <c r="E3172" s="70"/>
      <c r="F3172" s="70"/>
      <c r="G3172" s="44">
        <v>5</v>
      </c>
    </row>
    <row r="3173" spans="1:7" ht="28.8">
      <c r="A3173" s="68" t="s">
        <v>6442</v>
      </c>
      <c r="B3173" s="69" t="s">
        <v>6443</v>
      </c>
      <c r="C3173" s="46" t="s">
        <v>87</v>
      </c>
      <c r="D3173" s="70">
        <v>10.46</v>
      </c>
      <c r="E3173" s="70">
        <v>1.38</v>
      </c>
      <c r="F3173" s="70">
        <v>11.84</v>
      </c>
      <c r="G3173" s="44">
        <v>9</v>
      </c>
    </row>
    <row r="3174" spans="1:7" ht="28.8">
      <c r="A3174" s="68" t="s">
        <v>6444</v>
      </c>
      <c r="B3174" s="69" t="s">
        <v>6445</v>
      </c>
      <c r="C3174" s="46" t="s">
        <v>87</v>
      </c>
      <c r="D3174" s="70">
        <v>13.34</v>
      </c>
      <c r="E3174" s="70">
        <v>1.38</v>
      </c>
      <c r="F3174" s="70">
        <v>14.72</v>
      </c>
      <c r="G3174" s="44">
        <v>9</v>
      </c>
    </row>
    <row r="3175" spans="1:7" ht="28.8">
      <c r="A3175" s="68" t="s">
        <v>6446</v>
      </c>
      <c r="B3175" s="69" t="s">
        <v>6447</v>
      </c>
      <c r="C3175" s="46" t="s">
        <v>87</v>
      </c>
      <c r="D3175" s="70">
        <v>18.12</v>
      </c>
      <c r="E3175" s="70">
        <v>1.38</v>
      </c>
      <c r="F3175" s="70">
        <v>19.5</v>
      </c>
      <c r="G3175" s="44">
        <v>9</v>
      </c>
    </row>
    <row r="3176" spans="1:7" ht="28.8">
      <c r="A3176" s="68" t="s">
        <v>6448</v>
      </c>
      <c r="B3176" s="69" t="s">
        <v>6449</v>
      </c>
      <c r="C3176" s="46" t="s">
        <v>87</v>
      </c>
      <c r="D3176" s="70">
        <v>46.09</v>
      </c>
      <c r="E3176" s="70">
        <v>1.38</v>
      </c>
      <c r="F3176" s="70">
        <v>47.47</v>
      </c>
      <c r="G3176" s="44">
        <v>9</v>
      </c>
    </row>
    <row r="3177" spans="1:7" ht="28.8">
      <c r="A3177" s="68" t="s">
        <v>6450</v>
      </c>
      <c r="B3177" s="69" t="s">
        <v>6451</v>
      </c>
      <c r="C3177" s="46" t="s">
        <v>87</v>
      </c>
      <c r="D3177" s="70">
        <v>35.89</v>
      </c>
      <c r="E3177" s="70">
        <v>1.38</v>
      </c>
      <c r="F3177" s="70">
        <v>37.270000000000003</v>
      </c>
      <c r="G3177" s="44">
        <v>9</v>
      </c>
    </row>
    <row r="3178" spans="1:7">
      <c r="A3178" s="68" t="s">
        <v>6452</v>
      </c>
      <c r="B3178" s="69" t="s">
        <v>6453</v>
      </c>
      <c r="C3178" s="46" t="s">
        <v>87</v>
      </c>
      <c r="D3178" s="70">
        <v>101.42</v>
      </c>
      <c r="E3178" s="70">
        <v>2.0699999999999998</v>
      </c>
      <c r="F3178" s="70">
        <v>103.49</v>
      </c>
      <c r="G3178" s="44">
        <v>9</v>
      </c>
    </row>
    <row r="3179" spans="1:7">
      <c r="A3179" s="68" t="s">
        <v>6454</v>
      </c>
      <c r="B3179" s="69" t="s">
        <v>6455</v>
      </c>
      <c r="C3179" s="46" t="s">
        <v>87</v>
      </c>
      <c r="D3179" s="70">
        <v>129.13</v>
      </c>
      <c r="E3179" s="70">
        <v>2.0699999999999998</v>
      </c>
      <c r="F3179" s="70">
        <v>131.19999999999999</v>
      </c>
      <c r="G3179" s="44">
        <v>9</v>
      </c>
    </row>
    <row r="3180" spans="1:7">
      <c r="A3180" s="68" t="s">
        <v>6456</v>
      </c>
      <c r="B3180" s="69" t="s">
        <v>6457</v>
      </c>
      <c r="C3180" s="46" t="s">
        <v>87</v>
      </c>
      <c r="D3180" s="70">
        <v>207.45</v>
      </c>
      <c r="E3180" s="70">
        <v>2.0699999999999998</v>
      </c>
      <c r="F3180" s="70">
        <v>209.52</v>
      </c>
      <c r="G3180" s="44">
        <v>9</v>
      </c>
    </row>
    <row r="3181" spans="1:7">
      <c r="A3181" s="68" t="s">
        <v>6458</v>
      </c>
      <c r="B3181" s="69" t="s">
        <v>6459</v>
      </c>
      <c r="C3181" s="46" t="s">
        <v>87</v>
      </c>
      <c r="D3181" s="70">
        <v>314.13</v>
      </c>
      <c r="E3181" s="70">
        <v>2.0699999999999998</v>
      </c>
      <c r="F3181" s="70">
        <v>316.2</v>
      </c>
      <c r="G3181" s="44">
        <v>9</v>
      </c>
    </row>
    <row r="3182" spans="1:7">
      <c r="A3182" s="68" t="s">
        <v>6460</v>
      </c>
      <c r="B3182" s="69" t="s">
        <v>6461</v>
      </c>
      <c r="C3182" s="46" t="s">
        <v>87</v>
      </c>
      <c r="D3182" s="70">
        <v>468.84</v>
      </c>
      <c r="E3182" s="70">
        <v>2.0699999999999998</v>
      </c>
      <c r="F3182" s="70">
        <v>470.91</v>
      </c>
      <c r="G3182" s="44">
        <v>9</v>
      </c>
    </row>
    <row r="3183" spans="1:7">
      <c r="A3183" s="68" t="s">
        <v>6462</v>
      </c>
      <c r="B3183" s="69" t="s">
        <v>6463</v>
      </c>
      <c r="C3183" s="46" t="s">
        <v>87</v>
      </c>
      <c r="D3183" s="70">
        <v>738.64</v>
      </c>
      <c r="E3183" s="70">
        <v>2.0699999999999998</v>
      </c>
      <c r="F3183" s="70">
        <v>740.71</v>
      </c>
      <c r="G3183" s="44">
        <v>9</v>
      </c>
    </row>
    <row r="3184" spans="1:7">
      <c r="A3184" s="68" t="s">
        <v>6464</v>
      </c>
      <c r="B3184" s="69" t="s">
        <v>6465</v>
      </c>
      <c r="C3184" s="46" t="s">
        <v>87</v>
      </c>
      <c r="D3184" s="70">
        <v>1034.04</v>
      </c>
      <c r="E3184" s="70">
        <v>2.0699999999999998</v>
      </c>
      <c r="F3184" s="70">
        <v>1036.1099999999999</v>
      </c>
      <c r="G3184" s="44">
        <v>9</v>
      </c>
    </row>
    <row r="3185" spans="1:7">
      <c r="A3185" s="68" t="s">
        <v>6466</v>
      </c>
      <c r="B3185" s="69" t="s">
        <v>6467</v>
      </c>
      <c r="C3185" s="46" t="s">
        <v>87</v>
      </c>
      <c r="D3185" s="70">
        <v>1563.82</v>
      </c>
      <c r="E3185" s="70">
        <v>2.0699999999999998</v>
      </c>
      <c r="F3185" s="70">
        <v>1565.89</v>
      </c>
      <c r="G3185" s="44">
        <v>9</v>
      </c>
    </row>
    <row r="3186" spans="1:7">
      <c r="A3186" s="68" t="s">
        <v>6468</v>
      </c>
      <c r="B3186" s="69" t="s">
        <v>6469</v>
      </c>
      <c r="C3186" s="46"/>
      <c r="D3186" s="70"/>
      <c r="E3186" s="70"/>
      <c r="F3186" s="70"/>
      <c r="G3186" s="44">
        <v>5</v>
      </c>
    </row>
    <row r="3187" spans="1:7" ht="28.8">
      <c r="A3187" s="68" t="s">
        <v>6470</v>
      </c>
      <c r="B3187" s="69" t="s">
        <v>6471</v>
      </c>
      <c r="C3187" s="46" t="s">
        <v>87</v>
      </c>
      <c r="D3187" s="70">
        <v>595.26</v>
      </c>
      <c r="E3187" s="70">
        <v>29.17</v>
      </c>
      <c r="F3187" s="70">
        <v>624.42999999999995</v>
      </c>
      <c r="G3187" s="44">
        <v>9</v>
      </c>
    </row>
    <row r="3188" spans="1:7" ht="28.8">
      <c r="A3188" s="68" t="s">
        <v>6472</v>
      </c>
      <c r="B3188" s="69" t="s">
        <v>6473</v>
      </c>
      <c r="C3188" s="46" t="s">
        <v>87</v>
      </c>
      <c r="D3188" s="70">
        <v>704.04</v>
      </c>
      <c r="E3188" s="70">
        <v>29.17</v>
      </c>
      <c r="F3188" s="70">
        <v>733.21</v>
      </c>
      <c r="G3188" s="44">
        <v>9</v>
      </c>
    </row>
    <row r="3189" spans="1:7" ht="28.8">
      <c r="A3189" s="68" t="s">
        <v>6474</v>
      </c>
      <c r="B3189" s="69" t="s">
        <v>6475</v>
      </c>
      <c r="C3189" s="46" t="s">
        <v>87</v>
      </c>
      <c r="D3189" s="70">
        <v>865.16</v>
      </c>
      <c r="E3189" s="70">
        <v>29.17</v>
      </c>
      <c r="F3189" s="70">
        <v>894.33</v>
      </c>
      <c r="G3189" s="44">
        <v>9</v>
      </c>
    </row>
    <row r="3190" spans="1:7" ht="28.8">
      <c r="A3190" s="68" t="s">
        <v>6476</v>
      </c>
      <c r="B3190" s="69" t="s">
        <v>6477</v>
      </c>
      <c r="C3190" s="46" t="s">
        <v>87</v>
      </c>
      <c r="D3190" s="70">
        <v>1308.03</v>
      </c>
      <c r="E3190" s="70">
        <v>29.17</v>
      </c>
      <c r="F3190" s="70">
        <v>1337.2</v>
      </c>
      <c r="G3190" s="44">
        <v>9</v>
      </c>
    </row>
    <row r="3191" spans="1:7" ht="28.8">
      <c r="A3191" s="68" t="s">
        <v>6478</v>
      </c>
      <c r="B3191" s="69" t="s">
        <v>6479</v>
      </c>
      <c r="C3191" s="46" t="s">
        <v>87</v>
      </c>
      <c r="D3191" s="70">
        <v>1085.51</v>
      </c>
      <c r="E3191" s="70">
        <v>29.17</v>
      </c>
      <c r="F3191" s="70">
        <v>1114.68</v>
      </c>
      <c r="G3191" s="44">
        <v>9</v>
      </c>
    </row>
    <row r="3192" spans="1:7" ht="28.8">
      <c r="A3192" s="68" t="s">
        <v>6480</v>
      </c>
      <c r="B3192" s="69" t="s">
        <v>6481</v>
      </c>
      <c r="C3192" s="46" t="s">
        <v>87</v>
      </c>
      <c r="D3192" s="70">
        <v>519.80999999999995</v>
      </c>
      <c r="E3192" s="70">
        <v>29.17</v>
      </c>
      <c r="F3192" s="70">
        <v>548.98</v>
      </c>
      <c r="G3192" s="44">
        <v>9</v>
      </c>
    </row>
    <row r="3193" spans="1:7" ht="28.8">
      <c r="A3193" s="68" t="s">
        <v>6482</v>
      </c>
      <c r="B3193" s="69" t="s">
        <v>6483</v>
      </c>
      <c r="C3193" s="46" t="s">
        <v>87</v>
      </c>
      <c r="D3193" s="70">
        <v>523.4</v>
      </c>
      <c r="E3193" s="70">
        <v>29.17</v>
      </c>
      <c r="F3193" s="70">
        <v>552.57000000000005</v>
      </c>
      <c r="G3193" s="44">
        <v>9</v>
      </c>
    </row>
    <row r="3194" spans="1:7" ht="28.8">
      <c r="A3194" s="68" t="s">
        <v>6484</v>
      </c>
      <c r="B3194" s="69" t="s">
        <v>6485</v>
      </c>
      <c r="C3194" s="46" t="s">
        <v>87</v>
      </c>
      <c r="D3194" s="70">
        <v>649.80999999999995</v>
      </c>
      <c r="E3194" s="70">
        <v>29.17</v>
      </c>
      <c r="F3194" s="70">
        <v>678.98</v>
      </c>
      <c r="G3194" s="44">
        <v>9</v>
      </c>
    </row>
    <row r="3195" spans="1:7" ht="28.8">
      <c r="A3195" s="68" t="s">
        <v>6486</v>
      </c>
      <c r="B3195" s="69" t="s">
        <v>6487</v>
      </c>
      <c r="C3195" s="46" t="s">
        <v>87</v>
      </c>
      <c r="D3195" s="70">
        <v>792.11</v>
      </c>
      <c r="E3195" s="70">
        <v>29.17</v>
      </c>
      <c r="F3195" s="70">
        <v>821.28</v>
      </c>
      <c r="G3195" s="44">
        <v>9</v>
      </c>
    </row>
    <row r="3196" spans="1:7" ht="28.8">
      <c r="A3196" s="68" t="s">
        <v>6488</v>
      </c>
      <c r="B3196" s="69" t="s">
        <v>6489</v>
      </c>
      <c r="C3196" s="46" t="s">
        <v>87</v>
      </c>
      <c r="D3196" s="70">
        <v>889.03</v>
      </c>
      <c r="E3196" s="70">
        <v>29.17</v>
      </c>
      <c r="F3196" s="70">
        <v>918.2</v>
      </c>
      <c r="G3196" s="44">
        <v>9</v>
      </c>
    </row>
    <row r="3197" spans="1:7" ht="28.8">
      <c r="A3197" s="68" t="s">
        <v>6490</v>
      </c>
      <c r="B3197" s="69" t="s">
        <v>6491</v>
      </c>
      <c r="C3197" s="46" t="s">
        <v>87</v>
      </c>
      <c r="D3197" s="70">
        <v>1051.6600000000001</v>
      </c>
      <c r="E3197" s="70">
        <v>29.17</v>
      </c>
      <c r="F3197" s="70">
        <v>1080.83</v>
      </c>
      <c r="G3197" s="44">
        <v>9</v>
      </c>
    </row>
    <row r="3198" spans="1:7" ht="28.8">
      <c r="A3198" s="68" t="s">
        <v>6492</v>
      </c>
      <c r="B3198" s="69" t="s">
        <v>6493</v>
      </c>
      <c r="C3198" s="46" t="s">
        <v>87</v>
      </c>
      <c r="D3198" s="70">
        <v>1391.96</v>
      </c>
      <c r="E3198" s="70">
        <v>29.17</v>
      </c>
      <c r="F3198" s="70">
        <v>1421.13</v>
      </c>
      <c r="G3198" s="44">
        <v>9</v>
      </c>
    </row>
    <row r="3199" spans="1:7">
      <c r="A3199" s="68" t="s">
        <v>6494</v>
      </c>
      <c r="B3199" s="69" t="s">
        <v>6495</v>
      </c>
      <c r="C3199" s="46"/>
      <c r="D3199" s="70"/>
      <c r="E3199" s="70"/>
      <c r="F3199" s="70"/>
      <c r="G3199" s="44">
        <v>5</v>
      </c>
    </row>
    <row r="3200" spans="1:7" ht="28.8">
      <c r="A3200" s="68" t="s">
        <v>6496</v>
      </c>
      <c r="B3200" s="69" t="s">
        <v>6497</v>
      </c>
      <c r="C3200" s="46" t="s">
        <v>87</v>
      </c>
      <c r="D3200" s="70">
        <v>170.13</v>
      </c>
      <c r="E3200" s="70">
        <v>17.5</v>
      </c>
      <c r="F3200" s="70">
        <v>187.63</v>
      </c>
      <c r="G3200" s="44">
        <v>9</v>
      </c>
    </row>
    <row r="3201" spans="1:7" ht="28.8">
      <c r="A3201" s="68" t="s">
        <v>6498</v>
      </c>
      <c r="B3201" s="69" t="s">
        <v>6499</v>
      </c>
      <c r="C3201" s="46" t="s">
        <v>87</v>
      </c>
      <c r="D3201" s="70">
        <v>266.08</v>
      </c>
      <c r="E3201" s="70">
        <v>23.34</v>
      </c>
      <c r="F3201" s="70">
        <v>289.42</v>
      </c>
      <c r="G3201" s="44">
        <v>9</v>
      </c>
    </row>
    <row r="3202" spans="1:7" ht="28.8">
      <c r="A3202" s="68" t="s">
        <v>6500</v>
      </c>
      <c r="B3202" s="69" t="s">
        <v>6501</v>
      </c>
      <c r="C3202" s="46" t="s">
        <v>87</v>
      </c>
      <c r="D3202" s="70">
        <v>284.29000000000002</v>
      </c>
      <c r="E3202" s="70">
        <v>23.34</v>
      </c>
      <c r="F3202" s="70">
        <v>307.63</v>
      </c>
      <c r="G3202" s="44">
        <v>9</v>
      </c>
    </row>
    <row r="3203" spans="1:7">
      <c r="A3203" s="68" t="s">
        <v>6502</v>
      </c>
      <c r="B3203" s="69" t="s">
        <v>6503</v>
      </c>
      <c r="C3203" s="46"/>
      <c r="D3203" s="70"/>
      <c r="E3203" s="70"/>
      <c r="F3203" s="70"/>
      <c r="G3203" s="44">
        <v>5</v>
      </c>
    </row>
    <row r="3204" spans="1:7" ht="28.8">
      <c r="A3204" s="68" t="s">
        <v>6504</v>
      </c>
      <c r="B3204" s="69" t="s">
        <v>6505</v>
      </c>
      <c r="C3204" s="46" t="s">
        <v>87</v>
      </c>
      <c r="D3204" s="70">
        <v>480.05</v>
      </c>
      <c r="E3204" s="70">
        <v>33.32</v>
      </c>
      <c r="F3204" s="70">
        <v>513.37</v>
      </c>
      <c r="G3204" s="44">
        <v>9</v>
      </c>
    </row>
    <row r="3205" spans="1:7" ht="28.8">
      <c r="A3205" s="68" t="s">
        <v>6506</v>
      </c>
      <c r="B3205" s="69" t="s">
        <v>6507</v>
      </c>
      <c r="C3205" s="46" t="s">
        <v>87</v>
      </c>
      <c r="D3205" s="70">
        <v>635.12</v>
      </c>
      <c r="E3205" s="70">
        <v>33.32</v>
      </c>
      <c r="F3205" s="70">
        <v>668.44</v>
      </c>
      <c r="G3205" s="44">
        <v>9</v>
      </c>
    </row>
    <row r="3206" spans="1:7" ht="28.8">
      <c r="A3206" s="68" t="s">
        <v>6508</v>
      </c>
      <c r="B3206" s="69" t="s">
        <v>6509</v>
      </c>
      <c r="C3206" s="46" t="s">
        <v>87</v>
      </c>
      <c r="D3206" s="70">
        <v>738.19</v>
      </c>
      <c r="E3206" s="70">
        <v>33.32</v>
      </c>
      <c r="F3206" s="70">
        <v>771.51</v>
      </c>
      <c r="G3206" s="44">
        <v>9</v>
      </c>
    </row>
    <row r="3207" spans="1:7" ht="28.8">
      <c r="A3207" s="68" t="s">
        <v>6510</v>
      </c>
      <c r="B3207" s="69" t="s">
        <v>6511</v>
      </c>
      <c r="C3207" s="46" t="s">
        <v>87</v>
      </c>
      <c r="D3207" s="70">
        <v>873.69</v>
      </c>
      <c r="E3207" s="70">
        <v>33.32</v>
      </c>
      <c r="F3207" s="70">
        <v>907.01</v>
      </c>
      <c r="G3207" s="44">
        <v>9</v>
      </c>
    </row>
    <row r="3208" spans="1:7" ht="28.8">
      <c r="A3208" s="68" t="s">
        <v>6512</v>
      </c>
      <c r="B3208" s="69" t="s">
        <v>6513</v>
      </c>
      <c r="C3208" s="46" t="s">
        <v>87</v>
      </c>
      <c r="D3208" s="70">
        <v>970.65</v>
      </c>
      <c r="E3208" s="70">
        <v>35.81</v>
      </c>
      <c r="F3208" s="70">
        <v>1006.46</v>
      </c>
      <c r="G3208" s="44">
        <v>9</v>
      </c>
    </row>
    <row r="3209" spans="1:7" ht="28.8">
      <c r="A3209" s="68" t="s">
        <v>6514</v>
      </c>
      <c r="B3209" s="69" t="s">
        <v>6515</v>
      </c>
      <c r="C3209" s="46" t="s">
        <v>87</v>
      </c>
      <c r="D3209" s="70">
        <v>1291.08</v>
      </c>
      <c r="E3209" s="70">
        <v>35.81</v>
      </c>
      <c r="F3209" s="70">
        <v>1326.89</v>
      </c>
      <c r="G3209" s="44">
        <v>9</v>
      </c>
    </row>
    <row r="3210" spans="1:7">
      <c r="A3210" s="68" t="s">
        <v>6516</v>
      </c>
      <c r="B3210" s="69" t="s">
        <v>6517</v>
      </c>
      <c r="C3210" s="46" t="s">
        <v>70</v>
      </c>
      <c r="D3210" s="70">
        <v>115.15</v>
      </c>
      <c r="E3210" s="70">
        <v>18.239999999999998</v>
      </c>
      <c r="F3210" s="70">
        <v>133.38999999999999</v>
      </c>
      <c r="G3210" s="44">
        <v>9</v>
      </c>
    </row>
    <row r="3211" spans="1:7">
      <c r="A3211" s="68" t="s">
        <v>6518</v>
      </c>
      <c r="B3211" s="69" t="s">
        <v>6519</v>
      </c>
      <c r="C3211" s="46" t="s">
        <v>70</v>
      </c>
      <c r="D3211" s="70">
        <v>165.37</v>
      </c>
      <c r="E3211" s="70">
        <v>18.239999999999998</v>
      </c>
      <c r="F3211" s="70">
        <v>183.61</v>
      </c>
      <c r="G3211" s="44">
        <v>9</v>
      </c>
    </row>
    <row r="3212" spans="1:7">
      <c r="A3212" s="68" t="s">
        <v>6520</v>
      </c>
      <c r="B3212" s="69" t="s">
        <v>6521</v>
      </c>
      <c r="C3212" s="46" t="s">
        <v>70</v>
      </c>
      <c r="D3212" s="70">
        <v>225.95</v>
      </c>
      <c r="E3212" s="70">
        <v>19.91</v>
      </c>
      <c r="F3212" s="70">
        <v>245.86</v>
      </c>
      <c r="G3212" s="44">
        <v>9</v>
      </c>
    </row>
    <row r="3213" spans="1:7">
      <c r="A3213" s="68" t="s">
        <v>6522</v>
      </c>
      <c r="B3213" s="69" t="s">
        <v>6523</v>
      </c>
      <c r="C3213" s="46" t="s">
        <v>70</v>
      </c>
      <c r="D3213" s="70">
        <v>342.26</v>
      </c>
      <c r="E3213" s="70">
        <v>21.56</v>
      </c>
      <c r="F3213" s="70">
        <v>363.82</v>
      </c>
      <c r="G3213" s="44">
        <v>9</v>
      </c>
    </row>
    <row r="3214" spans="1:7">
      <c r="A3214" s="68" t="s">
        <v>6524</v>
      </c>
      <c r="B3214" s="69" t="s">
        <v>6525</v>
      </c>
      <c r="C3214" s="46" t="s">
        <v>70</v>
      </c>
      <c r="D3214" s="70">
        <v>408.36</v>
      </c>
      <c r="E3214" s="70">
        <v>23.23</v>
      </c>
      <c r="F3214" s="70">
        <v>431.59</v>
      </c>
      <c r="G3214" s="44">
        <v>9</v>
      </c>
    </row>
    <row r="3215" spans="1:7">
      <c r="A3215" s="68" t="s">
        <v>6526</v>
      </c>
      <c r="B3215" s="69" t="s">
        <v>6527</v>
      </c>
      <c r="C3215" s="46" t="s">
        <v>70</v>
      </c>
      <c r="D3215" s="70">
        <v>545.32000000000005</v>
      </c>
      <c r="E3215" s="70">
        <v>24.88</v>
      </c>
      <c r="F3215" s="70">
        <v>570.20000000000005</v>
      </c>
      <c r="G3215" s="44">
        <v>9</v>
      </c>
    </row>
    <row r="3216" spans="1:7">
      <c r="A3216" s="68" t="s">
        <v>6528</v>
      </c>
      <c r="B3216" s="69" t="s">
        <v>6529</v>
      </c>
      <c r="C3216" s="46" t="s">
        <v>70</v>
      </c>
      <c r="D3216" s="70">
        <v>699.14</v>
      </c>
      <c r="E3216" s="70">
        <v>26.54</v>
      </c>
      <c r="F3216" s="70">
        <v>725.68</v>
      </c>
      <c r="G3216" s="44">
        <v>9</v>
      </c>
    </row>
    <row r="3217" spans="1:7">
      <c r="A3217" s="68" t="s">
        <v>6530</v>
      </c>
      <c r="B3217" s="69" t="s">
        <v>6531</v>
      </c>
      <c r="C3217" s="46" t="s">
        <v>70</v>
      </c>
      <c r="D3217" s="70">
        <v>308.83999999999997</v>
      </c>
      <c r="E3217" s="70">
        <v>23.23</v>
      </c>
      <c r="F3217" s="70">
        <v>332.07</v>
      </c>
      <c r="G3217" s="44">
        <v>9</v>
      </c>
    </row>
    <row r="3218" spans="1:7">
      <c r="A3218" s="68" t="s">
        <v>6532</v>
      </c>
      <c r="B3218" s="69" t="s">
        <v>6533</v>
      </c>
      <c r="C3218" s="46" t="s">
        <v>70</v>
      </c>
      <c r="D3218" s="70">
        <v>341.39</v>
      </c>
      <c r="E3218" s="70">
        <v>18.239999999999998</v>
      </c>
      <c r="F3218" s="70">
        <v>359.63</v>
      </c>
      <c r="G3218" s="44">
        <v>9</v>
      </c>
    </row>
    <row r="3219" spans="1:7">
      <c r="A3219" s="68" t="s">
        <v>6534</v>
      </c>
      <c r="B3219" s="69" t="s">
        <v>6535</v>
      </c>
      <c r="C3219" s="46" t="s">
        <v>70</v>
      </c>
      <c r="D3219" s="70">
        <v>405.52</v>
      </c>
      <c r="E3219" s="70">
        <v>23.23</v>
      </c>
      <c r="F3219" s="70">
        <v>428.75</v>
      </c>
      <c r="G3219" s="44">
        <v>9</v>
      </c>
    </row>
    <row r="3220" spans="1:7">
      <c r="A3220" s="68" t="s">
        <v>6536</v>
      </c>
      <c r="B3220" s="69" t="s">
        <v>6537</v>
      </c>
      <c r="C3220" s="46" t="s">
        <v>70</v>
      </c>
      <c r="D3220" s="70">
        <v>645.75</v>
      </c>
      <c r="E3220" s="70">
        <v>26.54</v>
      </c>
      <c r="F3220" s="70">
        <v>672.29</v>
      </c>
      <c r="G3220" s="44">
        <v>9</v>
      </c>
    </row>
    <row r="3221" spans="1:7" ht="28.8">
      <c r="A3221" s="68" t="s">
        <v>6538</v>
      </c>
      <c r="B3221" s="69" t="s">
        <v>6539</v>
      </c>
      <c r="C3221" s="46" t="s">
        <v>70</v>
      </c>
      <c r="D3221" s="70">
        <v>539.72</v>
      </c>
      <c r="E3221" s="70">
        <v>19.91</v>
      </c>
      <c r="F3221" s="70">
        <v>559.63</v>
      </c>
      <c r="G3221" s="44">
        <v>9</v>
      </c>
    </row>
    <row r="3222" spans="1:7" ht="28.8">
      <c r="A3222" s="68" t="s">
        <v>6540</v>
      </c>
      <c r="B3222" s="69" t="s">
        <v>6541</v>
      </c>
      <c r="C3222" s="46" t="s">
        <v>70</v>
      </c>
      <c r="D3222" s="70">
        <v>637.79999999999995</v>
      </c>
      <c r="E3222" s="70">
        <v>23.23</v>
      </c>
      <c r="F3222" s="70">
        <v>661.03</v>
      </c>
      <c r="G3222" s="44">
        <v>9</v>
      </c>
    </row>
    <row r="3223" spans="1:7" ht="28.8">
      <c r="A3223" s="68" t="s">
        <v>6542</v>
      </c>
      <c r="B3223" s="69" t="s">
        <v>6543</v>
      </c>
      <c r="C3223" s="46" t="s">
        <v>70</v>
      </c>
      <c r="D3223" s="70">
        <v>1129.68</v>
      </c>
      <c r="E3223" s="70">
        <v>26.54</v>
      </c>
      <c r="F3223" s="70">
        <v>1156.22</v>
      </c>
      <c r="G3223" s="44">
        <v>9</v>
      </c>
    </row>
    <row r="3224" spans="1:7">
      <c r="A3224" s="68" t="s">
        <v>6544</v>
      </c>
      <c r="B3224" s="69" t="s">
        <v>6545</v>
      </c>
      <c r="C3224" s="46" t="s">
        <v>70</v>
      </c>
      <c r="D3224" s="70">
        <v>300.49</v>
      </c>
      <c r="E3224" s="70">
        <v>18.239999999999998</v>
      </c>
      <c r="F3224" s="70">
        <v>318.73</v>
      </c>
      <c r="G3224" s="44">
        <v>9</v>
      </c>
    </row>
    <row r="3225" spans="1:7">
      <c r="A3225" s="68" t="s">
        <v>6546</v>
      </c>
      <c r="B3225" s="69" t="s">
        <v>6547</v>
      </c>
      <c r="C3225" s="46" t="s">
        <v>70</v>
      </c>
      <c r="D3225" s="70">
        <v>344.03</v>
      </c>
      <c r="E3225" s="70">
        <v>19.91</v>
      </c>
      <c r="F3225" s="70">
        <v>363.94</v>
      </c>
      <c r="G3225" s="44">
        <v>9</v>
      </c>
    </row>
    <row r="3226" spans="1:7">
      <c r="A3226" s="68" t="s">
        <v>6548</v>
      </c>
      <c r="B3226" s="69" t="s">
        <v>6549</v>
      </c>
      <c r="C3226" s="46"/>
      <c r="D3226" s="70"/>
      <c r="E3226" s="70"/>
      <c r="F3226" s="70"/>
      <c r="G3226" s="44">
        <v>5</v>
      </c>
    </row>
    <row r="3227" spans="1:7" ht="28.8">
      <c r="A3227" s="68" t="s">
        <v>6550</v>
      </c>
      <c r="B3227" s="69" t="s">
        <v>6551</v>
      </c>
      <c r="C3227" s="46" t="s">
        <v>70</v>
      </c>
      <c r="D3227" s="70">
        <v>460.03</v>
      </c>
      <c r="E3227" s="70">
        <v>23.23</v>
      </c>
      <c r="F3227" s="70">
        <v>483.26</v>
      </c>
      <c r="G3227" s="44">
        <v>9</v>
      </c>
    </row>
    <row r="3228" spans="1:7" ht="28.8">
      <c r="A3228" s="68" t="s">
        <v>6552</v>
      </c>
      <c r="B3228" s="69" t="s">
        <v>6553</v>
      </c>
      <c r="C3228" s="46" t="s">
        <v>70</v>
      </c>
      <c r="D3228" s="70">
        <v>626.78</v>
      </c>
      <c r="E3228" s="70">
        <v>26.54</v>
      </c>
      <c r="F3228" s="70">
        <v>653.32000000000005</v>
      </c>
      <c r="G3228" s="44">
        <v>9</v>
      </c>
    </row>
    <row r="3229" spans="1:7" ht="28.8">
      <c r="A3229" s="68" t="s">
        <v>6554</v>
      </c>
      <c r="B3229" s="69" t="s">
        <v>6555</v>
      </c>
      <c r="C3229" s="46" t="s">
        <v>70</v>
      </c>
      <c r="D3229" s="70">
        <v>876.85</v>
      </c>
      <c r="E3229" s="70">
        <v>29.86</v>
      </c>
      <c r="F3229" s="70">
        <v>906.71</v>
      </c>
      <c r="G3229" s="44">
        <v>9</v>
      </c>
    </row>
    <row r="3230" spans="1:7" ht="28.8">
      <c r="A3230" s="68" t="s">
        <v>6556</v>
      </c>
      <c r="B3230" s="69" t="s">
        <v>6557</v>
      </c>
      <c r="C3230" s="46" t="s">
        <v>70</v>
      </c>
      <c r="D3230" s="70">
        <v>1418.66</v>
      </c>
      <c r="E3230" s="70">
        <v>33.18</v>
      </c>
      <c r="F3230" s="70">
        <v>1451.84</v>
      </c>
      <c r="G3230" s="44">
        <v>9</v>
      </c>
    </row>
    <row r="3231" spans="1:7" ht="28.8">
      <c r="A3231" s="68" t="s">
        <v>6558</v>
      </c>
      <c r="B3231" s="69" t="s">
        <v>6559</v>
      </c>
      <c r="C3231" s="46" t="s">
        <v>70</v>
      </c>
      <c r="D3231" s="70">
        <v>356.7</v>
      </c>
      <c r="E3231" s="70">
        <v>23.23</v>
      </c>
      <c r="F3231" s="70">
        <v>379.93</v>
      </c>
      <c r="G3231" s="44">
        <v>9</v>
      </c>
    </row>
    <row r="3232" spans="1:7" ht="28.8">
      <c r="A3232" s="68" t="s">
        <v>6560</v>
      </c>
      <c r="B3232" s="69" t="s">
        <v>6561</v>
      </c>
      <c r="C3232" s="46" t="s">
        <v>70</v>
      </c>
      <c r="D3232" s="70">
        <v>357.56</v>
      </c>
      <c r="E3232" s="70">
        <v>23.23</v>
      </c>
      <c r="F3232" s="70">
        <v>380.79</v>
      </c>
      <c r="G3232" s="44">
        <v>9</v>
      </c>
    </row>
    <row r="3233" spans="1:7" ht="28.8">
      <c r="A3233" s="68" t="s">
        <v>6562</v>
      </c>
      <c r="B3233" s="69" t="s">
        <v>6563</v>
      </c>
      <c r="C3233" s="46" t="s">
        <v>70</v>
      </c>
      <c r="D3233" s="70">
        <v>726.58</v>
      </c>
      <c r="E3233" s="70">
        <v>26.54</v>
      </c>
      <c r="F3233" s="70">
        <v>753.12</v>
      </c>
      <c r="G3233" s="44">
        <v>9</v>
      </c>
    </row>
    <row r="3234" spans="1:7" ht="28.8">
      <c r="A3234" s="68" t="s">
        <v>6564</v>
      </c>
      <c r="B3234" s="69" t="s">
        <v>6565</v>
      </c>
      <c r="C3234" s="46" t="s">
        <v>70</v>
      </c>
      <c r="D3234" s="70">
        <v>863.55</v>
      </c>
      <c r="E3234" s="70">
        <v>29.86</v>
      </c>
      <c r="F3234" s="70">
        <v>893.41</v>
      </c>
      <c r="G3234" s="44">
        <v>9</v>
      </c>
    </row>
    <row r="3235" spans="1:7" ht="28.8">
      <c r="A3235" s="68" t="s">
        <v>6566</v>
      </c>
      <c r="B3235" s="69" t="s">
        <v>6567</v>
      </c>
      <c r="C3235" s="46" t="s">
        <v>70</v>
      </c>
      <c r="D3235" s="70">
        <v>1264.1500000000001</v>
      </c>
      <c r="E3235" s="70">
        <v>33.18</v>
      </c>
      <c r="F3235" s="70">
        <v>1297.33</v>
      </c>
      <c r="G3235" s="44">
        <v>9</v>
      </c>
    </row>
    <row r="3236" spans="1:7">
      <c r="A3236" s="68" t="s">
        <v>6568</v>
      </c>
      <c r="B3236" s="69" t="s">
        <v>6569</v>
      </c>
      <c r="C3236" s="46"/>
      <c r="D3236" s="70"/>
      <c r="E3236" s="70"/>
      <c r="F3236" s="70"/>
      <c r="G3236" s="44">
        <v>5</v>
      </c>
    </row>
    <row r="3237" spans="1:7">
      <c r="A3237" s="68" t="s">
        <v>6570</v>
      </c>
      <c r="B3237" s="69" t="s">
        <v>6571</v>
      </c>
      <c r="C3237" s="46" t="s">
        <v>87</v>
      </c>
      <c r="D3237" s="70">
        <v>1.83</v>
      </c>
      <c r="E3237" s="70">
        <v>57.22</v>
      </c>
      <c r="F3237" s="70">
        <v>59.05</v>
      </c>
      <c r="G3237" s="44">
        <v>9</v>
      </c>
    </row>
    <row r="3238" spans="1:7">
      <c r="A3238" s="68" t="s">
        <v>6572</v>
      </c>
      <c r="B3238" s="69" t="s">
        <v>6573</v>
      </c>
      <c r="C3238" s="46" t="s">
        <v>87</v>
      </c>
      <c r="D3238" s="70">
        <v>66.209999999999994</v>
      </c>
      <c r="E3238" s="70">
        <v>33.29</v>
      </c>
      <c r="F3238" s="70">
        <v>99.5</v>
      </c>
      <c r="G3238" s="44">
        <v>9</v>
      </c>
    </row>
    <row r="3239" spans="1:7">
      <c r="A3239" s="68" t="s">
        <v>6574</v>
      </c>
      <c r="B3239" s="69" t="s">
        <v>6575</v>
      </c>
      <c r="C3239" s="46"/>
      <c r="D3239" s="70"/>
      <c r="E3239" s="70"/>
      <c r="F3239" s="70"/>
      <c r="G3239" s="44">
        <v>5</v>
      </c>
    </row>
    <row r="3240" spans="1:7" ht="28.8">
      <c r="A3240" s="68" t="s">
        <v>6576</v>
      </c>
      <c r="B3240" s="69" t="s">
        <v>6577</v>
      </c>
      <c r="C3240" s="46" t="s">
        <v>87</v>
      </c>
      <c r="D3240" s="70">
        <v>77.349999999999994</v>
      </c>
      <c r="E3240" s="70">
        <v>58.06</v>
      </c>
      <c r="F3240" s="70">
        <v>135.41</v>
      </c>
      <c r="G3240" s="44">
        <v>9</v>
      </c>
    </row>
    <row r="3241" spans="1:7" ht="28.8">
      <c r="A3241" s="68" t="s">
        <v>6578</v>
      </c>
      <c r="B3241" s="69" t="s">
        <v>6579</v>
      </c>
      <c r="C3241" s="46" t="s">
        <v>87</v>
      </c>
      <c r="D3241" s="70">
        <v>82.8</v>
      </c>
      <c r="E3241" s="70">
        <v>66.349999999999994</v>
      </c>
      <c r="F3241" s="70">
        <v>149.15</v>
      </c>
      <c r="G3241" s="44">
        <v>9</v>
      </c>
    </row>
    <row r="3242" spans="1:7" ht="28.8">
      <c r="A3242" s="68" t="s">
        <v>6580</v>
      </c>
      <c r="B3242" s="69" t="s">
        <v>6581</v>
      </c>
      <c r="C3242" s="46" t="s">
        <v>87</v>
      </c>
      <c r="D3242" s="70">
        <v>98.61</v>
      </c>
      <c r="E3242" s="70">
        <v>66.349999999999994</v>
      </c>
      <c r="F3242" s="70">
        <v>164.96</v>
      </c>
      <c r="G3242" s="44">
        <v>9</v>
      </c>
    </row>
    <row r="3243" spans="1:7" ht="28.8">
      <c r="A3243" s="68" t="s">
        <v>6582</v>
      </c>
      <c r="B3243" s="69" t="s">
        <v>6583</v>
      </c>
      <c r="C3243" s="46" t="s">
        <v>87</v>
      </c>
      <c r="D3243" s="70">
        <v>130</v>
      </c>
      <c r="E3243" s="70">
        <v>74.650000000000006</v>
      </c>
      <c r="F3243" s="70">
        <v>204.65</v>
      </c>
      <c r="G3243" s="44">
        <v>9</v>
      </c>
    </row>
    <row r="3244" spans="1:7" ht="28.8">
      <c r="A3244" s="68" t="s">
        <v>6584</v>
      </c>
      <c r="B3244" s="69" t="s">
        <v>6585</v>
      </c>
      <c r="C3244" s="46" t="s">
        <v>87</v>
      </c>
      <c r="D3244" s="70">
        <v>211.19</v>
      </c>
      <c r="E3244" s="70">
        <v>82.94</v>
      </c>
      <c r="F3244" s="70">
        <v>294.13</v>
      </c>
      <c r="G3244" s="44">
        <v>9</v>
      </c>
    </row>
    <row r="3245" spans="1:7" ht="28.8">
      <c r="A3245" s="68" t="s">
        <v>6586</v>
      </c>
      <c r="B3245" s="69" t="s">
        <v>6587</v>
      </c>
      <c r="C3245" s="46" t="s">
        <v>87</v>
      </c>
      <c r="D3245" s="70">
        <v>233.45</v>
      </c>
      <c r="E3245" s="70">
        <v>93.31</v>
      </c>
      <c r="F3245" s="70">
        <v>326.76</v>
      </c>
      <c r="G3245" s="44">
        <v>9</v>
      </c>
    </row>
    <row r="3246" spans="1:7" ht="28.8">
      <c r="A3246" s="68" t="s">
        <v>6588</v>
      </c>
      <c r="B3246" s="69" t="s">
        <v>6589</v>
      </c>
      <c r="C3246" s="46" t="s">
        <v>87</v>
      </c>
      <c r="D3246" s="70">
        <v>291.95999999999998</v>
      </c>
      <c r="E3246" s="70">
        <v>99.53</v>
      </c>
      <c r="F3246" s="70">
        <v>391.49</v>
      </c>
      <c r="G3246" s="44">
        <v>9</v>
      </c>
    </row>
    <row r="3247" spans="1:7" ht="28.8">
      <c r="A3247" s="68" t="s">
        <v>6590</v>
      </c>
      <c r="B3247" s="69" t="s">
        <v>6591</v>
      </c>
      <c r="C3247" s="46" t="s">
        <v>87</v>
      </c>
      <c r="D3247" s="70">
        <v>330.56</v>
      </c>
      <c r="E3247" s="70">
        <v>103.68</v>
      </c>
      <c r="F3247" s="70">
        <v>434.24</v>
      </c>
      <c r="G3247" s="44">
        <v>9</v>
      </c>
    </row>
    <row r="3248" spans="1:7" ht="28.8">
      <c r="A3248" s="68" t="s">
        <v>6592</v>
      </c>
      <c r="B3248" s="69" t="s">
        <v>6593</v>
      </c>
      <c r="C3248" s="46" t="s">
        <v>87</v>
      </c>
      <c r="D3248" s="70">
        <v>462.53</v>
      </c>
      <c r="E3248" s="70">
        <v>109.9</v>
      </c>
      <c r="F3248" s="70">
        <v>572.42999999999995</v>
      </c>
      <c r="G3248" s="44">
        <v>9</v>
      </c>
    </row>
    <row r="3249" spans="1:7" ht="28.8">
      <c r="A3249" s="68" t="s">
        <v>6594</v>
      </c>
      <c r="B3249" s="69" t="s">
        <v>6595</v>
      </c>
      <c r="C3249" s="46" t="s">
        <v>87</v>
      </c>
      <c r="D3249" s="70">
        <v>639.12</v>
      </c>
      <c r="E3249" s="70">
        <v>114.04</v>
      </c>
      <c r="F3249" s="70">
        <v>753.16</v>
      </c>
      <c r="G3249" s="44">
        <v>9</v>
      </c>
    </row>
    <row r="3250" spans="1:7" ht="28.8">
      <c r="A3250" s="68" t="s">
        <v>6596</v>
      </c>
      <c r="B3250" s="69" t="s">
        <v>6597</v>
      </c>
      <c r="C3250" s="46" t="s">
        <v>87</v>
      </c>
      <c r="D3250" s="70">
        <v>912.39</v>
      </c>
      <c r="E3250" s="70">
        <v>124.41</v>
      </c>
      <c r="F3250" s="70">
        <v>1036.8</v>
      </c>
      <c r="G3250" s="44">
        <v>9</v>
      </c>
    </row>
    <row r="3251" spans="1:7" ht="28.8">
      <c r="A3251" s="68" t="s">
        <v>6598</v>
      </c>
      <c r="B3251" s="69" t="s">
        <v>6599</v>
      </c>
      <c r="C3251" s="46" t="s">
        <v>87</v>
      </c>
      <c r="D3251" s="70">
        <v>1033.3800000000001</v>
      </c>
      <c r="E3251" s="70">
        <v>136.85</v>
      </c>
      <c r="F3251" s="70">
        <v>1170.23</v>
      </c>
      <c r="G3251" s="44">
        <v>9</v>
      </c>
    </row>
    <row r="3252" spans="1:7" ht="28.8">
      <c r="A3252" s="68" t="s">
        <v>6600</v>
      </c>
      <c r="B3252" s="69" t="s">
        <v>6601</v>
      </c>
      <c r="C3252" s="46" t="s">
        <v>87</v>
      </c>
      <c r="D3252" s="70">
        <v>1478.98</v>
      </c>
      <c r="E3252" s="70">
        <v>145.15</v>
      </c>
      <c r="F3252" s="70">
        <v>1624.13</v>
      </c>
      <c r="G3252" s="44">
        <v>9</v>
      </c>
    </row>
    <row r="3253" spans="1:7">
      <c r="A3253" s="68" t="s">
        <v>6602</v>
      </c>
      <c r="B3253" s="69" t="s">
        <v>6603</v>
      </c>
      <c r="C3253" s="46"/>
      <c r="D3253" s="70"/>
      <c r="E3253" s="70"/>
      <c r="F3253" s="70"/>
      <c r="G3253" s="44">
        <v>5</v>
      </c>
    </row>
    <row r="3254" spans="1:7">
      <c r="A3254" s="68" t="s">
        <v>6604</v>
      </c>
      <c r="B3254" s="69" t="s">
        <v>6605</v>
      </c>
      <c r="C3254" s="46" t="s">
        <v>87</v>
      </c>
      <c r="D3254" s="70">
        <v>144.69999999999999</v>
      </c>
      <c r="E3254" s="70">
        <v>13.5</v>
      </c>
      <c r="F3254" s="70">
        <v>158.19999999999999</v>
      </c>
      <c r="G3254" s="44">
        <v>9</v>
      </c>
    </row>
    <row r="3255" spans="1:7">
      <c r="A3255" s="68" t="s">
        <v>6606</v>
      </c>
      <c r="B3255" s="69" t="s">
        <v>6607</v>
      </c>
      <c r="C3255" s="46" t="s">
        <v>87</v>
      </c>
      <c r="D3255" s="70">
        <v>195.76</v>
      </c>
      <c r="E3255" s="70">
        <v>20.239999999999998</v>
      </c>
      <c r="F3255" s="70">
        <v>216</v>
      </c>
      <c r="G3255" s="44">
        <v>9</v>
      </c>
    </row>
    <row r="3256" spans="1:7">
      <c r="A3256" s="68" t="s">
        <v>6608</v>
      </c>
      <c r="B3256" s="69" t="s">
        <v>6609</v>
      </c>
      <c r="C3256" s="46" t="s">
        <v>87</v>
      </c>
      <c r="D3256" s="70">
        <v>246.38</v>
      </c>
      <c r="E3256" s="70">
        <v>23.62</v>
      </c>
      <c r="F3256" s="70">
        <v>270</v>
      </c>
      <c r="G3256" s="44">
        <v>9</v>
      </c>
    </row>
    <row r="3257" spans="1:7">
      <c r="A3257" s="68" t="s">
        <v>6610</v>
      </c>
      <c r="B3257" s="69" t="s">
        <v>6611</v>
      </c>
      <c r="C3257" s="46" t="s">
        <v>87</v>
      </c>
      <c r="D3257" s="70">
        <v>348.49</v>
      </c>
      <c r="E3257" s="70">
        <v>26.99</v>
      </c>
      <c r="F3257" s="70">
        <v>375.48</v>
      </c>
      <c r="G3257" s="44">
        <v>9</v>
      </c>
    </row>
    <row r="3258" spans="1:7">
      <c r="A3258" s="68" t="s">
        <v>6612</v>
      </c>
      <c r="B3258" s="69" t="s">
        <v>6613</v>
      </c>
      <c r="C3258" s="46" t="s">
        <v>87</v>
      </c>
      <c r="D3258" s="70">
        <v>435.57</v>
      </c>
      <c r="E3258" s="70">
        <v>33.74</v>
      </c>
      <c r="F3258" s="70">
        <v>469.31</v>
      </c>
      <c r="G3258" s="44">
        <v>9</v>
      </c>
    </row>
    <row r="3259" spans="1:7">
      <c r="A3259" s="68" t="s">
        <v>6614</v>
      </c>
      <c r="B3259" s="69" t="s">
        <v>6615</v>
      </c>
      <c r="C3259" s="46" t="s">
        <v>87</v>
      </c>
      <c r="D3259" s="70">
        <v>688.27</v>
      </c>
      <c r="E3259" s="70">
        <v>40.49</v>
      </c>
      <c r="F3259" s="70">
        <v>728.76</v>
      </c>
      <c r="G3259" s="44">
        <v>9</v>
      </c>
    </row>
    <row r="3260" spans="1:7">
      <c r="A3260" s="68" t="s">
        <v>6616</v>
      </c>
      <c r="B3260" s="69" t="s">
        <v>6617</v>
      </c>
      <c r="C3260" s="46" t="s">
        <v>87</v>
      </c>
      <c r="D3260" s="70">
        <v>612.75</v>
      </c>
      <c r="E3260" s="70">
        <v>50.61</v>
      </c>
      <c r="F3260" s="70">
        <v>663.36</v>
      </c>
      <c r="G3260" s="44">
        <v>9</v>
      </c>
    </row>
    <row r="3261" spans="1:7">
      <c r="A3261" s="68" t="s">
        <v>6618</v>
      </c>
      <c r="B3261" s="69" t="s">
        <v>6619</v>
      </c>
      <c r="C3261" s="46" t="s">
        <v>87</v>
      </c>
      <c r="D3261" s="70">
        <v>851.72</v>
      </c>
      <c r="E3261" s="70">
        <v>101.22</v>
      </c>
      <c r="F3261" s="70">
        <v>952.94</v>
      </c>
      <c r="G3261" s="44">
        <v>9</v>
      </c>
    </row>
    <row r="3262" spans="1:7">
      <c r="A3262" s="68" t="s">
        <v>6620</v>
      </c>
      <c r="B3262" s="69" t="s">
        <v>6621</v>
      </c>
      <c r="C3262" s="46"/>
      <c r="D3262" s="70"/>
      <c r="E3262" s="70"/>
      <c r="F3262" s="70"/>
      <c r="G3262" s="44">
        <v>5</v>
      </c>
    </row>
    <row r="3263" spans="1:7">
      <c r="A3263" s="68" t="s">
        <v>6622</v>
      </c>
      <c r="B3263" s="69" t="s">
        <v>6623</v>
      </c>
      <c r="C3263" s="46" t="s">
        <v>87</v>
      </c>
      <c r="D3263" s="70">
        <v>63.83</v>
      </c>
      <c r="E3263" s="70">
        <v>34.42</v>
      </c>
      <c r="F3263" s="70">
        <v>98.25</v>
      </c>
      <c r="G3263" s="44">
        <v>9</v>
      </c>
    </row>
    <row r="3264" spans="1:7">
      <c r="A3264" s="68" t="s">
        <v>6624</v>
      </c>
      <c r="B3264" s="69" t="s">
        <v>6625</v>
      </c>
      <c r="C3264" s="46"/>
      <c r="D3264" s="70"/>
      <c r="E3264" s="70"/>
      <c r="F3264" s="70"/>
      <c r="G3264" s="44">
        <v>5</v>
      </c>
    </row>
    <row r="3265" spans="1:7">
      <c r="A3265" s="68" t="s">
        <v>6626</v>
      </c>
      <c r="B3265" s="69" t="s">
        <v>6627</v>
      </c>
      <c r="C3265" s="46" t="s">
        <v>87</v>
      </c>
      <c r="D3265" s="70">
        <v>163.89</v>
      </c>
      <c r="E3265" s="70">
        <v>20.74</v>
      </c>
      <c r="F3265" s="70">
        <v>184.63</v>
      </c>
      <c r="G3265" s="44">
        <v>9</v>
      </c>
    </row>
    <row r="3266" spans="1:7">
      <c r="A3266" s="68" t="s">
        <v>6628</v>
      </c>
      <c r="B3266" s="69" t="s">
        <v>6629</v>
      </c>
      <c r="C3266" s="46" t="s">
        <v>87</v>
      </c>
      <c r="D3266" s="70">
        <v>197.87</v>
      </c>
      <c r="E3266" s="70">
        <v>20.74</v>
      </c>
      <c r="F3266" s="70">
        <v>218.61</v>
      </c>
      <c r="G3266" s="44">
        <v>9</v>
      </c>
    </row>
    <row r="3267" spans="1:7">
      <c r="A3267" s="68" t="s">
        <v>6630</v>
      </c>
      <c r="B3267" s="69" t="s">
        <v>6631</v>
      </c>
      <c r="C3267" s="46" t="s">
        <v>87</v>
      </c>
      <c r="D3267" s="70">
        <v>243.5</v>
      </c>
      <c r="E3267" s="70">
        <v>29.17</v>
      </c>
      <c r="F3267" s="70">
        <v>272.67</v>
      </c>
      <c r="G3267" s="44">
        <v>9</v>
      </c>
    </row>
    <row r="3268" spans="1:7">
      <c r="A3268" s="68" t="s">
        <v>6632</v>
      </c>
      <c r="B3268" s="69" t="s">
        <v>6633</v>
      </c>
      <c r="C3268" s="46" t="s">
        <v>87</v>
      </c>
      <c r="D3268" s="70">
        <v>260.93</v>
      </c>
      <c r="E3268" s="70">
        <v>29.17</v>
      </c>
      <c r="F3268" s="70">
        <v>290.10000000000002</v>
      </c>
      <c r="G3268" s="44">
        <v>9</v>
      </c>
    </row>
    <row r="3269" spans="1:7">
      <c r="A3269" s="68" t="s">
        <v>6634</v>
      </c>
      <c r="B3269" s="69" t="s">
        <v>6635</v>
      </c>
      <c r="C3269" s="46" t="s">
        <v>87</v>
      </c>
      <c r="D3269" s="70">
        <v>584.03</v>
      </c>
      <c r="E3269" s="70">
        <v>29.17</v>
      </c>
      <c r="F3269" s="70">
        <v>613.20000000000005</v>
      </c>
      <c r="G3269" s="44">
        <v>9</v>
      </c>
    </row>
    <row r="3270" spans="1:7" ht="28.8">
      <c r="A3270" s="68" t="s">
        <v>6636</v>
      </c>
      <c r="B3270" s="69" t="s">
        <v>6637</v>
      </c>
      <c r="C3270" s="46" t="s">
        <v>70</v>
      </c>
      <c r="D3270" s="70">
        <v>93.93</v>
      </c>
      <c r="E3270" s="70">
        <v>16.59</v>
      </c>
      <c r="F3270" s="70">
        <v>110.52</v>
      </c>
      <c r="G3270" s="44">
        <v>9</v>
      </c>
    </row>
    <row r="3271" spans="1:7" ht="28.8">
      <c r="A3271" s="68" t="s">
        <v>6638</v>
      </c>
      <c r="B3271" s="69" t="s">
        <v>6639</v>
      </c>
      <c r="C3271" s="46" t="s">
        <v>70</v>
      </c>
      <c r="D3271" s="70">
        <v>112.36</v>
      </c>
      <c r="E3271" s="70">
        <v>16.59</v>
      </c>
      <c r="F3271" s="70">
        <v>128.94999999999999</v>
      </c>
      <c r="G3271" s="44">
        <v>9</v>
      </c>
    </row>
    <row r="3272" spans="1:7" ht="28.8">
      <c r="A3272" s="68" t="s">
        <v>6640</v>
      </c>
      <c r="B3272" s="69" t="s">
        <v>6641</v>
      </c>
      <c r="C3272" s="46" t="s">
        <v>70</v>
      </c>
      <c r="D3272" s="70">
        <v>132.06</v>
      </c>
      <c r="E3272" s="70">
        <v>20.74</v>
      </c>
      <c r="F3272" s="70">
        <v>152.80000000000001</v>
      </c>
      <c r="G3272" s="44">
        <v>9</v>
      </c>
    </row>
    <row r="3273" spans="1:7" ht="28.8">
      <c r="A3273" s="68" t="s">
        <v>6642</v>
      </c>
      <c r="B3273" s="69" t="s">
        <v>6643</v>
      </c>
      <c r="C3273" s="46" t="s">
        <v>70</v>
      </c>
      <c r="D3273" s="70">
        <v>244.18</v>
      </c>
      <c r="E3273" s="70">
        <v>20.74</v>
      </c>
      <c r="F3273" s="70">
        <v>264.92</v>
      </c>
      <c r="G3273" s="44">
        <v>9</v>
      </c>
    </row>
    <row r="3274" spans="1:7" ht="28.8">
      <c r="A3274" s="68" t="s">
        <v>6644</v>
      </c>
      <c r="B3274" s="69" t="s">
        <v>6645</v>
      </c>
      <c r="C3274" s="46" t="s">
        <v>70</v>
      </c>
      <c r="D3274" s="70">
        <v>401.27</v>
      </c>
      <c r="E3274" s="70">
        <v>20.74</v>
      </c>
      <c r="F3274" s="70">
        <v>422.01</v>
      </c>
      <c r="G3274" s="44">
        <v>9</v>
      </c>
    </row>
    <row r="3275" spans="1:7" ht="28.8">
      <c r="A3275" s="68" t="s">
        <v>6646</v>
      </c>
      <c r="B3275" s="69" t="s">
        <v>6647</v>
      </c>
      <c r="C3275" s="46" t="s">
        <v>128</v>
      </c>
      <c r="D3275" s="70">
        <v>1287.98</v>
      </c>
      <c r="E3275" s="70">
        <v>16.59</v>
      </c>
      <c r="F3275" s="70">
        <v>1304.57</v>
      </c>
      <c r="G3275" s="44">
        <v>9</v>
      </c>
    </row>
    <row r="3276" spans="1:7" ht="28.8">
      <c r="A3276" s="68" t="s">
        <v>6648</v>
      </c>
      <c r="B3276" s="69" t="s">
        <v>6649</v>
      </c>
      <c r="C3276" s="46" t="s">
        <v>128</v>
      </c>
      <c r="D3276" s="70">
        <v>1289.01</v>
      </c>
      <c r="E3276" s="70">
        <v>16.59</v>
      </c>
      <c r="F3276" s="70">
        <v>1305.5999999999999</v>
      </c>
      <c r="G3276" s="44">
        <v>9</v>
      </c>
    </row>
    <row r="3277" spans="1:7" ht="28.8">
      <c r="A3277" s="68" t="s">
        <v>6650</v>
      </c>
      <c r="B3277" s="69" t="s">
        <v>6651</v>
      </c>
      <c r="C3277" s="46" t="s">
        <v>128</v>
      </c>
      <c r="D3277" s="70">
        <v>1325.81</v>
      </c>
      <c r="E3277" s="70">
        <v>20.74</v>
      </c>
      <c r="F3277" s="70">
        <v>1346.55</v>
      </c>
      <c r="G3277" s="44">
        <v>9</v>
      </c>
    </row>
    <row r="3278" spans="1:7" ht="28.8">
      <c r="A3278" s="68" t="s">
        <v>6652</v>
      </c>
      <c r="B3278" s="69" t="s">
        <v>6653</v>
      </c>
      <c r="C3278" s="46" t="s">
        <v>128</v>
      </c>
      <c r="D3278" s="70">
        <v>1380.81</v>
      </c>
      <c r="E3278" s="70">
        <v>20.74</v>
      </c>
      <c r="F3278" s="70">
        <v>1401.55</v>
      </c>
      <c r="G3278" s="44">
        <v>9</v>
      </c>
    </row>
    <row r="3279" spans="1:7" ht="28.8">
      <c r="A3279" s="68" t="s">
        <v>6654</v>
      </c>
      <c r="B3279" s="69" t="s">
        <v>6655</v>
      </c>
      <c r="C3279" s="46" t="s">
        <v>128</v>
      </c>
      <c r="D3279" s="70">
        <v>1809.87</v>
      </c>
      <c r="E3279" s="70">
        <v>20.74</v>
      </c>
      <c r="F3279" s="70">
        <v>1830.61</v>
      </c>
      <c r="G3279" s="44">
        <v>9</v>
      </c>
    </row>
    <row r="3280" spans="1:7" ht="28.8">
      <c r="A3280" s="68" t="s">
        <v>6656</v>
      </c>
      <c r="B3280" s="69" t="s">
        <v>6657</v>
      </c>
      <c r="C3280" s="46" t="s">
        <v>128</v>
      </c>
      <c r="D3280" s="70">
        <v>3124.51</v>
      </c>
      <c r="E3280" s="70">
        <v>20.74</v>
      </c>
      <c r="F3280" s="70">
        <v>3145.25</v>
      </c>
      <c r="G3280" s="44">
        <v>9</v>
      </c>
    </row>
    <row r="3281" spans="1:7">
      <c r="A3281" s="68" t="s">
        <v>6658</v>
      </c>
      <c r="B3281" s="69" t="s">
        <v>6659</v>
      </c>
      <c r="C3281" s="46" t="s">
        <v>87</v>
      </c>
      <c r="D3281" s="70">
        <v>268.98</v>
      </c>
      <c r="E3281" s="70">
        <v>29.17</v>
      </c>
      <c r="F3281" s="70">
        <v>298.14999999999998</v>
      </c>
      <c r="G3281" s="44">
        <v>9</v>
      </c>
    </row>
    <row r="3282" spans="1:7">
      <c r="A3282" s="68" t="s">
        <v>6660</v>
      </c>
      <c r="B3282" s="69" t="s">
        <v>6661</v>
      </c>
      <c r="C3282" s="46" t="s">
        <v>87</v>
      </c>
      <c r="D3282" s="70">
        <v>858.18</v>
      </c>
      <c r="E3282" s="70">
        <v>29.17</v>
      </c>
      <c r="F3282" s="70">
        <v>887.35</v>
      </c>
      <c r="G3282" s="44">
        <v>9</v>
      </c>
    </row>
    <row r="3283" spans="1:7">
      <c r="A3283" s="68" t="s">
        <v>6662</v>
      </c>
      <c r="B3283" s="69" t="s">
        <v>6663</v>
      </c>
      <c r="C3283" s="46" t="s">
        <v>70</v>
      </c>
      <c r="D3283" s="70">
        <v>134.03</v>
      </c>
      <c r="E3283" s="70">
        <v>16.59</v>
      </c>
      <c r="F3283" s="70">
        <v>150.62</v>
      </c>
      <c r="G3283" s="44">
        <v>9</v>
      </c>
    </row>
    <row r="3284" spans="1:7">
      <c r="A3284" s="68" t="s">
        <v>6664</v>
      </c>
      <c r="B3284" s="69" t="s">
        <v>6665</v>
      </c>
      <c r="C3284" s="46" t="s">
        <v>70</v>
      </c>
      <c r="D3284" s="70">
        <v>192.33</v>
      </c>
      <c r="E3284" s="70">
        <v>16.59</v>
      </c>
      <c r="F3284" s="70">
        <v>208.92</v>
      </c>
      <c r="G3284" s="44">
        <v>9</v>
      </c>
    </row>
    <row r="3285" spans="1:7">
      <c r="A3285" s="68" t="s">
        <v>6666</v>
      </c>
      <c r="B3285" s="69" t="s">
        <v>6667</v>
      </c>
      <c r="C3285" s="46" t="s">
        <v>70</v>
      </c>
      <c r="D3285" s="70">
        <v>187.52</v>
      </c>
      <c r="E3285" s="70">
        <v>20.74</v>
      </c>
      <c r="F3285" s="70">
        <v>208.26</v>
      </c>
      <c r="G3285" s="44">
        <v>9</v>
      </c>
    </row>
    <row r="3286" spans="1:7">
      <c r="A3286" s="68" t="s">
        <v>6668</v>
      </c>
      <c r="B3286" s="69" t="s">
        <v>6669</v>
      </c>
      <c r="C3286" s="46" t="s">
        <v>70</v>
      </c>
      <c r="D3286" s="70">
        <v>274.51</v>
      </c>
      <c r="E3286" s="70">
        <v>20.74</v>
      </c>
      <c r="F3286" s="70">
        <v>295.25</v>
      </c>
      <c r="G3286" s="44">
        <v>9</v>
      </c>
    </row>
    <row r="3287" spans="1:7">
      <c r="A3287" s="68" t="s">
        <v>6670</v>
      </c>
      <c r="B3287" s="69" t="s">
        <v>6671</v>
      </c>
      <c r="C3287" s="46" t="s">
        <v>70</v>
      </c>
      <c r="D3287" s="70">
        <v>365.78</v>
      </c>
      <c r="E3287" s="70">
        <v>20.74</v>
      </c>
      <c r="F3287" s="70">
        <v>386.52</v>
      </c>
      <c r="G3287" s="44">
        <v>9</v>
      </c>
    </row>
    <row r="3288" spans="1:7">
      <c r="A3288" s="68" t="s">
        <v>6672</v>
      </c>
      <c r="B3288" s="69" t="s">
        <v>6673</v>
      </c>
      <c r="C3288" s="46" t="s">
        <v>70</v>
      </c>
      <c r="D3288" s="70">
        <v>807.63</v>
      </c>
      <c r="E3288" s="70">
        <v>20.74</v>
      </c>
      <c r="F3288" s="70">
        <v>828.37</v>
      </c>
      <c r="G3288" s="44">
        <v>9</v>
      </c>
    </row>
    <row r="3289" spans="1:7">
      <c r="A3289" s="68" t="s">
        <v>6674</v>
      </c>
      <c r="B3289" s="69" t="s">
        <v>6675</v>
      </c>
      <c r="C3289" s="46" t="s">
        <v>70</v>
      </c>
      <c r="D3289" s="70">
        <v>198.92</v>
      </c>
      <c r="E3289" s="70">
        <v>16.59</v>
      </c>
      <c r="F3289" s="70">
        <v>215.51</v>
      </c>
      <c r="G3289" s="44">
        <v>9</v>
      </c>
    </row>
    <row r="3290" spans="1:7">
      <c r="A3290" s="68" t="s">
        <v>6676</v>
      </c>
      <c r="B3290" s="69" t="s">
        <v>6677</v>
      </c>
      <c r="C3290" s="46" t="s">
        <v>70</v>
      </c>
      <c r="D3290" s="70">
        <v>179.96</v>
      </c>
      <c r="E3290" s="70">
        <v>16.59</v>
      </c>
      <c r="F3290" s="70">
        <v>196.55</v>
      </c>
      <c r="G3290" s="44">
        <v>9</v>
      </c>
    </row>
    <row r="3291" spans="1:7">
      <c r="A3291" s="68" t="s">
        <v>6678</v>
      </c>
      <c r="B3291" s="69" t="s">
        <v>6679</v>
      </c>
      <c r="C3291" s="46" t="s">
        <v>70</v>
      </c>
      <c r="D3291" s="70">
        <v>219.15</v>
      </c>
      <c r="E3291" s="70">
        <v>20.74</v>
      </c>
      <c r="F3291" s="70">
        <v>239.89</v>
      </c>
      <c r="G3291" s="44">
        <v>9</v>
      </c>
    </row>
    <row r="3292" spans="1:7">
      <c r="A3292" s="68" t="s">
        <v>6680</v>
      </c>
      <c r="B3292" s="69" t="s">
        <v>6681</v>
      </c>
      <c r="C3292" s="46" t="s">
        <v>70</v>
      </c>
      <c r="D3292" s="70">
        <v>455.04</v>
      </c>
      <c r="E3292" s="70">
        <v>20.74</v>
      </c>
      <c r="F3292" s="70">
        <v>475.78</v>
      </c>
      <c r="G3292" s="44">
        <v>9</v>
      </c>
    </row>
    <row r="3293" spans="1:7">
      <c r="A3293" s="68" t="s">
        <v>6682</v>
      </c>
      <c r="B3293" s="69" t="s">
        <v>6683</v>
      </c>
      <c r="C3293" s="46" t="s">
        <v>70</v>
      </c>
      <c r="D3293" s="70">
        <v>635.39</v>
      </c>
      <c r="E3293" s="70">
        <v>20.74</v>
      </c>
      <c r="F3293" s="70">
        <v>656.13</v>
      </c>
      <c r="G3293" s="44">
        <v>9</v>
      </c>
    </row>
    <row r="3294" spans="1:7">
      <c r="A3294" s="68" t="s">
        <v>6684</v>
      </c>
      <c r="B3294" s="69" t="s">
        <v>6685</v>
      </c>
      <c r="C3294" s="46" t="s">
        <v>70</v>
      </c>
      <c r="D3294" s="70">
        <v>240.42</v>
      </c>
      <c r="E3294" s="70">
        <v>16.59</v>
      </c>
      <c r="F3294" s="70">
        <v>257.01</v>
      </c>
      <c r="G3294" s="44">
        <v>9</v>
      </c>
    </row>
    <row r="3295" spans="1:7">
      <c r="A3295" s="68" t="s">
        <v>6686</v>
      </c>
      <c r="B3295" s="69" t="s">
        <v>6687</v>
      </c>
      <c r="C3295" s="46" t="s">
        <v>70</v>
      </c>
      <c r="D3295" s="70">
        <v>277.49</v>
      </c>
      <c r="E3295" s="70">
        <v>16.59</v>
      </c>
      <c r="F3295" s="70">
        <v>294.08</v>
      </c>
      <c r="G3295" s="44">
        <v>9</v>
      </c>
    </row>
    <row r="3296" spans="1:7">
      <c r="A3296" s="68" t="s">
        <v>6688</v>
      </c>
      <c r="B3296" s="69" t="s">
        <v>6689</v>
      </c>
      <c r="C3296" s="46" t="s">
        <v>70</v>
      </c>
      <c r="D3296" s="70">
        <v>304.45999999999998</v>
      </c>
      <c r="E3296" s="70">
        <v>16.59</v>
      </c>
      <c r="F3296" s="70">
        <v>321.05</v>
      </c>
      <c r="G3296" s="44">
        <v>9</v>
      </c>
    </row>
    <row r="3297" spans="1:7">
      <c r="A3297" s="68" t="s">
        <v>6690</v>
      </c>
      <c r="B3297" s="69" t="s">
        <v>6691</v>
      </c>
      <c r="C3297" s="46" t="s">
        <v>70</v>
      </c>
      <c r="D3297" s="70">
        <v>367.18</v>
      </c>
      <c r="E3297" s="70">
        <v>20.74</v>
      </c>
      <c r="F3297" s="70">
        <v>387.92</v>
      </c>
      <c r="G3297" s="44">
        <v>9</v>
      </c>
    </row>
    <row r="3298" spans="1:7">
      <c r="A3298" s="68" t="s">
        <v>6692</v>
      </c>
      <c r="B3298" s="69" t="s">
        <v>6693</v>
      </c>
      <c r="C3298" s="46" t="s">
        <v>70</v>
      </c>
      <c r="D3298" s="70">
        <v>388.67</v>
      </c>
      <c r="E3298" s="70">
        <v>20.74</v>
      </c>
      <c r="F3298" s="70">
        <v>409.41</v>
      </c>
      <c r="G3298" s="44">
        <v>9</v>
      </c>
    </row>
    <row r="3299" spans="1:7">
      <c r="A3299" s="68" t="s">
        <v>6694</v>
      </c>
      <c r="B3299" s="69" t="s">
        <v>6695</v>
      </c>
      <c r="C3299" s="46" t="s">
        <v>70</v>
      </c>
      <c r="D3299" s="70">
        <v>947.17</v>
      </c>
      <c r="E3299" s="70">
        <v>20.74</v>
      </c>
      <c r="F3299" s="70">
        <v>967.91</v>
      </c>
      <c r="G3299" s="44">
        <v>9</v>
      </c>
    </row>
    <row r="3300" spans="1:7" ht="28.8">
      <c r="A3300" s="68" t="s">
        <v>6696</v>
      </c>
      <c r="B3300" s="69" t="s">
        <v>6697</v>
      </c>
      <c r="C3300" s="46" t="s">
        <v>70</v>
      </c>
      <c r="D3300" s="70">
        <v>228.21</v>
      </c>
      <c r="E3300" s="70">
        <v>20.74</v>
      </c>
      <c r="F3300" s="70">
        <v>248.95</v>
      </c>
      <c r="G3300" s="44">
        <v>9</v>
      </c>
    </row>
    <row r="3301" spans="1:7" ht="28.8">
      <c r="A3301" s="68" t="s">
        <v>6698</v>
      </c>
      <c r="B3301" s="69" t="s">
        <v>6699</v>
      </c>
      <c r="C3301" s="46" t="s">
        <v>70</v>
      </c>
      <c r="D3301" s="70">
        <v>621.98</v>
      </c>
      <c r="E3301" s="70">
        <v>20.74</v>
      </c>
      <c r="F3301" s="70">
        <v>642.72</v>
      </c>
      <c r="G3301" s="44">
        <v>9</v>
      </c>
    </row>
    <row r="3302" spans="1:7">
      <c r="A3302" s="68" t="s">
        <v>6700</v>
      </c>
      <c r="B3302" s="69" t="s">
        <v>6701</v>
      </c>
      <c r="C3302" s="46" t="s">
        <v>70</v>
      </c>
      <c r="D3302" s="70">
        <v>157.44</v>
      </c>
      <c r="E3302" s="70">
        <v>16.59</v>
      </c>
      <c r="F3302" s="70">
        <v>174.03</v>
      </c>
      <c r="G3302" s="44">
        <v>9</v>
      </c>
    </row>
    <row r="3303" spans="1:7">
      <c r="A3303" s="68" t="s">
        <v>6702</v>
      </c>
      <c r="B3303" s="69" t="s">
        <v>6703</v>
      </c>
      <c r="C3303" s="46" t="s">
        <v>70</v>
      </c>
      <c r="D3303" s="70">
        <v>204.59</v>
      </c>
      <c r="E3303" s="70">
        <v>20.74</v>
      </c>
      <c r="F3303" s="70">
        <v>225.33</v>
      </c>
      <c r="G3303" s="44">
        <v>9</v>
      </c>
    </row>
    <row r="3304" spans="1:7">
      <c r="A3304" s="68" t="s">
        <v>6704</v>
      </c>
      <c r="B3304" s="69" t="s">
        <v>6705</v>
      </c>
      <c r="C3304" s="46" t="s">
        <v>70</v>
      </c>
      <c r="D3304" s="70">
        <v>265.89999999999998</v>
      </c>
      <c r="E3304" s="70">
        <v>20.74</v>
      </c>
      <c r="F3304" s="70">
        <v>286.64</v>
      </c>
      <c r="G3304" s="44">
        <v>9</v>
      </c>
    </row>
    <row r="3305" spans="1:7">
      <c r="A3305" s="68" t="s">
        <v>6706</v>
      </c>
      <c r="B3305" s="69" t="s">
        <v>6707</v>
      </c>
      <c r="C3305" s="46" t="s">
        <v>70</v>
      </c>
      <c r="D3305" s="70">
        <v>276.58</v>
      </c>
      <c r="E3305" s="70">
        <v>20.74</v>
      </c>
      <c r="F3305" s="70">
        <v>297.32</v>
      </c>
      <c r="G3305" s="44">
        <v>9</v>
      </c>
    </row>
    <row r="3306" spans="1:7">
      <c r="A3306" s="68" t="s">
        <v>6708</v>
      </c>
      <c r="B3306" s="69" t="s">
        <v>6709</v>
      </c>
      <c r="C3306" s="46" t="s">
        <v>70</v>
      </c>
      <c r="D3306" s="70">
        <v>624.66</v>
      </c>
      <c r="E3306" s="70">
        <v>20.74</v>
      </c>
      <c r="F3306" s="70">
        <v>645.4</v>
      </c>
      <c r="G3306" s="44">
        <v>9</v>
      </c>
    </row>
    <row r="3307" spans="1:7">
      <c r="A3307" s="68" t="s">
        <v>6710</v>
      </c>
      <c r="B3307" s="69" t="s">
        <v>6711</v>
      </c>
      <c r="C3307" s="46" t="s">
        <v>70</v>
      </c>
      <c r="D3307" s="70">
        <v>607.74</v>
      </c>
      <c r="E3307" s="70">
        <v>20.74</v>
      </c>
      <c r="F3307" s="70">
        <v>628.48</v>
      </c>
      <c r="G3307" s="44">
        <v>9</v>
      </c>
    </row>
    <row r="3308" spans="1:7">
      <c r="A3308" s="68" t="s">
        <v>6712</v>
      </c>
      <c r="B3308" s="69" t="s">
        <v>6713</v>
      </c>
      <c r="C3308" s="46" t="s">
        <v>70</v>
      </c>
      <c r="D3308" s="70">
        <v>544.23</v>
      </c>
      <c r="E3308" s="70">
        <v>20.74</v>
      </c>
      <c r="F3308" s="70">
        <v>564.97</v>
      </c>
      <c r="G3308" s="44">
        <v>9</v>
      </c>
    </row>
    <row r="3309" spans="1:7">
      <c r="A3309" s="68" t="s">
        <v>6714</v>
      </c>
      <c r="B3309" s="69" t="s">
        <v>6715</v>
      </c>
      <c r="C3309" s="46" t="s">
        <v>70</v>
      </c>
      <c r="D3309" s="70">
        <v>660.3</v>
      </c>
      <c r="E3309" s="70">
        <v>20.74</v>
      </c>
      <c r="F3309" s="70">
        <v>681.04</v>
      </c>
      <c r="G3309" s="44">
        <v>9</v>
      </c>
    </row>
    <row r="3310" spans="1:7">
      <c r="A3310" s="68" t="s">
        <v>6716</v>
      </c>
      <c r="B3310" s="69" t="s">
        <v>6717</v>
      </c>
      <c r="C3310" s="46" t="s">
        <v>70</v>
      </c>
      <c r="D3310" s="70">
        <v>660.55</v>
      </c>
      <c r="E3310" s="70">
        <v>20.74</v>
      </c>
      <c r="F3310" s="70">
        <v>681.29</v>
      </c>
      <c r="G3310" s="44">
        <v>9</v>
      </c>
    </row>
    <row r="3311" spans="1:7">
      <c r="A3311" s="68" t="s">
        <v>6718</v>
      </c>
      <c r="B3311" s="69" t="s">
        <v>6719</v>
      </c>
      <c r="C3311" s="46" t="s">
        <v>70</v>
      </c>
      <c r="D3311" s="70">
        <v>1269.98</v>
      </c>
      <c r="E3311" s="70">
        <v>20.74</v>
      </c>
      <c r="F3311" s="70">
        <v>1290.72</v>
      </c>
      <c r="G3311" s="44">
        <v>9</v>
      </c>
    </row>
    <row r="3312" spans="1:7">
      <c r="A3312" s="68" t="s">
        <v>6720</v>
      </c>
      <c r="B3312" s="69" t="s">
        <v>6721</v>
      </c>
      <c r="C3312" s="46" t="s">
        <v>70</v>
      </c>
      <c r="D3312" s="70">
        <v>547.74</v>
      </c>
      <c r="E3312" s="70">
        <v>16.59</v>
      </c>
      <c r="F3312" s="70">
        <v>564.33000000000004</v>
      </c>
      <c r="G3312" s="44">
        <v>9</v>
      </c>
    </row>
    <row r="3313" spans="1:7">
      <c r="A3313" s="68" t="s">
        <v>6722</v>
      </c>
      <c r="B3313" s="69" t="s">
        <v>6723</v>
      </c>
      <c r="C3313" s="46" t="s">
        <v>70</v>
      </c>
      <c r="D3313" s="70">
        <v>808.49</v>
      </c>
      <c r="E3313" s="70">
        <v>20.74</v>
      </c>
      <c r="F3313" s="70">
        <v>829.23</v>
      </c>
      <c r="G3313" s="44">
        <v>9</v>
      </c>
    </row>
    <row r="3314" spans="1:7">
      <c r="A3314" s="68" t="s">
        <v>6724</v>
      </c>
      <c r="B3314" s="69" t="s">
        <v>6725</v>
      </c>
      <c r="C3314" s="46" t="s">
        <v>70</v>
      </c>
      <c r="D3314" s="70">
        <v>1184.3</v>
      </c>
      <c r="E3314" s="70">
        <v>20.74</v>
      </c>
      <c r="F3314" s="70">
        <v>1205.04</v>
      </c>
      <c r="G3314" s="44">
        <v>9</v>
      </c>
    </row>
    <row r="3315" spans="1:7">
      <c r="A3315" s="68" t="s">
        <v>6726</v>
      </c>
      <c r="B3315" s="69" t="s">
        <v>6727</v>
      </c>
      <c r="C3315" s="46" t="s">
        <v>70</v>
      </c>
      <c r="D3315" s="70">
        <v>1570.72</v>
      </c>
      <c r="E3315" s="70">
        <v>20.74</v>
      </c>
      <c r="F3315" s="70">
        <v>1591.46</v>
      </c>
      <c r="G3315" s="44">
        <v>9</v>
      </c>
    </row>
    <row r="3316" spans="1:7">
      <c r="A3316" s="68" t="s">
        <v>6728</v>
      </c>
      <c r="B3316" s="69" t="s">
        <v>6729</v>
      </c>
      <c r="C3316" s="46" t="s">
        <v>70</v>
      </c>
      <c r="D3316" s="70">
        <v>3062.03</v>
      </c>
      <c r="E3316" s="70">
        <v>20.74</v>
      </c>
      <c r="F3316" s="70">
        <v>3082.77</v>
      </c>
      <c r="G3316" s="44">
        <v>9</v>
      </c>
    </row>
    <row r="3317" spans="1:7" ht="28.8">
      <c r="A3317" s="68" t="s">
        <v>6730</v>
      </c>
      <c r="B3317" s="69" t="s">
        <v>6731</v>
      </c>
      <c r="C3317" s="46" t="s">
        <v>70</v>
      </c>
      <c r="D3317" s="70">
        <v>376.83</v>
      </c>
      <c r="E3317" s="70">
        <v>16.59</v>
      </c>
      <c r="F3317" s="70">
        <v>393.42</v>
      </c>
      <c r="G3317" s="44">
        <v>9</v>
      </c>
    </row>
    <row r="3318" spans="1:7" ht="28.8">
      <c r="A3318" s="68" t="s">
        <v>6732</v>
      </c>
      <c r="B3318" s="69" t="s">
        <v>6733</v>
      </c>
      <c r="C3318" s="46" t="s">
        <v>70</v>
      </c>
      <c r="D3318" s="70">
        <v>385.27</v>
      </c>
      <c r="E3318" s="70">
        <v>16.59</v>
      </c>
      <c r="F3318" s="70">
        <v>401.86</v>
      </c>
      <c r="G3318" s="44">
        <v>9</v>
      </c>
    </row>
    <row r="3319" spans="1:7" ht="28.8">
      <c r="A3319" s="68" t="s">
        <v>6734</v>
      </c>
      <c r="B3319" s="69" t="s">
        <v>6735</v>
      </c>
      <c r="C3319" s="46" t="s">
        <v>70</v>
      </c>
      <c r="D3319" s="70">
        <v>634.66</v>
      </c>
      <c r="E3319" s="70">
        <v>20.74</v>
      </c>
      <c r="F3319" s="70">
        <v>655.4</v>
      </c>
      <c r="G3319" s="44">
        <v>9</v>
      </c>
    </row>
    <row r="3320" spans="1:7" ht="28.8">
      <c r="A3320" s="68" t="s">
        <v>6736</v>
      </c>
      <c r="B3320" s="69" t="s">
        <v>6737</v>
      </c>
      <c r="C3320" s="46" t="s">
        <v>70</v>
      </c>
      <c r="D3320" s="70">
        <v>530.45000000000005</v>
      </c>
      <c r="E3320" s="70">
        <v>20.74</v>
      </c>
      <c r="F3320" s="70">
        <v>551.19000000000005</v>
      </c>
      <c r="G3320" s="44">
        <v>9</v>
      </c>
    </row>
    <row r="3321" spans="1:7" ht="28.8">
      <c r="A3321" s="68" t="s">
        <v>6738</v>
      </c>
      <c r="B3321" s="69" t="s">
        <v>6739</v>
      </c>
      <c r="C3321" s="46" t="s">
        <v>70</v>
      </c>
      <c r="D3321" s="70">
        <v>601.58000000000004</v>
      </c>
      <c r="E3321" s="70">
        <v>20.74</v>
      </c>
      <c r="F3321" s="70">
        <v>622.32000000000005</v>
      </c>
      <c r="G3321" s="44">
        <v>9</v>
      </c>
    </row>
    <row r="3322" spans="1:7">
      <c r="A3322" s="68" t="s">
        <v>6740</v>
      </c>
      <c r="B3322" s="69" t="s">
        <v>6741</v>
      </c>
      <c r="C3322" s="46" t="s">
        <v>70</v>
      </c>
      <c r="D3322" s="70">
        <v>345.72</v>
      </c>
      <c r="E3322" s="70">
        <v>20.74</v>
      </c>
      <c r="F3322" s="70">
        <v>366.46</v>
      </c>
      <c r="G3322" s="44">
        <v>9</v>
      </c>
    </row>
    <row r="3323" spans="1:7">
      <c r="A3323" s="68" t="s">
        <v>6742</v>
      </c>
      <c r="B3323" s="69" t="s">
        <v>6743</v>
      </c>
      <c r="C3323" s="46" t="s">
        <v>70</v>
      </c>
      <c r="D3323" s="70">
        <v>723.45</v>
      </c>
      <c r="E3323" s="70">
        <v>20.74</v>
      </c>
      <c r="F3323" s="70">
        <v>744.19</v>
      </c>
      <c r="G3323" s="44">
        <v>9</v>
      </c>
    </row>
    <row r="3324" spans="1:7">
      <c r="A3324" s="68" t="s">
        <v>6744</v>
      </c>
      <c r="B3324" s="69" t="s">
        <v>6745</v>
      </c>
      <c r="C3324" s="46" t="s">
        <v>70</v>
      </c>
      <c r="D3324" s="70">
        <v>731.33</v>
      </c>
      <c r="E3324" s="70">
        <v>20.74</v>
      </c>
      <c r="F3324" s="70">
        <v>752.07</v>
      </c>
      <c r="G3324" s="44">
        <v>9</v>
      </c>
    </row>
    <row r="3325" spans="1:7">
      <c r="A3325" s="68" t="s">
        <v>6746</v>
      </c>
      <c r="B3325" s="69" t="s">
        <v>6747</v>
      </c>
      <c r="C3325" s="46" t="s">
        <v>70</v>
      </c>
      <c r="D3325" s="70">
        <v>1075.06</v>
      </c>
      <c r="E3325" s="70">
        <v>20.74</v>
      </c>
      <c r="F3325" s="70">
        <v>1095.8</v>
      </c>
      <c r="G3325" s="44">
        <v>9</v>
      </c>
    </row>
    <row r="3326" spans="1:7">
      <c r="A3326" s="68" t="s">
        <v>6748</v>
      </c>
      <c r="B3326" s="69" t="s">
        <v>6749</v>
      </c>
      <c r="C3326" s="46" t="s">
        <v>70</v>
      </c>
      <c r="D3326" s="70">
        <v>1966.94</v>
      </c>
      <c r="E3326" s="70">
        <v>20.74</v>
      </c>
      <c r="F3326" s="70">
        <v>1987.68</v>
      </c>
      <c r="G3326" s="44">
        <v>9</v>
      </c>
    </row>
    <row r="3327" spans="1:7">
      <c r="A3327" s="68" t="s">
        <v>6750</v>
      </c>
      <c r="B3327" s="69" t="s">
        <v>6751</v>
      </c>
      <c r="C3327" s="46" t="s">
        <v>70</v>
      </c>
      <c r="D3327" s="70">
        <v>3592.19</v>
      </c>
      <c r="E3327" s="70">
        <v>20.74</v>
      </c>
      <c r="F3327" s="70">
        <v>3612.93</v>
      </c>
      <c r="G3327" s="44">
        <v>9</v>
      </c>
    </row>
    <row r="3328" spans="1:7">
      <c r="A3328" s="68" t="s">
        <v>6752</v>
      </c>
      <c r="B3328" s="69" t="s">
        <v>6753</v>
      </c>
      <c r="C3328" s="46"/>
      <c r="D3328" s="70"/>
      <c r="E3328" s="70"/>
      <c r="F3328" s="70"/>
      <c r="G3328" s="44">
        <v>5</v>
      </c>
    </row>
    <row r="3329" spans="1:7" ht="28.8">
      <c r="A3329" s="68" t="s">
        <v>6754</v>
      </c>
      <c r="B3329" s="69" t="s">
        <v>6755</v>
      </c>
      <c r="C3329" s="46" t="s">
        <v>87</v>
      </c>
      <c r="D3329" s="70">
        <v>10.16</v>
      </c>
      <c r="E3329" s="70">
        <v>6.84</v>
      </c>
      <c r="F3329" s="70">
        <v>17</v>
      </c>
      <c r="G3329" s="44">
        <v>9</v>
      </c>
    </row>
    <row r="3330" spans="1:7" ht="28.8">
      <c r="A3330" s="68" t="s">
        <v>6756</v>
      </c>
      <c r="B3330" s="69" t="s">
        <v>6757</v>
      </c>
      <c r="C3330" s="46" t="s">
        <v>87</v>
      </c>
      <c r="D3330" s="70">
        <v>13.65</v>
      </c>
      <c r="E3330" s="70">
        <v>6.84</v>
      </c>
      <c r="F3330" s="70">
        <v>20.49</v>
      </c>
      <c r="G3330" s="44">
        <v>9</v>
      </c>
    </row>
    <row r="3331" spans="1:7" ht="28.8">
      <c r="A3331" s="68" t="s">
        <v>6758</v>
      </c>
      <c r="B3331" s="69" t="s">
        <v>6759</v>
      </c>
      <c r="C3331" s="46" t="s">
        <v>87</v>
      </c>
      <c r="D3331" s="70">
        <v>16.5</v>
      </c>
      <c r="E3331" s="70">
        <v>6.84</v>
      </c>
      <c r="F3331" s="70">
        <v>23.34</v>
      </c>
      <c r="G3331" s="44">
        <v>9</v>
      </c>
    </row>
    <row r="3332" spans="1:7" ht="28.8">
      <c r="A3332" s="68" t="s">
        <v>6760</v>
      </c>
      <c r="B3332" s="69" t="s">
        <v>6761</v>
      </c>
      <c r="C3332" s="46" t="s">
        <v>87</v>
      </c>
      <c r="D3332" s="70">
        <v>21.39</v>
      </c>
      <c r="E3332" s="70">
        <v>10.37</v>
      </c>
      <c r="F3332" s="70">
        <v>31.76</v>
      </c>
      <c r="G3332" s="44">
        <v>9</v>
      </c>
    </row>
    <row r="3333" spans="1:7" ht="28.8">
      <c r="A3333" s="68" t="s">
        <v>6762</v>
      </c>
      <c r="B3333" s="69" t="s">
        <v>6763</v>
      </c>
      <c r="C3333" s="46" t="s">
        <v>87</v>
      </c>
      <c r="D3333" s="70">
        <v>29.02</v>
      </c>
      <c r="E3333" s="70">
        <v>10.37</v>
      </c>
      <c r="F3333" s="70">
        <v>39.39</v>
      </c>
      <c r="G3333" s="44">
        <v>9</v>
      </c>
    </row>
    <row r="3334" spans="1:7" ht="28.8">
      <c r="A3334" s="68" t="s">
        <v>6764</v>
      </c>
      <c r="B3334" s="69" t="s">
        <v>6765</v>
      </c>
      <c r="C3334" s="46" t="s">
        <v>87</v>
      </c>
      <c r="D3334" s="70">
        <v>37.659999999999997</v>
      </c>
      <c r="E3334" s="70">
        <v>10.37</v>
      </c>
      <c r="F3334" s="70">
        <v>48.03</v>
      </c>
      <c r="G3334" s="44">
        <v>9</v>
      </c>
    </row>
    <row r="3335" spans="1:7" ht="28.8">
      <c r="A3335" s="68" t="s">
        <v>6766</v>
      </c>
      <c r="B3335" s="69" t="s">
        <v>6767</v>
      </c>
      <c r="C3335" s="46" t="s">
        <v>87</v>
      </c>
      <c r="D3335" s="70">
        <v>42.36</v>
      </c>
      <c r="E3335" s="70">
        <v>10.37</v>
      </c>
      <c r="F3335" s="70">
        <v>52.73</v>
      </c>
      <c r="G3335" s="44">
        <v>9</v>
      </c>
    </row>
    <row r="3336" spans="1:7">
      <c r="A3336" s="68" t="s">
        <v>6768</v>
      </c>
      <c r="B3336" s="69" t="s">
        <v>6769</v>
      </c>
      <c r="C3336" s="46"/>
      <c r="D3336" s="70"/>
      <c r="E3336" s="70"/>
      <c r="F3336" s="70"/>
      <c r="G3336" s="44">
        <v>5</v>
      </c>
    </row>
    <row r="3337" spans="1:7" ht="28.8">
      <c r="A3337" s="68" t="s">
        <v>6770</v>
      </c>
      <c r="B3337" s="69" t="s">
        <v>6771</v>
      </c>
      <c r="C3337" s="46" t="s">
        <v>87</v>
      </c>
      <c r="D3337" s="70">
        <v>50.84</v>
      </c>
      <c r="E3337" s="70">
        <v>14.93</v>
      </c>
      <c r="F3337" s="70">
        <v>65.77</v>
      </c>
      <c r="G3337" s="44">
        <v>9</v>
      </c>
    </row>
    <row r="3338" spans="1:7" ht="28.8">
      <c r="A3338" s="68" t="s">
        <v>6772</v>
      </c>
      <c r="B3338" s="69" t="s">
        <v>6773</v>
      </c>
      <c r="C3338" s="46" t="s">
        <v>87</v>
      </c>
      <c r="D3338" s="70">
        <v>71.16</v>
      </c>
      <c r="E3338" s="70">
        <v>14.93</v>
      </c>
      <c r="F3338" s="70">
        <v>86.09</v>
      </c>
      <c r="G3338" s="44">
        <v>9</v>
      </c>
    </row>
    <row r="3339" spans="1:7" ht="28.8">
      <c r="A3339" s="68" t="s">
        <v>6774</v>
      </c>
      <c r="B3339" s="69" t="s">
        <v>6775</v>
      </c>
      <c r="C3339" s="46" t="s">
        <v>87</v>
      </c>
      <c r="D3339" s="70">
        <v>92.51</v>
      </c>
      <c r="E3339" s="70">
        <v>14.93</v>
      </c>
      <c r="F3339" s="70">
        <v>107.44</v>
      </c>
      <c r="G3339" s="44">
        <v>9</v>
      </c>
    </row>
    <row r="3340" spans="1:7" ht="28.8">
      <c r="A3340" s="68" t="s">
        <v>6776</v>
      </c>
      <c r="B3340" s="69" t="s">
        <v>6777</v>
      </c>
      <c r="C3340" s="46" t="s">
        <v>87</v>
      </c>
      <c r="D3340" s="70">
        <v>108.87</v>
      </c>
      <c r="E3340" s="70">
        <v>14.93</v>
      </c>
      <c r="F3340" s="70">
        <v>123.8</v>
      </c>
      <c r="G3340" s="44">
        <v>9</v>
      </c>
    </row>
    <row r="3341" spans="1:7" ht="28.8">
      <c r="A3341" s="68" t="s">
        <v>6778</v>
      </c>
      <c r="B3341" s="69" t="s">
        <v>6779</v>
      </c>
      <c r="C3341" s="46" t="s">
        <v>87</v>
      </c>
      <c r="D3341" s="70">
        <v>135.58000000000001</v>
      </c>
      <c r="E3341" s="70">
        <v>14.93</v>
      </c>
      <c r="F3341" s="70">
        <v>150.51</v>
      </c>
      <c r="G3341" s="44">
        <v>9</v>
      </c>
    </row>
    <row r="3342" spans="1:7" ht="28.8">
      <c r="A3342" s="68" t="s">
        <v>6780</v>
      </c>
      <c r="B3342" s="69" t="s">
        <v>6781</v>
      </c>
      <c r="C3342" s="46" t="s">
        <v>87</v>
      </c>
      <c r="D3342" s="70">
        <v>155.65</v>
      </c>
      <c r="E3342" s="70">
        <v>14.93</v>
      </c>
      <c r="F3342" s="70">
        <v>170.58</v>
      </c>
      <c r="G3342" s="44">
        <v>9</v>
      </c>
    </row>
    <row r="3343" spans="1:7" ht="28.8">
      <c r="A3343" s="68" t="s">
        <v>6782</v>
      </c>
      <c r="B3343" s="69" t="s">
        <v>6783</v>
      </c>
      <c r="C3343" s="46" t="s">
        <v>87</v>
      </c>
      <c r="D3343" s="70">
        <v>176.04</v>
      </c>
      <c r="E3343" s="70">
        <v>14.93</v>
      </c>
      <c r="F3343" s="70">
        <v>190.97</v>
      </c>
      <c r="G3343" s="44">
        <v>9</v>
      </c>
    </row>
    <row r="3344" spans="1:7" ht="28.8">
      <c r="A3344" s="68" t="s">
        <v>6784</v>
      </c>
      <c r="B3344" s="69" t="s">
        <v>6785</v>
      </c>
      <c r="C3344" s="46" t="s">
        <v>87</v>
      </c>
      <c r="D3344" s="70">
        <v>205.07</v>
      </c>
      <c r="E3344" s="70">
        <v>14.93</v>
      </c>
      <c r="F3344" s="70">
        <v>220</v>
      </c>
      <c r="G3344" s="44">
        <v>9</v>
      </c>
    </row>
    <row r="3345" spans="1:7" ht="28.8">
      <c r="A3345" s="68" t="s">
        <v>6786</v>
      </c>
      <c r="B3345" s="69" t="s">
        <v>6787</v>
      </c>
      <c r="C3345" s="46" t="s">
        <v>87</v>
      </c>
      <c r="D3345" s="70">
        <v>213.62</v>
      </c>
      <c r="E3345" s="70">
        <v>14.93</v>
      </c>
      <c r="F3345" s="70">
        <v>228.55</v>
      </c>
      <c r="G3345" s="44">
        <v>9</v>
      </c>
    </row>
    <row r="3346" spans="1:7" ht="28.8">
      <c r="A3346" s="68" t="s">
        <v>6788</v>
      </c>
      <c r="B3346" s="69" t="s">
        <v>6789</v>
      </c>
      <c r="C3346" s="46" t="s">
        <v>87</v>
      </c>
      <c r="D3346" s="70">
        <v>238.68</v>
      </c>
      <c r="E3346" s="70">
        <v>14.93</v>
      </c>
      <c r="F3346" s="70">
        <v>253.61</v>
      </c>
      <c r="G3346" s="44">
        <v>9</v>
      </c>
    </row>
    <row r="3347" spans="1:7" ht="28.8">
      <c r="A3347" s="68" t="s">
        <v>6790</v>
      </c>
      <c r="B3347" s="69" t="s">
        <v>6791</v>
      </c>
      <c r="C3347" s="46" t="s">
        <v>87</v>
      </c>
      <c r="D3347" s="70">
        <v>258.31</v>
      </c>
      <c r="E3347" s="70">
        <v>14.93</v>
      </c>
      <c r="F3347" s="70">
        <v>273.24</v>
      </c>
      <c r="G3347" s="44">
        <v>9</v>
      </c>
    </row>
    <row r="3348" spans="1:7">
      <c r="A3348" s="68" t="s">
        <v>6792</v>
      </c>
      <c r="B3348" s="69" t="s">
        <v>6793</v>
      </c>
      <c r="C3348" s="46"/>
      <c r="D3348" s="70"/>
      <c r="E3348" s="70"/>
      <c r="F3348" s="70"/>
      <c r="G3348" s="44">
        <v>5</v>
      </c>
    </row>
    <row r="3349" spans="1:7" ht="28.8">
      <c r="A3349" s="68" t="s">
        <v>6794</v>
      </c>
      <c r="B3349" s="69" t="s">
        <v>6795</v>
      </c>
      <c r="C3349" s="46" t="s">
        <v>87</v>
      </c>
      <c r="D3349" s="70">
        <v>46.88</v>
      </c>
      <c r="E3349" s="70">
        <v>14.59</v>
      </c>
      <c r="F3349" s="70">
        <v>61.47</v>
      </c>
      <c r="G3349" s="44">
        <v>9</v>
      </c>
    </row>
    <row r="3350" spans="1:7" ht="28.8">
      <c r="A3350" s="68" t="s">
        <v>6796</v>
      </c>
      <c r="B3350" s="69" t="s">
        <v>6797</v>
      </c>
      <c r="C3350" s="46" t="s">
        <v>87</v>
      </c>
      <c r="D3350" s="70">
        <v>55.92</v>
      </c>
      <c r="E3350" s="70">
        <v>14.59</v>
      </c>
      <c r="F3350" s="70">
        <v>70.510000000000005</v>
      </c>
      <c r="G3350" s="44">
        <v>9</v>
      </c>
    </row>
    <row r="3351" spans="1:7" ht="28.8">
      <c r="A3351" s="68" t="s">
        <v>6798</v>
      </c>
      <c r="B3351" s="69" t="s">
        <v>6799</v>
      </c>
      <c r="C3351" s="46" t="s">
        <v>87</v>
      </c>
      <c r="D3351" s="70">
        <v>62.2</v>
      </c>
      <c r="E3351" s="70">
        <v>14.59</v>
      </c>
      <c r="F3351" s="70">
        <v>76.790000000000006</v>
      </c>
      <c r="G3351" s="44">
        <v>9</v>
      </c>
    </row>
    <row r="3352" spans="1:7" ht="28.8">
      <c r="A3352" s="68" t="s">
        <v>6800</v>
      </c>
      <c r="B3352" s="69" t="s">
        <v>6801</v>
      </c>
      <c r="C3352" s="46" t="s">
        <v>87</v>
      </c>
      <c r="D3352" s="70">
        <v>127.3</v>
      </c>
      <c r="E3352" s="70">
        <v>21.88</v>
      </c>
      <c r="F3352" s="70">
        <v>149.18</v>
      </c>
      <c r="G3352" s="44">
        <v>9</v>
      </c>
    </row>
    <row r="3353" spans="1:7">
      <c r="A3353" s="68" t="s">
        <v>6802</v>
      </c>
      <c r="B3353" s="69" t="s">
        <v>6803</v>
      </c>
      <c r="C3353" s="46" t="s">
        <v>70</v>
      </c>
      <c r="D3353" s="70">
        <v>13.68</v>
      </c>
      <c r="E3353" s="70">
        <v>9.5399999999999991</v>
      </c>
      <c r="F3353" s="70">
        <v>23.22</v>
      </c>
      <c r="G3353" s="44">
        <v>9</v>
      </c>
    </row>
    <row r="3354" spans="1:7" ht="28.8">
      <c r="A3354" s="68" t="s">
        <v>6804</v>
      </c>
      <c r="B3354" s="69" t="s">
        <v>6805</v>
      </c>
      <c r="C3354" s="46" t="s">
        <v>70</v>
      </c>
      <c r="D3354" s="70">
        <v>19.829999999999998</v>
      </c>
      <c r="E3354" s="70">
        <v>9.5399999999999991</v>
      </c>
      <c r="F3354" s="70">
        <v>29.37</v>
      </c>
      <c r="G3354" s="44">
        <v>9</v>
      </c>
    </row>
    <row r="3355" spans="1:7" ht="28.8">
      <c r="A3355" s="68" t="s">
        <v>6806</v>
      </c>
      <c r="B3355" s="69" t="s">
        <v>6807</v>
      </c>
      <c r="C3355" s="46" t="s">
        <v>70</v>
      </c>
      <c r="D3355" s="70">
        <v>20.66</v>
      </c>
      <c r="E3355" s="70">
        <v>14.51</v>
      </c>
      <c r="F3355" s="70">
        <v>35.17</v>
      </c>
      <c r="G3355" s="44">
        <v>9</v>
      </c>
    </row>
    <row r="3356" spans="1:7" ht="28.8">
      <c r="A3356" s="68" t="s">
        <v>6808</v>
      </c>
      <c r="B3356" s="69" t="s">
        <v>6809</v>
      </c>
      <c r="C3356" s="46" t="s">
        <v>70</v>
      </c>
      <c r="D3356" s="70">
        <v>20.97</v>
      </c>
      <c r="E3356" s="70">
        <v>16.59</v>
      </c>
      <c r="F3356" s="70">
        <v>37.56</v>
      </c>
      <c r="G3356" s="44">
        <v>9</v>
      </c>
    </row>
    <row r="3357" spans="1:7" ht="28.8">
      <c r="A3357" s="68" t="s">
        <v>6810</v>
      </c>
      <c r="B3357" s="69" t="s">
        <v>6811</v>
      </c>
      <c r="C3357" s="46" t="s">
        <v>70</v>
      </c>
      <c r="D3357" s="70">
        <v>14.12</v>
      </c>
      <c r="E3357" s="70">
        <v>9.5399999999999991</v>
      </c>
      <c r="F3357" s="70">
        <v>23.66</v>
      </c>
      <c r="G3357" s="44">
        <v>9</v>
      </c>
    </row>
    <row r="3358" spans="1:7" ht="28.8">
      <c r="A3358" s="68" t="s">
        <v>6812</v>
      </c>
      <c r="B3358" s="69" t="s">
        <v>6813</v>
      </c>
      <c r="C3358" s="46" t="s">
        <v>70</v>
      </c>
      <c r="D3358" s="70">
        <v>18.690000000000001</v>
      </c>
      <c r="E3358" s="70">
        <v>9.5399999999999991</v>
      </c>
      <c r="F3358" s="70">
        <v>28.23</v>
      </c>
      <c r="G3358" s="44">
        <v>9</v>
      </c>
    </row>
    <row r="3359" spans="1:7" ht="28.8">
      <c r="A3359" s="68" t="s">
        <v>6814</v>
      </c>
      <c r="B3359" s="69" t="s">
        <v>6815</v>
      </c>
      <c r="C3359" s="46" t="s">
        <v>70</v>
      </c>
      <c r="D3359" s="70">
        <v>22.57</v>
      </c>
      <c r="E3359" s="70">
        <v>14.51</v>
      </c>
      <c r="F3359" s="70">
        <v>37.08</v>
      </c>
      <c r="G3359" s="44">
        <v>9</v>
      </c>
    </row>
    <row r="3360" spans="1:7" ht="28.8">
      <c r="A3360" s="68" t="s">
        <v>6816</v>
      </c>
      <c r="B3360" s="69" t="s">
        <v>6817</v>
      </c>
      <c r="C3360" s="46" t="s">
        <v>70</v>
      </c>
      <c r="D3360" s="70">
        <v>55.81</v>
      </c>
      <c r="E3360" s="70">
        <v>16.59</v>
      </c>
      <c r="F3360" s="70">
        <v>72.400000000000006</v>
      </c>
      <c r="G3360" s="44">
        <v>9</v>
      </c>
    </row>
    <row r="3361" spans="1:7">
      <c r="A3361" s="68" t="s">
        <v>6818</v>
      </c>
      <c r="B3361" s="69" t="s">
        <v>6819</v>
      </c>
      <c r="C3361" s="46" t="s">
        <v>70</v>
      </c>
      <c r="D3361" s="70">
        <v>16.98</v>
      </c>
      <c r="E3361" s="70">
        <v>9.5399999999999991</v>
      </c>
      <c r="F3361" s="70">
        <v>26.52</v>
      </c>
      <c r="G3361" s="44">
        <v>9</v>
      </c>
    </row>
    <row r="3362" spans="1:7">
      <c r="A3362" s="68" t="s">
        <v>6820</v>
      </c>
      <c r="B3362" s="69" t="s">
        <v>6821</v>
      </c>
      <c r="C3362" s="46" t="s">
        <v>70</v>
      </c>
      <c r="D3362" s="70">
        <v>20.36</v>
      </c>
      <c r="E3362" s="70">
        <v>9.5399999999999991</v>
      </c>
      <c r="F3362" s="70">
        <v>29.9</v>
      </c>
      <c r="G3362" s="44">
        <v>9</v>
      </c>
    </row>
    <row r="3363" spans="1:7">
      <c r="A3363" s="68" t="s">
        <v>6822</v>
      </c>
      <c r="B3363" s="69" t="s">
        <v>6823</v>
      </c>
      <c r="C3363" s="46" t="s">
        <v>70</v>
      </c>
      <c r="D3363" s="70">
        <v>25.14</v>
      </c>
      <c r="E3363" s="70">
        <v>14.51</v>
      </c>
      <c r="F3363" s="70">
        <v>39.65</v>
      </c>
      <c r="G3363" s="44">
        <v>9</v>
      </c>
    </row>
    <row r="3364" spans="1:7">
      <c r="A3364" s="68" t="s">
        <v>6824</v>
      </c>
      <c r="B3364" s="69" t="s">
        <v>6825</v>
      </c>
      <c r="C3364" s="46" t="s">
        <v>70</v>
      </c>
      <c r="D3364" s="70">
        <v>39.159999999999997</v>
      </c>
      <c r="E3364" s="70">
        <v>16.59</v>
      </c>
      <c r="F3364" s="70">
        <v>55.75</v>
      </c>
      <c r="G3364" s="44">
        <v>9</v>
      </c>
    </row>
    <row r="3365" spans="1:7" ht="28.8">
      <c r="A3365" s="68" t="s">
        <v>6826</v>
      </c>
      <c r="B3365" s="69" t="s">
        <v>6827</v>
      </c>
      <c r="C3365" s="46" t="s">
        <v>70</v>
      </c>
      <c r="D3365" s="70">
        <v>11.48</v>
      </c>
      <c r="E3365" s="70">
        <v>9.5399999999999991</v>
      </c>
      <c r="F3365" s="70">
        <v>21.02</v>
      </c>
      <c r="G3365" s="44">
        <v>9</v>
      </c>
    </row>
    <row r="3366" spans="1:7" ht="28.8">
      <c r="A3366" s="68" t="s">
        <v>6828</v>
      </c>
      <c r="B3366" s="69" t="s">
        <v>6829</v>
      </c>
      <c r="C3366" s="46" t="s">
        <v>70</v>
      </c>
      <c r="D3366" s="70">
        <v>19.510000000000002</v>
      </c>
      <c r="E3366" s="70">
        <v>14.51</v>
      </c>
      <c r="F3366" s="70">
        <v>34.020000000000003</v>
      </c>
      <c r="G3366" s="44">
        <v>9</v>
      </c>
    </row>
    <row r="3367" spans="1:7" ht="28.8">
      <c r="A3367" s="68" t="s">
        <v>6830</v>
      </c>
      <c r="B3367" s="69" t="s">
        <v>6831</v>
      </c>
      <c r="C3367" s="46" t="s">
        <v>70</v>
      </c>
      <c r="D3367" s="70">
        <v>31.6</v>
      </c>
      <c r="E3367" s="70">
        <v>16.59</v>
      </c>
      <c r="F3367" s="70">
        <v>48.19</v>
      </c>
      <c r="G3367" s="44">
        <v>9</v>
      </c>
    </row>
    <row r="3368" spans="1:7" ht="28.8">
      <c r="A3368" s="68" t="s">
        <v>6832</v>
      </c>
      <c r="B3368" s="69" t="s">
        <v>6833</v>
      </c>
      <c r="C3368" s="46" t="s">
        <v>70</v>
      </c>
      <c r="D3368" s="70">
        <v>43.3</v>
      </c>
      <c r="E3368" s="70">
        <v>9.5399999999999991</v>
      </c>
      <c r="F3368" s="70">
        <v>52.84</v>
      </c>
      <c r="G3368" s="44">
        <v>9</v>
      </c>
    </row>
    <row r="3369" spans="1:7" ht="28.8">
      <c r="A3369" s="68" t="s">
        <v>6834</v>
      </c>
      <c r="B3369" s="69" t="s">
        <v>6835</v>
      </c>
      <c r="C3369" s="46" t="s">
        <v>70</v>
      </c>
      <c r="D3369" s="70">
        <v>55.56</v>
      </c>
      <c r="E3369" s="70">
        <v>14.51</v>
      </c>
      <c r="F3369" s="70">
        <v>70.069999999999993</v>
      </c>
      <c r="G3369" s="44">
        <v>9</v>
      </c>
    </row>
    <row r="3370" spans="1:7" ht="28.8">
      <c r="A3370" s="68" t="s">
        <v>6836</v>
      </c>
      <c r="B3370" s="69" t="s">
        <v>6837</v>
      </c>
      <c r="C3370" s="46" t="s">
        <v>70</v>
      </c>
      <c r="D3370" s="70">
        <v>96.02</v>
      </c>
      <c r="E3370" s="70">
        <v>16.59</v>
      </c>
      <c r="F3370" s="70">
        <v>112.61</v>
      </c>
      <c r="G3370" s="44">
        <v>9</v>
      </c>
    </row>
    <row r="3371" spans="1:7" ht="28.8">
      <c r="A3371" s="68" t="s">
        <v>6838</v>
      </c>
      <c r="B3371" s="69" t="s">
        <v>6839</v>
      </c>
      <c r="C3371" s="46" t="s">
        <v>70</v>
      </c>
      <c r="D3371" s="70">
        <v>73</v>
      </c>
      <c r="E3371" s="70">
        <v>16.59</v>
      </c>
      <c r="F3371" s="70">
        <v>89.59</v>
      </c>
      <c r="G3371" s="44">
        <v>9</v>
      </c>
    </row>
    <row r="3372" spans="1:7" ht="28.8">
      <c r="A3372" s="68" t="s">
        <v>6840</v>
      </c>
      <c r="B3372" s="69" t="s">
        <v>6841</v>
      </c>
      <c r="C3372" s="46" t="s">
        <v>70</v>
      </c>
      <c r="D3372" s="70">
        <v>258.17</v>
      </c>
      <c r="E3372" s="70">
        <v>14.51</v>
      </c>
      <c r="F3372" s="70">
        <v>272.68</v>
      </c>
      <c r="G3372" s="44">
        <v>9</v>
      </c>
    </row>
    <row r="3373" spans="1:7" ht="28.8">
      <c r="A3373" s="68" t="s">
        <v>6842</v>
      </c>
      <c r="B3373" s="69" t="s">
        <v>6843</v>
      </c>
      <c r="C3373" s="46" t="s">
        <v>70</v>
      </c>
      <c r="D3373" s="70">
        <v>36.340000000000003</v>
      </c>
      <c r="E3373" s="70">
        <v>9.5399999999999991</v>
      </c>
      <c r="F3373" s="70">
        <v>45.88</v>
      </c>
      <c r="G3373" s="44">
        <v>9</v>
      </c>
    </row>
    <row r="3374" spans="1:7" ht="28.8">
      <c r="A3374" s="68" t="s">
        <v>6844</v>
      </c>
      <c r="B3374" s="69" t="s">
        <v>6845</v>
      </c>
      <c r="C3374" s="46" t="s">
        <v>70</v>
      </c>
      <c r="D3374" s="70">
        <v>38.35</v>
      </c>
      <c r="E3374" s="70">
        <v>14.51</v>
      </c>
      <c r="F3374" s="70">
        <v>52.86</v>
      </c>
      <c r="G3374" s="44">
        <v>9</v>
      </c>
    </row>
    <row r="3375" spans="1:7" ht="28.8">
      <c r="A3375" s="68" t="s">
        <v>6846</v>
      </c>
      <c r="B3375" s="69" t="s">
        <v>6847</v>
      </c>
      <c r="C3375" s="46" t="s">
        <v>70</v>
      </c>
      <c r="D3375" s="70">
        <v>72.5</v>
      </c>
      <c r="E3375" s="70">
        <v>16.59</v>
      </c>
      <c r="F3375" s="70">
        <v>89.09</v>
      </c>
      <c r="G3375" s="44">
        <v>9</v>
      </c>
    </row>
    <row r="3376" spans="1:7" ht="28.8">
      <c r="A3376" s="68" t="s">
        <v>6848</v>
      </c>
      <c r="B3376" s="69" t="s">
        <v>6849</v>
      </c>
      <c r="C3376" s="46" t="s">
        <v>70</v>
      </c>
      <c r="D3376" s="70">
        <v>34.6</v>
      </c>
      <c r="E3376" s="70">
        <v>14.51</v>
      </c>
      <c r="F3376" s="70">
        <v>49.11</v>
      </c>
      <c r="G3376" s="44">
        <v>9</v>
      </c>
    </row>
    <row r="3377" spans="1:7" ht="28.8">
      <c r="A3377" s="68" t="s">
        <v>6850</v>
      </c>
      <c r="B3377" s="69" t="s">
        <v>6851</v>
      </c>
      <c r="C3377" s="46" t="s">
        <v>70</v>
      </c>
      <c r="D3377" s="70">
        <v>63.56</v>
      </c>
      <c r="E3377" s="70">
        <v>16.59</v>
      </c>
      <c r="F3377" s="70">
        <v>80.150000000000006</v>
      </c>
      <c r="G3377" s="44">
        <v>9</v>
      </c>
    </row>
    <row r="3378" spans="1:7" ht="28.8">
      <c r="A3378" s="68" t="s">
        <v>6852</v>
      </c>
      <c r="B3378" s="69" t="s">
        <v>6853</v>
      </c>
      <c r="C3378" s="46" t="s">
        <v>70</v>
      </c>
      <c r="D3378" s="70">
        <v>61.59</v>
      </c>
      <c r="E3378" s="70">
        <v>16.59</v>
      </c>
      <c r="F3378" s="70">
        <v>78.180000000000007</v>
      </c>
      <c r="G3378" s="44">
        <v>9</v>
      </c>
    </row>
    <row r="3379" spans="1:7" ht="28.8">
      <c r="A3379" s="68" t="s">
        <v>6854</v>
      </c>
      <c r="B3379" s="69" t="s">
        <v>6855</v>
      </c>
      <c r="C3379" s="46" t="s">
        <v>70</v>
      </c>
      <c r="D3379" s="70">
        <v>72.22</v>
      </c>
      <c r="E3379" s="70">
        <v>16.59</v>
      </c>
      <c r="F3379" s="70">
        <v>88.81</v>
      </c>
      <c r="G3379" s="44">
        <v>9</v>
      </c>
    </row>
    <row r="3380" spans="1:7" ht="28.8">
      <c r="A3380" s="68" t="s">
        <v>6856</v>
      </c>
      <c r="B3380" s="69" t="s">
        <v>6857</v>
      </c>
      <c r="C3380" s="46" t="s">
        <v>70</v>
      </c>
      <c r="D3380" s="70">
        <v>138.94</v>
      </c>
      <c r="E3380" s="70">
        <v>14.51</v>
      </c>
      <c r="F3380" s="70">
        <v>153.44999999999999</v>
      </c>
      <c r="G3380" s="44">
        <v>9</v>
      </c>
    </row>
    <row r="3381" spans="1:7" ht="28.8">
      <c r="A3381" s="68" t="s">
        <v>6858</v>
      </c>
      <c r="B3381" s="69" t="s">
        <v>6859</v>
      </c>
      <c r="C3381" s="46" t="s">
        <v>70</v>
      </c>
      <c r="D3381" s="70">
        <v>84.6</v>
      </c>
      <c r="E3381" s="70">
        <v>16.59</v>
      </c>
      <c r="F3381" s="70">
        <v>101.19</v>
      </c>
      <c r="G3381" s="44">
        <v>9</v>
      </c>
    </row>
    <row r="3382" spans="1:7" ht="28.8">
      <c r="A3382" s="68" t="s">
        <v>6860</v>
      </c>
      <c r="B3382" s="69" t="s">
        <v>6861</v>
      </c>
      <c r="C3382" s="46" t="s">
        <v>70</v>
      </c>
      <c r="D3382" s="70">
        <v>70.5</v>
      </c>
      <c r="E3382" s="70">
        <v>9.5399999999999991</v>
      </c>
      <c r="F3382" s="70">
        <v>80.040000000000006</v>
      </c>
      <c r="G3382" s="44">
        <v>9</v>
      </c>
    </row>
    <row r="3383" spans="1:7">
      <c r="A3383" s="68" t="s">
        <v>6862</v>
      </c>
      <c r="B3383" s="69" t="s">
        <v>6863</v>
      </c>
      <c r="C3383" s="46" t="s">
        <v>70</v>
      </c>
      <c r="D3383" s="70">
        <v>12.82</v>
      </c>
      <c r="E3383" s="70">
        <v>9.5399999999999991</v>
      </c>
      <c r="F3383" s="70">
        <v>22.36</v>
      </c>
      <c r="G3383" s="44">
        <v>9</v>
      </c>
    </row>
    <row r="3384" spans="1:7">
      <c r="A3384" s="68" t="s">
        <v>6864</v>
      </c>
      <c r="B3384" s="69" t="s">
        <v>6865</v>
      </c>
      <c r="C3384" s="46" t="s">
        <v>70</v>
      </c>
      <c r="D3384" s="70">
        <v>34.11</v>
      </c>
      <c r="E3384" s="70">
        <v>9.5399999999999991</v>
      </c>
      <c r="F3384" s="70">
        <v>43.65</v>
      </c>
      <c r="G3384" s="44">
        <v>9</v>
      </c>
    </row>
    <row r="3385" spans="1:7" ht="28.8">
      <c r="A3385" s="68" t="s">
        <v>6866</v>
      </c>
      <c r="B3385" s="69" t="s">
        <v>6867</v>
      </c>
      <c r="C3385" s="46" t="s">
        <v>70</v>
      </c>
      <c r="D3385" s="70">
        <v>39.64</v>
      </c>
      <c r="E3385" s="70">
        <v>14.51</v>
      </c>
      <c r="F3385" s="70">
        <v>54.15</v>
      </c>
      <c r="G3385" s="44">
        <v>9</v>
      </c>
    </row>
    <row r="3386" spans="1:7">
      <c r="A3386" s="68" t="s">
        <v>6868</v>
      </c>
      <c r="B3386" s="69" t="s">
        <v>171</v>
      </c>
      <c r="C3386" s="46" t="s">
        <v>128</v>
      </c>
      <c r="D3386" s="70">
        <v>88.76</v>
      </c>
      <c r="E3386" s="70">
        <v>4.1500000000000004</v>
      </c>
      <c r="F3386" s="70">
        <v>92.91</v>
      </c>
      <c r="G3386" s="44">
        <v>9</v>
      </c>
    </row>
    <row r="3387" spans="1:7" ht="28.8">
      <c r="A3387" s="68" t="s">
        <v>6869</v>
      </c>
      <c r="B3387" s="69" t="s">
        <v>6870</v>
      </c>
      <c r="C3387" s="46"/>
      <c r="D3387" s="70"/>
      <c r="E3387" s="70"/>
      <c r="F3387" s="70"/>
      <c r="G3387" s="44">
        <v>2</v>
      </c>
    </row>
    <row r="3388" spans="1:7">
      <c r="A3388" s="68" t="s">
        <v>6871</v>
      </c>
      <c r="B3388" s="69" t="s">
        <v>6872</v>
      </c>
      <c r="C3388" s="46"/>
      <c r="D3388" s="70"/>
      <c r="E3388" s="70"/>
      <c r="F3388" s="70"/>
      <c r="G3388" s="44">
        <v>5</v>
      </c>
    </row>
    <row r="3389" spans="1:7">
      <c r="A3389" s="68" t="s">
        <v>6873</v>
      </c>
      <c r="B3389" s="69" t="s">
        <v>6874</v>
      </c>
      <c r="C3389" s="46" t="s">
        <v>70</v>
      </c>
      <c r="D3389" s="70">
        <v>34.85</v>
      </c>
      <c r="E3389" s="70">
        <v>18.66</v>
      </c>
      <c r="F3389" s="70">
        <v>53.51</v>
      </c>
      <c r="G3389" s="44">
        <v>9</v>
      </c>
    </row>
    <row r="3390" spans="1:7">
      <c r="A3390" s="68" t="s">
        <v>6875</v>
      </c>
      <c r="B3390" s="69" t="s">
        <v>6876</v>
      </c>
      <c r="C3390" s="46" t="s">
        <v>70</v>
      </c>
      <c r="D3390" s="70">
        <v>46.33</v>
      </c>
      <c r="E3390" s="70">
        <v>24.88</v>
      </c>
      <c r="F3390" s="70">
        <v>71.209999999999994</v>
      </c>
      <c r="G3390" s="44">
        <v>9</v>
      </c>
    </row>
    <row r="3391" spans="1:7">
      <c r="A3391" s="68" t="s">
        <v>6877</v>
      </c>
      <c r="B3391" s="69" t="s">
        <v>6878</v>
      </c>
      <c r="C3391" s="46" t="s">
        <v>70</v>
      </c>
      <c r="D3391" s="70">
        <v>56.78</v>
      </c>
      <c r="E3391" s="70">
        <v>31.1</v>
      </c>
      <c r="F3391" s="70">
        <v>87.88</v>
      </c>
      <c r="G3391" s="44">
        <v>9</v>
      </c>
    </row>
    <row r="3392" spans="1:7">
      <c r="A3392" s="68" t="s">
        <v>6879</v>
      </c>
      <c r="B3392" s="69" t="s">
        <v>6880</v>
      </c>
      <c r="C3392" s="46" t="s">
        <v>70</v>
      </c>
      <c r="D3392" s="70">
        <v>74.400000000000006</v>
      </c>
      <c r="E3392" s="70">
        <v>37.32</v>
      </c>
      <c r="F3392" s="70">
        <v>111.72</v>
      </c>
      <c r="G3392" s="44">
        <v>9</v>
      </c>
    </row>
    <row r="3393" spans="1:7">
      <c r="A3393" s="68" t="s">
        <v>6881</v>
      </c>
      <c r="B3393" s="69" t="s">
        <v>6882</v>
      </c>
      <c r="C3393" s="46" t="s">
        <v>70</v>
      </c>
      <c r="D3393" s="70">
        <v>95.55</v>
      </c>
      <c r="E3393" s="70">
        <v>41.47</v>
      </c>
      <c r="F3393" s="70">
        <v>137.02000000000001</v>
      </c>
      <c r="G3393" s="44">
        <v>9</v>
      </c>
    </row>
    <row r="3394" spans="1:7">
      <c r="A3394" s="68" t="s">
        <v>6883</v>
      </c>
      <c r="B3394" s="69" t="s">
        <v>6884</v>
      </c>
      <c r="C3394" s="46" t="s">
        <v>70</v>
      </c>
      <c r="D3394" s="70">
        <v>130.37</v>
      </c>
      <c r="E3394" s="70">
        <v>51.84</v>
      </c>
      <c r="F3394" s="70">
        <v>182.21</v>
      </c>
      <c r="G3394" s="44">
        <v>9</v>
      </c>
    </row>
    <row r="3395" spans="1:7">
      <c r="A3395" s="68" t="s">
        <v>6885</v>
      </c>
      <c r="B3395" s="69" t="s">
        <v>6886</v>
      </c>
      <c r="C3395" s="46" t="s">
        <v>70</v>
      </c>
      <c r="D3395" s="70">
        <v>327.69</v>
      </c>
      <c r="E3395" s="70">
        <v>62.21</v>
      </c>
      <c r="F3395" s="70">
        <v>389.9</v>
      </c>
      <c r="G3395" s="44">
        <v>9</v>
      </c>
    </row>
    <row r="3396" spans="1:7">
      <c r="A3396" s="68" t="s">
        <v>6887</v>
      </c>
      <c r="B3396" s="69" t="s">
        <v>6888</v>
      </c>
      <c r="C3396" s="46" t="s">
        <v>70</v>
      </c>
      <c r="D3396" s="70">
        <v>512.15</v>
      </c>
      <c r="E3396" s="70">
        <v>82.94</v>
      </c>
      <c r="F3396" s="70">
        <v>595.09</v>
      </c>
      <c r="G3396" s="44">
        <v>9</v>
      </c>
    </row>
    <row r="3397" spans="1:7">
      <c r="A3397" s="68" t="s">
        <v>6889</v>
      </c>
      <c r="B3397" s="69" t="s">
        <v>6890</v>
      </c>
      <c r="C3397" s="46" t="s">
        <v>70</v>
      </c>
      <c r="D3397" s="70">
        <v>863.67</v>
      </c>
      <c r="E3397" s="70">
        <v>124.41</v>
      </c>
      <c r="F3397" s="70">
        <v>988.08</v>
      </c>
      <c r="G3397" s="44">
        <v>9</v>
      </c>
    </row>
    <row r="3398" spans="1:7">
      <c r="A3398" s="68" t="s">
        <v>6891</v>
      </c>
      <c r="B3398" s="69" t="s">
        <v>6892</v>
      </c>
      <c r="C3398" s="46" t="s">
        <v>70</v>
      </c>
      <c r="D3398" s="70">
        <v>66.77</v>
      </c>
      <c r="E3398" s="70">
        <v>24.88</v>
      </c>
      <c r="F3398" s="70">
        <v>91.65</v>
      </c>
      <c r="G3398" s="44">
        <v>9</v>
      </c>
    </row>
    <row r="3399" spans="1:7" ht="28.8">
      <c r="A3399" s="68" t="s">
        <v>6893</v>
      </c>
      <c r="B3399" s="69" t="s">
        <v>6894</v>
      </c>
      <c r="C3399" s="46" t="s">
        <v>70</v>
      </c>
      <c r="D3399" s="70">
        <v>23.78</v>
      </c>
      <c r="E3399" s="70">
        <v>18.66</v>
      </c>
      <c r="F3399" s="70">
        <v>42.44</v>
      </c>
      <c r="G3399" s="44">
        <v>9</v>
      </c>
    </row>
    <row r="3400" spans="1:7" ht="28.8">
      <c r="A3400" s="68" t="s">
        <v>6895</v>
      </c>
      <c r="B3400" s="69" t="s">
        <v>6896</v>
      </c>
      <c r="C3400" s="46" t="s">
        <v>70</v>
      </c>
      <c r="D3400" s="70">
        <v>57.25</v>
      </c>
      <c r="E3400" s="70">
        <v>18.66</v>
      </c>
      <c r="F3400" s="70">
        <v>75.91</v>
      </c>
      <c r="G3400" s="44">
        <v>9</v>
      </c>
    </row>
    <row r="3401" spans="1:7" ht="28.8">
      <c r="A3401" s="68" t="s">
        <v>6897</v>
      </c>
      <c r="B3401" s="69" t="s">
        <v>6898</v>
      </c>
      <c r="C3401" s="46" t="s">
        <v>70</v>
      </c>
      <c r="D3401" s="70">
        <v>67.42</v>
      </c>
      <c r="E3401" s="70">
        <v>18.66</v>
      </c>
      <c r="F3401" s="70">
        <v>86.08</v>
      </c>
      <c r="G3401" s="44">
        <v>9</v>
      </c>
    </row>
    <row r="3402" spans="1:7" ht="28.8">
      <c r="A3402" s="68" t="s">
        <v>6899</v>
      </c>
      <c r="B3402" s="69" t="s">
        <v>6900</v>
      </c>
      <c r="C3402" s="46" t="s">
        <v>70</v>
      </c>
      <c r="D3402" s="70">
        <v>96.15</v>
      </c>
      <c r="E3402" s="70">
        <v>20.74</v>
      </c>
      <c r="F3402" s="70">
        <v>116.89</v>
      </c>
      <c r="G3402" s="44">
        <v>9</v>
      </c>
    </row>
    <row r="3403" spans="1:7" ht="28.8">
      <c r="A3403" s="68" t="s">
        <v>6901</v>
      </c>
      <c r="B3403" s="69" t="s">
        <v>6902</v>
      </c>
      <c r="C3403" s="46" t="s">
        <v>70</v>
      </c>
      <c r="D3403" s="70">
        <v>225.96</v>
      </c>
      <c r="E3403" s="70">
        <v>18.66</v>
      </c>
      <c r="F3403" s="70">
        <v>244.62</v>
      </c>
      <c r="G3403" s="44">
        <v>9</v>
      </c>
    </row>
    <row r="3404" spans="1:7" ht="28.8">
      <c r="A3404" s="68" t="s">
        <v>6903</v>
      </c>
      <c r="B3404" s="69" t="s">
        <v>6904</v>
      </c>
      <c r="C3404" s="46" t="s">
        <v>70</v>
      </c>
      <c r="D3404" s="70">
        <v>1152.22</v>
      </c>
      <c r="E3404" s="70">
        <v>41.47</v>
      </c>
      <c r="F3404" s="70">
        <v>1193.69</v>
      </c>
      <c r="G3404" s="44">
        <v>9</v>
      </c>
    </row>
    <row r="3405" spans="1:7">
      <c r="A3405" s="68" t="s">
        <v>6905</v>
      </c>
      <c r="B3405" s="69" t="s">
        <v>6906</v>
      </c>
      <c r="C3405" s="46"/>
      <c r="D3405" s="70"/>
      <c r="E3405" s="70"/>
      <c r="F3405" s="70"/>
      <c r="G3405" s="44">
        <v>5</v>
      </c>
    </row>
    <row r="3406" spans="1:7" ht="28.8">
      <c r="A3406" s="68" t="s">
        <v>6907</v>
      </c>
      <c r="B3406" s="69" t="s">
        <v>6908</v>
      </c>
      <c r="C3406" s="46" t="s">
        <v>70</v>
      </c>
      <c r="D3406" s="70">
        <v>92.43</v>
      </c>
      <c r="E3406" s="70">
        <v>18.66</v>
      </c>
      <c r="F3406" s="70">
        <v>111.09</v>
      </c>
      <c r="G3406" s="44">
        <v>9</v>
      </c>
    </row>
    <row r="3407" spans="1:7" ht="28.8">
      <c r="A3407" s="68" t="s">
        <v>6909</v>
      </c>
      <c r="B3407" s="69" t="s">
        <v>6910</v>
      </c>
      <c r="C3407" s="46" t="s">
        <v>70</v>
      </c>
      <c r="D3407" s="70">
        <v>84.08</v>
      </c>
      <c r="E3407" s="70">
        <v>18.66</v>
      </c>
      <c r="F3407" s="70">
        <v>102.74</v>
      </c>
      <c r="G3407" s="44">
        <v>9</v>
      </c>
    </row>
    <row r="3408" spans="1:7" ht="28.8">
      <c r="A3408" s="68" t="s">
        <v>6911</v>
      </c>
      <c r="B3408" s="69" t="s">
        <v>6912</v>
      </c>
      <c r="C3408" s="46" t="s">
        <v>70</v>
      </c>
      <c r="D3408" s="70">
        <v>110.83</v>
      </c>
      <c r="E3408" s="70">
        <v>18.66</v>
      </c>
      <c r="F3408" s="70">
        <v>129.49</v>
      </c>
      <c r="G3408" s="44">
        <v>9</v>
      </c>
    </row>
    <row r="3409" spans="1:7" ht="28.8">
      <c r="A3409" s="68" t="s">
        <v>6913</v>
      </c>
      <c r="B3409" s="69" t="s">
        <v>6914</v>
      </c>
      <c r="C3409" s="46" t="s">
        <v>70</v>
      </c>
      <c r="D3409" s="70">
        <v>140.76</v>
      </c>
      <c r="E3409" s="70">
        <v>18.66</v>
      </c>
      <c r="F3409" s="70">
        <v>159.41999999999999</v>
      </c>
      <c r="G3409" s="44">
        <v>9</v>
      </c>
    </row>
    <row r="3410" spans="1:7" ht="28.8">
      <c r="A3410" s="68" t="s">
        <v>6915</v>
      </c>
      <c r="B3410" s="69" t="s">
        <v>6916</v>
      </c>
      <c r="C3410" s="46" t="s">
        <v>70</v>
      </c>
      <c r="D3410" s="70">
        <v>133.16</v>
      </c>
      <c r="E3410" s="70">
        <v>18.66</v>
      </c>
      <c r="F3410" s="70">
        <v>151.82</v>
      </c>
      <c r="G3410" s="44">
        <v>9</v>
      </c>
    </row>
    <row r="3411" spans="1:7" ht="28.8">
      <c r="A3411" s="68" t="s">
        <v>6917</v>
      </c>
      <c r="B3411" s="69" t="s">
        <v>6918</v>
      </c>
      <c r="C3411" s="46" t="s">
        <v>70</v>
      </c>
      <c r="D3411" s="70">
        <v>85.14</v>
      </c>
      <c r="E3411" s="70">
        <v>18.66</v>
      </c>
      <c r="F3411" s="70">
        <v>103.8</v>
      </c>
      <c r="G3411" s="44">
        <v>9</v>
      </c>
    </row>
    <row r="3412" spans="1:7" ht="28.8">
      <c r="A3412" s="68" t="s">
        <v>6919</v>
      </c>
      <c r="B3412" s="69" t="s">
        <v>6920</v>
      </c>
      <c r="C3412" s="46" t="s">
        <v>70</v>
      </c>
      <c r="D3412" s="70">
        <v>79.569999999999993</v>
      </c>
      <c r="E3412" s="70">
        <v>18.66</v>
      </c>
      <c r="F3412" s="70">
        <v>98.23</v>
      </c>
      <c r="G3412" s="44">
        <v>9</v>
      </c>
    </row>
    <row r="3413" spans="1:7" ht="28.8">
      <c r="A3413" s="68" t="s">
        <v>6921</v>
      </c>
      <c r="B3413" s="69" t="s">
        <v>6922</v>
      </c>
      <c r="C3413" s="46" t="s">
        <v>70</v>
      </c>
      <c r="D3413" s="70">
        <v>55.88</v>
      </c>
      <c r="E3413" s="70">
        <v>18.66</v>
      </c>
      <c r="F3413" s="70">
        <v>74.540000000000006</v>
      </c>
      <c r="G3413" s="44">
        <v>9</v>
      </c>
    </row>
    <row r="3414" spans="1:7" ht="28.8">
      <c r="A3414" s="68" t="s">
        <v>6923</v>
      </c>
      <c r="B3414" s="69" t="s">
        <v>6924</v>
      </c>
      <c r="C3414" s="46" t="s">
        <v>70</v>
      </c>
      <c r="D3414" s="70">
        <v>67.239999999999995</v>
      </c>
      <c r="E3414" s="70">
        <v>18.66</v>
      </c>
      <c r="F3414" s="70">
        <v>85.9</v>
      </c>
      <c r="G3414" s="44">
        <v>9</v>
      </c>
    </row>
    <row r="3415" spans="1:7">
      <c r="A3415" s="68" t="s">
        <v>6925</v>
      </c>
      <c r="B3415" s="69" t="s">
        <v>6926</v>
      </c>
      <c r="C3415" s="46"/>
      <c r="D3415" s="70"/>
      <c r="E3415" s="70"/>
      <c r="F3415" s="70"/>
      <c r="G3415" s="44">
        <v>5</v>
      </c>
    </row>
    <row r="3416" spans="1:7" ht="28.8">
      <c r="A3416" s="68" t="s">
        <v>6927</v>
      </c>
      <c r="B3416" s="69" t="s">
        <v>6928</v>
      </c>
      <c r="C3416" s="46" t="s">
        <v>70</v>
      </c>
      <c r="D3416" s="70">
        <v>336.43</v>
      </c>
      <c r="E3416" s="70">
        <v>62.21</v>
      </c>
      <c r="F3416" s="70">
        <v>398.64</v>
      </c>
      <c r="G3416" s="44">
        <v>9</v>
      </c>
    </row>
    <row r="3417" spans="1:7">
      <c r="A3417" s="68" t="s">
        <v>6929</v>
      </c>
      <c r="B3417" s="69" t="s">
        <v>6930</v>
      </c>
      <c r="C3417" s="46" t="s">
        <v>70</v>
      </c>
      <c r="D3417" s="70">
        <v>282.08</v>
      </c>
      <c r="E3417" s="70">
        <v>62.21</v>
      </c>
      <c r="F3417" s="70">
        <v>344.29</v>
      </c>
      <c r="G3417" s="44">
        <v>9</v>
      </c>
    </row>
    <row r="3418" spans="1:7">
      <c r="A3418" s="68" t="s">
        <v>6931</v>
      </c>
      <c r="B3418" s="69" t="s">
        <v>6932</v>
      </c>
      <c r="C3418" s="46" t="s">
        <v>70</v>
      </c>
      <c r="D3418" s="70">
        <v>274.67</v>
      </c>
      <c r="E3418" s="70">
        <v>62.21</v>
      </c>
      <c r="F3418" s="70">
        <v>336.88</v>
      </c>
      <c r="G3418" s="44">
        <v>9</v>
      </c>
    </row>
    <row r="3419" spans="1:7">
      <c r="A3419" s="68" t="s">
        <v>6933</v>
      </c>
      <c r="B3419" s="69" t="s">
        <v>6934</v>
      </c>
      <c r="C3419" s="46" t="s">
        <v>70</v>
      </c>
      <c r="D3419" s="70">
        <v>388.65</v>
      </c>
      <c r="E3419" s="70">
        <v>62.21</v>
      </c>
      <c r="F3419" s="70">
        <v>450.86</v>
      </c>
      <c r="G3419" s="44">
        <v>9</v>
      </c>
    </row>
    <row r="3420" spans="1:7" ht="28.8">
      <c r="A3420" s="68" t="s">
        <v>6935</v>
      </c>
      <c r="B3420" s="69" t="s">
        <v>6936</v>
      </c>
      <c r="C3420" s="46" t="s">
        <v>70</v>
      </c>
      <c r="D3420" s="70">
        <v>1009.33</v>
      </c>
      <c r="E3420" s="70">
        <v>62.21</v>
      </c>
      <c r="F3420" s="70">
        <v>1071.54</v>
      </c>
      <c r="G3420" s="44">
        <v>9</v>
      </c>
    </row>
    <row r="3421" spans="1:7">
      <c r="A3421" s="68" t="s">
        <v>6937</v>
      </c>
      <c r="B3421" s="69" t="s">
        <v>6938</v>
      </c>
      <c r="C3421" s="46" t="s">
        <v>70</v>
      </c>
      <c r="D3421" s="70">
        <v>468.83</v>
      </c>
      <c r="E3421" s="70">
        <v>24.88</v>
      </c>
      <c r="F3421" s="70">
        <v>493.71</v>
      </c>
      <c r="G3421" s="44">
        <v>9</v>
      </c>
    </row>
    <row r="3422" spans="1:7">
      <c r="A3422" s="68" t="s">
        <v>6939</v>
      </c>
      <c r="B3422" s="69" t="s">
        <v>6940</v>
      </c>
      <c r="C3422" s="46" t="s">
        <v>70</v>
      </c>
      <c r="D3422" s="70">
        <v>312.95</v>
      </c>
      <c r="E3422" s="70">
        <v>24.88</v>
      </c>
      <c r="F3422" s="70">
        <v>337.83</v>
      </c>
      <c r="G3422" s="44">
        <v>9</v>
      </c>
    </row>
    <row r="3423" spans="1:7">
      <c r="A3423" s="68" t="s">
        <v>6941</v>
      </c>
      <c r="B3423" s="69" t="s">
        <v>6942</v>
      </c>
      <c r="C3423" s="46" t="s">
        <v>70</v>
      </c>
      <c r="D3423" s="70">
        <v>791.9</v>
      </c>
      <c r="E3423" s="70">
        <v>62.21</v>
      </c>
      <c r="F3423" s="70">
        <v>854.11</v>
      </c>
      <c r="G3423" s="44">
        <v>9</v>
      </c>
    </row>
    <row r="3424" spans="1:7" ht="28.8">
      <c r="A3424" s="68" t="s">
        <v>6943</v>
      </c>
      <c r="B3424" s="69" t="s">
        <v>6944</v>
      </c>
      <c r="C3424" s="46" t="s">
        <v>70</v>
      </c>
      <c r="D3424" s="70">
        <v>432.82</v>
      </c>
      <c r="E3424" s="70">
        <v>18.66</v>
      </c>
      <c r="F3424" s="70">
        <v>451.48</v>
      </c>
      <c r="G3424" s="44">
        <v>9</v>
      </c>
    </row>
    <row r="3425" spans="1:7" ht="28.8">
      <c r="A3425" s="68" t="s">
        <v>6945</v>
      </c>
      <c r="B3425" s="69" t="s">
        <v>6946</v>
      </c>
      <c r="C3425" s="46" t="s">
        <v>70</v>
      </c>
      <c r="D3425" s="70">
        <v>324.05</v>
      </c>
      <c r="E3425" s="70">
        <v>62.21</v>
      </c>
      <c r="F3425" s="70">
        <v>386.26</v>
      </c>
      <c r="G3425" s="44">
        <v>9</v>
      </c>
    </row>
    <row r="3426" spans="1:7">
      <c r="A3426" s="68" t="s">
        <v>6947</v>
      </c>
      <c r="B3426" s="69" t="s">
        <v>6948</v>
      </c>
      <c r="C3426" s="46"/>
      <c r="D3426" s="70"/>
      <c r="E3426" s="70"/>
      <c r="F3426" s="70"/>
      <c r="G3426" s="44">
        <v>5</v>
      </c>
    </row>
    <row r="3427" spans="1:7">
      <c r="A3427" s="68" t="s">
        <v>6949</v>
      </c>
      <c r="B3427" s="69" t="s">
        <v>6950</v>
      </c>
      <c r="C3427" s="46" t="s">
        <v>70</v>
      </c>
      <c r="D3427" s="70">
        <v>96.41</v>
      </c>
      <c r="E3427" s="70">
        <v>18.66</v>
      </c>
      <c r="F3427" s="70">
        <v>115.07</v>
      </c>
      <c r="G3427" s="44">
        <v>9</v>
      </c>
    </row>
    <row r="3428" spans="1:7">
      <c r="A3428" s="68" t="s">
        <v>6951</v>
      </c>
      <c r="B3428" s="69" t="s">
        <v>6952</v>
      </c>
      <c r="C3428" s="46" t="s">
        <v>70</v>
      </c>
      <c r="D3428" s="70">
        <v>114.86</v>
      </c>
      <c r="E3428" s="70">
        <v>18.66</v>
      </c>
      <c r="F3428" s="70">
        <v>133.52000000000001</v>
      </c>
      <c r="G3428" s="44">
        <v>9</v>
      </c>
    </row>
    <row r="3429" spans="1:7">
      <c r="A3429" s="68" t="s">
        <v>6953</v>
      </c>
      <c r="B3429" s="69" t="s">
        <v>6954</v>
      </c>
      <c r="C3429" s="46" t="s">
        <v>70</v>
      </c>
      <c r="D3429" s="70">
        <v>163.65</v>
      </c>
      <c r="E3429" s="70">
        <v>18.66</v>
      </c>
      <c r="F3429" s="70">
        <v>182.31</v>
      </c>
      <c r="G3429" s="44">
        <v>9</v>
      </c>
    </row>
    <row r="3430" spans="1:7">
      <c r="A3430" s="68" t="s">
        <v>6955</v>
      </c>
      <c r="B3430" s="69" t="s">
        <v>6956</v>
      </c>
      <c r="C3430" s="46" t="s">
        <v>70</v>
      </c>
      <c r="D3430" s="70">
        <v>191.51</v>
      </c>
      <c r="E3430" s="70">
        <v>18.66</v>
      </c>
      <c r="F3430" s="70">
        <v>210.17</v>
      </c>
      <c r="G3430" s="44">
        <v>9</v>
      </c>
    </row>
    <row r="3431" spans="1:7">
      <c r="A3431" s="68" t="s">
        <v>6957</v>
      </c>
      <c r="B3431" s="69" t="s">
        <v>6958</v>
      </c>
      <c r="C3431" s="46" t="s">
        <v>70</v>
      </c>
      <c r="D3431" s="70">
        <v>260.52999999999997</v>
      </c>
      <c r="E3431" s="70">
        <v>18.66</v>
      </c>
      <c r="F3431" s="70">
        <v>279.19</v>
      </c>
      <c r="G3431" s="44">
        <v>9</v>
      </c>
    </row>
    <row r="3432" spans="1:7">
      <c r="A3432" s="68" t="s">
        <v>6959</v>
      </c>
      <c r="B3432" s="69" t="s">
        <v>6960</v>
      </c>
      <c r="C3432" s="46" t="s">
        <v>70</v>
      </c>
      <c r="D3432" s="70">
        <v>446.33</v>
      </c>
      <c r="E3432" s="70">
        <v>18.66</v>
      </c>
      <c r="F3432" s="70">
        <v>464.99</v>
      </c>
      <c r="G3432" s="44">
        <v>9</v>
      </c>
    </row>
    <row r="3433" spans="1:7">
      <c r="A3433" s="68" t="s">
        <v>6961</v>
      </c>
      <c r="B3433" s="69" t="s">
        <v>6962</v>
      </c>
      <c r="C3433" s="46" t="s">
        <v>70</v>
      </c>
      <c r="D3433" s="70">
        <v>540.23</v>
      </c>
      <c r="E3433" s="70">
        <v>18.66</v>
      </c>
      <c r="F3433" s="70">
        <v>558.89</v>
      </c>
      <c r="G3433" s="44">
        <v>9</v>
      </c>
    </row>
    <row r="3434" spans="1:7">
      <c r="A3434" s="68" t="s">
        <v>6963</v>
      </c>
      <c r="B3434" s="69" t="s">
        <v>6964</v>
      </c>
      <c r="C3434" s="46" t="s">
        <v>70</v>
      </c>
      <c r="D3434" s="70">
        <v>934.07</v>
      </c>
      <c r="E3434" s="70">
        <v>24.88</v>
      </c>
      <c r="F3434" s="70">
        <v>958.95</v>
      </c>
      <c r="G3434" s="44">
        <v>9</v>
      </c>
    </row>
    <row r="3435" spans="1:7">
      <c r="A3435" s="68" t="s">
        <v>6965</v>
      </c>
      <c r="B3435" s="69" t="s">
        <v>6966</v>
      </c>
      <c r="C3435" s="46" t="s">
        <v>70</v>
      </c>
      <c r="D3435" s="70">
        <v>80.73</v>
      </c>
      <c r="E3435" s="70">
        <v>18.66</v>
      </c>
      <c r="F3435" s="70">
        <v>99.39</v>
      </c>
      <c r="G3435" s="44">
        <v>9</v>
      </c>
    </row>
    <row r="3436" spans="1:7">
      <c r="A3436" s="68" t="s">
        <v>6967</v>
      </c>
      <c r="B3436" s="69" t="s">
        <v>6968</v>
      </c>
      <c r="C3436" s="46" t="s">
        <v>70</v>
      </c>
      <c r="D3436" s="70">
        <v>110.68</v>
      </c>
      <c r="E3436" s="70">
        <v>18.66</v>
      </c>
      <c r="F3436" s="70">
        <v>129.34</v>
      </c>
      <c r="G3436" s="44">
        <v>9</v>
      </c>
    </row>
    <row r="3437" spans="1:7">
      <c r="A3437" s="68" t="s">
        <v>6969</v>
      </c>
      <c r="B3437" s="69" t="s">
        <v>6970</v>
      </c>
      <c r="C3437" s="46" t="s">
        <v>70</v>
      </c>
      <c r="D3437" s="70">
        <v>139.21</v>
      </c>
      <c r="E3437" s="70">
        <v>18.66</v>
      </c>
      <c r="F3437" s="70">
        <v>157.87</v>
      </c>
      <c r="G3437" s="44">
        <v>9</v>
      </c>
    </row>
    <row r="3438" spans="1:7">
      <c r="A3438" s="68" t="s">
        <v>6971</v>
      </c>
      <c r="B3438" s="69" t="s">
        <v>6972</v>
      </c>
      <c r="C3438" s="46" t="s">
        <v>70</v>
      </c>
      <c r="D3438" s="70">
        <v>195.26</v>
      </c>
      <c r="E3438" s="70">
        <v>18.66</v>
      </c>
      <c r="F3438" s="70">
        <v>213.92</v>
      </c>
      <c r="G3438" s="44">
        <v>9</v>
      </c>
    </row>
    <row r="3439" spans="1:7">
      <c r="A3439" s="68" t="s">
        <v>6973</v>
      </c>
      <c r="B3439" s="69" t="s">
        <v>6974</v>
      </c>
      <c r="C3439" s="46" t="s">
        <v>70</v>
      </c>
      <c r="D3439" s="70">
        <v>324.37</v>
      </c>
      <c r="E3439" s="70">
        <v>18.66</v>
      </c>
      <c r="F3439" s="70">
        <v>343.03</v>
      </c>
      <c r="G3439" s="44">
        <v>9</v>
      </c>
    </row>
    <row r="3440" spans="1:7">
      <c r="A3440" s="68" t="s">
        <v>6975</v>
      </c>
      <c r="B3440" s="69" t="s">
        <v>6976</v>
      </c>
      <c r="C3440" s="46" t="s">
        <v>70</v>
      </c>
      <c r="D3440" s="70">
        <v>485.94</v>
      </c>
      <c r="E3440" s="70">
        <v>18.66</v>
      </c>
      <c r="F3440" s="70">
        <v>504.6</v>
      </c>
      <c r="G3440" s="44">
        <v>9</v>
      </c>
    </row>
    <row r="3441" spans="1:7">
      <c r="A3441" s="68" t="s">
        <v>6977</v>
      </c>
      <c r="B3441" s="69" t="s">
        <v>6978</v>
      </c>
      <c r="C3441" s="46" t="s">
        <v>70</v>
      </c>
      <c r="D3441" s="70">
        <v>833.74</v>
      </c>
      <c r="E3441" s="70">
        <v>24.88</v>
      </c>
      <c r="F3441" s="70">
        <v>858.62</v>
      </c>
      <c r="G3441" s="44">
        <v>9</v>
      </c>
    </row>
    <row r="3442" spans="1:7">
      <c r="A3442" s="68" t="s">
        <v>6979</v>
      </c>
      <c r="B3442" s="69" t="s">
        <v>6980</v>
      </c>
      <c r="C3442" s="46" t="s">
        <v>70</v>
      </c>
      <c r="D3442" s="70">
        <v>74.989999999999995</v>
      </c>
      <c r="E3442" s="70">
        <v>18.66</v>
      </c>
      <c r="F3442" s="70">
        <v>93.65</v>
      </c>
      <c r="G3442" s="44">
        <v>9</v>
      </c>
    </row>
    <row r="3443" spans="1:7">
      <c r="A3443" s="68" t="s">
        <v>6981</v>
      </c>
      <c r="B3443" s="69" t="s">
        <v>6982</v>
      </c>
      <c r="C3443" s="46" t="s">
        <v>70</v>
      </c>
      <c r="D3443" s="70">
        <v>105.28</v>
      </c>
      <c r="E3443" s="70">
        <v>18.66</v>
      </c>
      <c r="F3443" s="70">
        <v>123.94</v>
      </c>
      <c r="G3443" s="44">
        <v>9</v>
      </c>
    </row>
    <row r="3444" spans="1:7">
      <c r="A3444" s="68" t="s">
        <v>6983</v>
      </c>
      <c r="B3444" s="69" t="s">
        <v>6984</v>
      </c>
      <c r="C3444" s="46" t="s">
        <v>70</v>
      </c>
      <c r="D3444" s="70">
        <v>129.78</v>
      </c>
      <c r="E3444" s="70">
        <v>18.66</v>
      </c>
      <c r="F3444" s="70">
        <v>148.44</v>
      </c>
      <c r="G3444" s="44">
        <v>9</v>
      </c>
    </row>
    <row r="3445" spans="1:7">
      <c r="A3445" s="68" t="s">
        <v>6985</v>
      </c>
      <c r="B3445" s="69" t="s">
        <v>6986</v>
      </c>
      <c r="C3445" s="46" t="s">
        <v>70</v>
      </c>
      <c r="D3445" s="70">
        <v>176.07</v>
      </c>
      <c r="E3445" s="70">
        <v>18.66</v>
      </c>
      <c r="F3445" s="70">
        <v>194.73</v>
      </c>
      <c r="G3445" s="44">
        <v>9</v>
      </c>
    </row>
    <row r="3446" spans="1:7">
      <c r="A3446" s="68" t="s">
        <v>6987</v>
      </c>
      <c r="B3446" s="69" t="s">
        <v>6988</v>
      </c>
      <c r="C3446" s="46" t="s">
        <v>70</v>
      </c>
      <c r="D3446" s="70">
        <v>283.45</v>
      </c>
      <c r="E3446" s="70">
        <v>18.66</v>
      </c>
      <c r="F3446" s="70">
        <v>302.11</v>
      </c>
      <c r="G3446" s="44">
        <v>9</v>
      </c>
    </row>
    <row r="3447" spans="1:7" ht="28.8">
      <c r="A3447" s="68" t="s">
        <v>6989</v>
      </c>
      <c r="B3447" s="69" t="s">
        <v>6990</v>
      </c>
      <c r="C3447" s="46" t="s">
        <v>70</v>
      </c>
      <c r="D3447" s="70">
        <v>6117.43</v>
      </c>
      <c r="E3447" s="70">
        <v>31.1</v>
      </c>
      <c r="F3447" s="70">
        <v>6148.53</v>
      </c>
      <c r="G3447" s="44">
        <v>9</v>
      </c>
    </row>
    <row r="3448" spans="1:7" ht="28.8">
      <c r="A3448" s="68" t="s">
        <v>6991</v>
      </c>
      <c r="B3448" s="69" t="s">
        <v>6992</v>
      </c>
      <c r="C3448" s="46" t="s">
        <v>70</v>
      </c>
      <c r="D3448" s="70">
        <v>159.82</v>
      </c>
      <c r="E3448" s="70">
        <v>18.66</v>
      </c>
      <c r="F3448" s="70">
        <v>178.48</v>
      </c>
      <c r="G3448" s="44">
        <v>9</v>
      </c>
    </row>
    <row r="3449" spans="1:7" ht="28.8">
      <c r="A3449" s="68" t="s">
        <v>6993</v>
      </c>
      <c r="B3449" s="69" t="s">
        <v>6994</v>
      </c>
      <c r="C3449" s="46" t="s">
        <v>70</v>
      </c>
      <c r="D3449" s="70">
        <v>448.26</v>
      </c>
      <c r="E3449" s="70">
        <v>18.66</v>
      </c>
      <c r="F3449" s="70">
        <v>466.92</v>
      </c>
      <c r="G3449" s="44">
        <v>9</v>
      </c>
    </row>
    <row r="3450" spans="1:7">
      <c r="A3450" s="68" t="s">
        <v>6995</v>
      </c>
      <c r="B3450" s="69" t="s">
        <v>6996</v>
      </c>
      <c r="C3450" s="46" t="s">
        <v>70</v>
      </c>
      <c r="D3450" s="70">
        <v>421.59</v>
      </c>
      <c r="E3450" s="70">
        <v>18.66</v>
      </c>
      <c r="F3450" s="70">
        <v>440.25</v>
      </c>
      <c r="G3450" s="44">
        <v>9</v>
      </c>
    </row>
    <row r="3451" spans="1:7">
      <c r="A3451" s="68" t="s">
        <v>6997</v>
      </c>
      <c r="B3451" s="69" t="s">
        <v>6998</v>
      </c>
      <c r="C3451" s="46" t="s">
        <v>70</v>
      </c>
      <c r="D3451" s="70">
        <v>824.62</v>
      </c>
      <c r="E3451" s="70">
        <v>24.88</v>
      </c>
      <c r="F3451" s="70">
        <v>849.5</v>
      </c>
      <c r="G3451" s="44">
        <v>9</v>
      </c>
    </row>
    <row r="3452" spans="1:7">
      <c r="A3452" s="68" t="s">
        <v>6999</v>
      </c>
      <c r="B3452" s="69" t="s">
        <v>7000</v>
      </c>
      <c r="C3452" s="46" t="s">
        <v>70</v>
      </c>
      <c r="D3452" s="70">
        <v>339.28</v>
      </c>
      <c r="E3452" s="70">
        <v>18.66</v>
      </c>
      <c r="F3452" s="70">
        <v>357.94</v>
      </c>
      <c r="G3452" s="44">
        <v>9</v>
      </c>
    </row>
    <row r="3453" spans="1:7" ht="28.8">
      <c r="A3453" s="68" t="s">
        <v>7001</v>
      </c>
      <c r="B3453" s="69" t="s">
        <v>7002</v>
      </c>
      <c r="C3453" s="46" t="s">
        <v>70</v>
      </c>
      <c r="D3453" s="70">
        <v>129.91</v>
      </c>
      <c r="E3453" s="70">
        <v>10.37</v>
      </c>
      <c r="F3453" s="70">
        <v>140.28</v>
      </c>
      <c r="G3453" s="44">
        <v>9</v>
      </c>
    </row>
    <row r="3454" spans="1:7" ht="28.8">
      <c r="A3454" s="68" t="s">
        <v>7003</v>
      </c>
      <c r="B3454" s="69" t="s">
        <v>7004</v>
      </c>
      <c r="C3454" s="46" t="s">
        <v>70</v>
      </c>
      <c r="D3454" s="70">
        <v>5446.76</v>
      </c>
      <c r="E3454" s="70">
        <v>24.88</v>
      </c>
      <c r="F3454" s="70">
        <v>5471.64</v>
      </c>
      <c r="G3454" s="44">
        <v>9</v>
      </c>
    </row>
    <row r="3455" spans="1:7" ht="28.8">
      <c r="A3455" s="68" t="s">
        <v>7005</v>
      </c>
      <c r="B3455" s="69" t="s">
        <v>7006</v>
      </c>
      <c r="C3455" s="46" t="s">
        <v>70</v>
      </c>
      <c r="D3455" s="70">
        <v>1956.35</v>
      </c>
      <c r="E3455" s="70">
        <v>24.88</v>
      </c>
      <c r="F3455" s="70">
        <v>1981.23</v>
      </c>
      <c r="G3455" s="44">
        <v>9</v>
      </c>
    </row>
    <row r="3456" spans="1:7" ht="28.8">
      <c r="A3456" s="68" t="s">
        <v>7007</v>
      </c>
      <c r="B3456" s="69" t="s">
        <v>7008</v>
      </c>
      <c r="C3456" s="46" t="s">
        <v>70</v>
      </c>
      <c r="D3456" s="70">
        <v>370.88</v>
      </c>
      <c r="E3456" s="70">
        <v>18.66</v>
      </c>
      <c r="F3456" s="70">
        <v>389.54</v>
      </c>
      <c r="G3456" s="44">
        <v>9</v>
      </c>
    </row>
    <row r="3457" spans="1:7" ht="28.8">
      <c r="A3457" s="68" t="s">
        <v>7009</v>
      </c>
      <c r="B3457" s="69" t="s">
        <v>7010</v>
      </c>
      <c r="C3457" s="46" t="s">
        <v>70</v>
      </c>
      <c r="D3457" s="70">
        <v>182.5</v>
      </c>
      <c r="E3457" s="70">
        <v>18.66</v>
      </c>
      <c r="F3457" s="70">
        <v>201.16</v>
      </c>
      <c r="G3457" s="44">
        <v>9</v>
      </c>
    </row>
    <row r="3458" spans="1:7" ht="28.8">
      <c r="A3458" s="68" t="s">
        <v>7011</v>
      </c>
      <c r="B3458" s="69" t="s">
        <v>7012</v>
      </c>
      <c r="C3458" s="46" t="s">
        <v>70</v>
      </c>
      <c r="D3458" s="70">
        <v>247.37</v>
      </c>
      <c r="E3458" s="70">
        <v>18.66</v>
      </c>
      <c r="F3458" s="70">
        <v>266.02999999999997</v>
      </c>
      <c r="G3458" s="44">
        <v>9</v>
      </c>
    </row>
    <row r="3459" spans="1:7" ht="28.8">
      <c r="A3459" s="68" t="s">
        <v>7013</v>
      </c>
      <c r="B3459" s="69" t="s">
        <v>7014</v>
      </c>
      <c r="C3459" s="46" t="s">
        <v>70</v>
      </c>
      <c r="D3459" s="70">
        <v>502.9</v>
      </c>
      <c r="E3459" s="70">
        <v>18.66</v>
      </c>
      <c r="F3459" s="70">
        <v>521.55999999999995</v>
      </c>
      <c r="G3459" s="44">
        <v>9</v>
      </c>
    </row>
    <row r="3460" spans="1:7" ht="28.8">
      <c r="A3460" s="68" t="s">
        <v>7015</v>
      </c>
      <c r="B3460" s="69" t="s">
        <v>7016</v>
      </c>
      <c r="C3460" s="46" t="s">
        <v>70</v>
      </c>
      <c r="D3460" s="70">
        <v>619.66</v>
      </c>
      <c r="E3460" s="70">
        <v>18.66</v>
      </c>
      <c r="F3460" s="70">
        <v>638.32000000000005</v>
      </c>
      <c r="G3460" s="44">
        <v>9</v>
      </c>
    </row>
    <row r="3461" spans="1:7" ht="28.8">
      <c r="A3461" s="68" t="s">
        <v>7017</v>
      </c>
      <c r="B3461" s="69" t="s">
        <v>7018</v>
      </c>
      <c r="C3461" s="46" t="s">
        <v>70</v>
      </c>
      <c r="D3461" s="70">
        <v>968.5</v>
      </c>
      <c r="E3461" s="70">
        <v>18.66</v>
      </c>
      <c r="F3461" s="70">
        <v>987.16</v>
      </c>
      <c r="G3461" s="44">
        <v>9</v>
      </c>
    </row>
    <row r="3462" spans="1:7" ht="28.8">
      <c r="A3462" s="68" t="s">
        <v>7019</v>
      </c>
      <c r="B3462" s="69" t="s">
        <v>7020</v>
      </c>
      <c r="C3462" s="46" t="s">
        <v>70</v>
      </c>
      <c r="D3462" s="70">
        <v>2232.91</v>
      </c>
      <c r="E3462" s="70">
        <v>24.88</v>
      </c>
      <c r="F3462" s="70">
        <v>2257.79</v>
      </c>
      <c r="G3462" s="44">
        <v>9</v>
      </c>
    </row>
    <row r="3463" spans="1:7" ht="28.8">
      <c r="A3463" s="68" t="s">
        <v>7021</v>
      </c>
      <c r="B3463" s="69" t="s">
        <v>7022</v>
      </c>
      <c r="C3463" s="46" t="s">
        <v>70</v>
      </c>
      <c r="D3463" s="70">
        <v>5042.0600000000004</v>
      </c>
      <c r="E3463" s="70">
        <v>24.88</v>
      </c>
      <c r="F3463" s="70">
        <v>5066.9399999999996</v>
      </c>
      <c r="G3463" s="44">
        <v>9</v>
      </c>
    </row>
    <row r="3464" spans="1:7" ht="28.8">
      <c r="A3464" s="68" t="s">
        <v>7023</v>
      </c>
      <c r="B3464" s="69" t="s">
        <v>7024</v>
      </c>
      <c r="C3464" s="46" t="s">
        <v>70</v>
      </c>
      <c r="D3464" s="70">
        <v>65.38</v>
      </c>
      <c r="E3464" s="70">
        <v>12.44</v>
      </c>
      <c r="F3464" s="70">
        <v>77.819999999999993</v>
      </c>
      <c r="G3464" s="44">
        <v>9</v>
      </c>
    </row>
    <row r="3465" spans="1:7" ht="28.8">
      <c r="A3465" s="68" t="s">
        <v>7025</v>
      </c>
      <c r="B3465" s="69" t="s">
        <v>7026</v>
      </c>
      <c r="C3465" s="46" t="s">
        <v>70</v>
      </c>
      <c r="D3465" s="70">
        <v>77.8</v>
      </c>
      <c r="E3465" s="70">
        <v>18.66</v>
      </c>
      <c r="F3465" s="70">
        <v>96.46</v>
      </c>
      <c r="G3465" s="44">
        <v>9</v>
      </c>
    </row>
    <row r="3466" spans="1:7" ht="28.8">
      <c r="A3466" s="68" t="s">
        <v>7027</v>
      </c>
      <c r="B3466" s="69" t="s">
        <v>7028</v>
      </c>
      <c r="C3466" s="46" t="s">
        <v>70</v>
      </c>
      <c r="D3466" s="70">
        <v>97.89</v>
      </c>
      <c r="E3466" s="70">
        <v>16.59</v>
      </c>
      <c r="F3466" s="70">
        <v>114.48</v>
      </c>
      <c r="G3466" s="44">
        <v>9</v>
      </c>
    </row>
    <row r="3467" spans="1:7" ht="28.8">
      <c r="A3467" s="68" t="s">
        <v>7029</v>
      </c>
      <c r="B3467" s="69" t="s">
        <v>7030</v>
      </c>
      <c r="C3467" s="46" t="s">
        <v>70</v>
      </c>
      <c r="D3467" s="70">
        <v>106.51</v>
      </c>
      <c r="E3467" s="70">
        <v>18.66</v>
      </c>
      <c r="F3467" s="70">
        <v>125.17</v>
      </c>
      <c r="G3467" s="44">
        <v>9</v>
      </c>
    </row>
    <row r="3468" spans="1:7" ht="28.8">
      <c r="A3468" s="68" t="s">
        <v>7031</v>
      </c>
      <c r="B3468" s="69" t="s">
        <v>7032</v>
      </c>
      <c r="C3468" s="46" t="s">
        <v>70</v>
      </c>
      <c r="D3468" s="70">
        <v>422.26</v>
      </c>
      <c r="E3468" s="70">
        <v>18.66</v>
      </c>
      <c r="F3468" s="70">
        <v>440.92</v>
      </c>
      <c r="G3468" s="44">
        <v>9</v>
      </c>
    </row>
    <row r="3469" spans="1:7" ht="28.8">
      <c r="A3469" s="68" t="s">
        <v>7033</v>
      </c>
      <c r="B3469" s="69" t="s">
        <v>7034</v>
      </c>
      <c r="C3469" s="46" t="s">
        <v>70</v>
      </c>
      <c r="D3469" s="70">
        <v>619.92999999999995</v>
      </c>
      <c r="E3469" s="70">
        <v>18.66</v>
      </c>
      <c r="F3469" s="70">
        <v>638.59</v>
      </c>
      <c r="G3469" s="44">
        <v>9</v>
      </c>
    </row>
    <row r="3470" spans="1:7" ht="28.8">
      <c r="A3470" s="68" t="s">
        <v>7035</v>
      </c>
      <c r="B3470" s="69" t="s">
        <v>7036</v>
      </c>
      <c r="C3470" s="46" t="s">
        <v>70</v>
      </c>
      <c r="D3470" s="70">
        <v>5559.22</v>
      </c>
      <c r="E3470" s="70">
        <v>82.94</v>
      </c>
      <c r="F3470" s="70">
        <v>5642.16</v>
      </c>
      <c r="G3470" s="44">
        <v>9</v>
      </c>
    </row>
    <row r="3471" spans="1:7" ht="28.8">
      <c r="A3471" s="68" t="s">
        <v>7037</v>
      </c>
      <c r="B3471" s="69" t="s">
        <v>7038</v>
      </c>
      <c r="C3471" s="46" t="s">
        <v>70</v>
      </c>
      <c r="D3471" s="70">
        <v>5779.63</v>
      </c>
      <c r="E3471" s="70">
        <v>82.94</v>
      </c>
      <c r="F3471" s="70">
        <v>5862.57</v>
      </c>
      <c r="G3471" s="44">
        <v>9</v>
      </c>
    </row>
    <row r="3472" spans="1:7">
      <c r="A3472" s="68" t="s">
        <v>7039</v>
      </c>
      <c r="B3472" s="69" t="s">
        <v>7040</v>
      </c>
      <c r="C3472" s="46" t="s">
        <v>70</v>
      </c>
      <c r="D3472" s="70">
        <v>470.33</v>
      </c>
      <c r="E3472" s="70">
        <v>41.47</v>
      </c>
      <c r="F3472" s="70">
        <v>511.8</v>
      </c>
      <c r="G3472" s="44">
        <v>9</v>
      </c>
    </row>
    <row r="3473" spans="1:7">
      <c r="A3473" s="68" t="s">
        <v>7041</v>
      </c>
      <c r="B3473" s="69" t="s">
        <v>7042</v>
      </c>
      <c r="C3473" s="46"/>
      <c r="D3473" s="70"/>
      <c r="E3473" s="70"/>
      <c r="F3473" s="70"/>
      <c r="G3473" s="44">
        <v>5</v>
      </c>
    </row>
    <row r="3474" spans="1:7" ht="28.8">
      <c r="A3474" s="68" t="s">
        <v>7043</v>
      </c>
      <c r="B3474" s="69" t="s">
        <v>7044</v>
      </c>
      <c r="C3474" s="46" t="s">
        <v>70</v>
      </c>
      <c r="D3474" s="70">
        <v>1315.6</v>
      </c>
      <c r="E3474" s="70">
        <v>51.84</v>
      </c>
      <c r="F3474" s="70">
        <v>1367.44</v>
      </c>
      <c r="G3474" s="44">
        <v>9</v>
      </c>
    </row>
    <row r="3475" spans="1:7">
      <c r="A3475" s="68" t="s">
        <v>7045</v>
      </c>
      <c r="B3475" s="69" t="s">
        <v>7046</v>
      </c>
      <c r="C3475" s="46" t="s">
        <v>70</v>
      </c>
      <c r="D3475" s="70">
        <v>1751.37</v>
      </c>
      <c r="E3475" s="70">
        <v>145.15</v>
      </c>
      <c r="F3475" s="70">
        <v>1896.52</v>
      </c>
      <c r="G3475" s="44">
        <v>9</v>
      </c>
    </row>
    <row r="3476" spans="1:7">
      <c r="A3476" s="68" t="s">
        <v>7047</v>
      </c>
      <c r="B3476" s="69" t="s">
        <v>159</v>
      </c>
      <c r="C3476" s="46" t="s">
        <v>70</v>
      </c>
      <c r="D3476" s="70">
        <v>2802.43</v>
      </c>
      <c r="E3476" s="70">
        <v>145.15</v>
      </c>
      <c r="F3476" s="70">
        <v>2947.58</v>
      </c>
      <c r="G3476" s="44">
        <v>9</v>
      </c>
    </row>
    <row r="3477" spans="1:7">
      <c r="A3477" s="68" t="s">
        <v>7048</v>
      </c>
      <c r="B3477" s="69" t="s">
        <v>7049</v>
      </c>
      <c r="C3477" s="46" t="s">
        <v>70</v>
      </c>
      <c r="D3477" s="70">
        <v>1290.1199999999999</v>
      </c>
      <c r="E3477" s="70">
        <v>145.15</v>
      </c>
      <c r="F3477" s="70">
        <v>1435.27</v>
      </c>
      <c r="G3477" s="44">
        <v>9</v>
      </c>
    </row>
    <row r="3478" spans="1:7" ht="28.8">
      <c r="A3478" s="68" t="s">
        <v>7050</v>
      </c>
      <c r="B3478" s="69" t="s">
        <v>158</v>
      </c>
      <c r="C3478" s="46" t="s">
        <v>70</v>
      </c>
      <c r="D3478" s="70">
        <v>2852.34</v>
      </c>
      <c r="E3478" s="70">
        <v>145.15</v>
      </c>
      <c r="F3478" s="70">
        <v>2997.49</v>
      </c>
      <c r="G3478" s="44">
        <v>9</v>
      </c>
    </row>
    <row r="3479" spans="1:7">
      <c r="A3479" s="68" t="s">
        <v>7051</v>
      </c>
      <c r="B3479" s="69" t="s">
        <v>7052</v>
      </c>
      <c r="C3479" s="46" t="s">
        <v>70</v>
      </c>
      <c r="D3479" s="70">
        <v>1719.23</v>
      </c>
      <c r="E3479" s="70">
        <v>82.94</v>
      </c>
      <c r="F3479" s="70">
        <v>1802.17</v>
      </c>
      <c r="G3479" s="44">
        <v>9</v>
      </c>
    </row>
    <row r="3480" spans="1:7">
      <c r="A3480" s="68" t="s">
        <v>7053</v>
      </c>
      <c r="B3480" s="69" t="s">
        <v>7054</v>
      </c>
      <c r="C3480" s="46" t="s">
        <v>70</v>
      </c>
      <c r="D3480" s="70">
        <v>3102.68</v>
      </c>
      <c r="E3480" s="70">
        <v>82.94</v>
      </c>
      <c r="F3480" s="70">
        <v>3185.62</v>
      </c>
      <c r="G3480" s="44">
        <v>9</v>
      </c>
    </row>
    <row r="3481" spans="1:7">
      <c r="A3481" s="68" t="s">
        <v>7055</v>
      </c>
      <c r="B3481" s="69" t="s">
        <v>7056</v>
      </c>
      <c r="C3481" s="46" t="s">
        <v>70</v>
      </c>
      <c r="D3481" s="70">
        <v>1017.21</v>
      </c>
      <c r="E3481" s="70">
        <v>82.94</v>
      </c>
      <c r="F3481" s="70">
        <v>1100.1500000000001</v>
      </c>
      <c r="G3481" s="44">
        <v>9</v>
      </c>
    </row>
    <row r="3482" spans="1:7">
      <c r="A3482" s="68" t="s">
        <v>7057</v>
      </c>
      <c r="B3482" s="69" t="s">
        <v>7058</v>
      </c>
      <c r="C3482" s="46" t="s">
        <v>70</v>
      </c>
      <c r="D3482" s="70">
        <v>731.43</v>
      </c>
      <c r="E3482" s="70">
        <v>82.94</v>
      </c>
      <c r="F3482" s="70">
        <v>814.37</v>
      </c>
      <c r="G3482" s="44">
        <v>9</v>
      </c>
    </row>
    <row r="3483" spans="1:7" ht="28.8">
      <c r="A3483" s="68" t="s">
        <v>7059</v>
      </c>
      <c r="B3483" s="69" t="s">
        <v>7060</v>
      </c>
      <c r="C3483" s="46" t="s">
        <v>70</v>
      </c>
      <c r="D3483" s="70">
        <v>6087.23</v>
      </c>
      <c r="E3483" s="70">
        <v>51.84</v>
      </c>
      <c r="F3483" s="70">
        <v>6139.07</v>
      </c>
      <c r="G3483" s="44">
        <v>9</v>
      </c>
    </row>
    <row r="3484" spans="1:7" ht="28.8">
      <c r="A3484" s="68" t="s">
        <v>7061</v>
      </c>
      <c r="B3484" s="69" t="s">
        <v>7062</v>
      </c>
      <c r="C3484" s="46" t="s">
        <v>70</v>
      </c>
      <c r="D3484" s="70">
        <v>3247.44</v>
      </c>
      <c r="E3484" s="70">
        <v>24.88</v>
      </c>
      <c r="F3484" s="70">
        <v>3272.32</v>
      </c>
      <c r="G3484" s="44">
        <v>9</v>
      </c>
    </row>
    <row r="3485" spans="1:7">
      <c r="A3485" s="68" t="s">
        <v>7063</v>
      </c>
      <c r="B3485" s="69" t="s">
        <v>160</v>
      </c>
      <c r="C3485" s="46" t="s">
        <v>70</v>
      </c>
      <c r="D3485" s="70">
        <v>1021.25</v>
      </c>
      <c r="E3485" s="70">
        <v>82.94</v>
      </c>
      <c r="F3485" s="70">
        <v>1104.19</v>
      </c>
      <c r="G3485" s="44">
        <v>9</v>
      </c>
    </row>
    <row r="3486" spans="1:7" ht="28.8">
      <c r="A3486" s="68" t="s">
        <v>7064</v>
      </c>
      <c r="B3486" s="69" t="s">
        <v>161</v>
      </c>
      <c r="C3486" s="46" t="s">
        <v>70</v>
      </c>
      <c r="D3486" s="70">
        <v>1106.9100000000001</v>
      </c>
      <c r="E3486" s="70">
        <v>31.1</v>
      </c>
      <c r="F3486" s="70">
        <v>1138.01</v>
      </c>
      <c r="G3486" s="44">
        <v>9</v>
      </c>
    </row>
    <row r="3487" spans="1:7" ht="28.8">
      <c r="A3487" s="68" t="s">
        <v>7065</v>
      </c>
      <c r="B3487" s="69" t="s">
        <v>7066</v>
      </c>
      <c r="C3487" s="46" t="s">
        <v>70</v>
      </c>
      <c r="D3487" s="70">
        <v>8838.3799999999992</v>
      </c>
      <c r="E3487" s="70">
        <v>124.41</v>
      </c>
      <c r="F3487" s="70">
        <v>8962.7900000000009</v>
      </c>
      <c r="G3487" s="44">
        <v>9</v>
      </c>
    </row>
    <row r="3488" spans="1:7" ht="28.8">
      <c r="A3488" s="68" t="s">
        <v>7067</v>
      </c>
      <c r="B3488" s="69" t="s">
        <v>7068</v>
      </c>
      <c r="C3488" s="46" t="s">
        <v>70</v>
      </c>
      <c r="D3488" s="70">
        <v>2071.36</v>
      </c>
      <c r="E3488" s="70">
        <v>82.94</v>
      </c>
      <c r="F3488" s="70">
        <v>2154.3000000000002</v>
      </c>
      <c r="G3488" s="44">
        <v>9</v>
      </c>
    </row>
    <row r="3489" spans="1:7" ht="28.8">
      <c r="A3489" s="68" t="s">
        <v>7069</v>
      </c>
      <c r="B3489" s="69" t="s">
        <v>7070</v>
      </c>
      <c r="C3489" s="46" t="s">
        <v>70</v>
      </c>
      <c r="D3489" s="70">
        <v>3061.08</v>
      </c>
      <c r="E3489" s="70">
        <v>82.94</v>
      </c>
      <c r="F3489" s="70">
        <v>3144.02</v>
      </c>
      <c r="G3489" s="44">
        <v>9</v>
      </c>
    </row>
    <row r="3490" spans="1:7" ht="28.8">
      <c r="A3490" s="68" t="s">
        <v>7071</v>
      </c>
      <c r="B3490" s="69" t="s">
        <v>7072</v>
      </c>
      <c r="C3490" s="46" t="s">
        <v>70</v>
      </c>
      <c r="D3490" s="70">
        <v>2055.5500000000002</v>
      </c>
      <c r="E3490" s="70">
        <v>82.94</v>
      </c>
      <c r="F3490" s="70">
        <v>2138.4899999999998</v>
      </c>
      <c r="G3490" s="44">
        <v>9</v>
      </c>
    </row>
    <row r="3491" spans="1:7">
      <c r="A3491" s="68" t="s">
        <v>7073</v>
      </c>
      <c r="B3491" s="69" t="s">
        <v>7074</v>
      </c>
      <c r="C3491" s="46"/>
      <c r="D3491" s="70"/>
      <c r="E3491" s="70"/>
      <c r="F3491" s="70"/>
      <c r="G3491" s="44">
        <v>5</v>
      </c>
    </row>
    <row r="3492" spans="1:7" ht="28.8">
      <c r="A3492" s="68" t="s">
        <v>7075</v>
      </c>
      <c r="B3492" s="69" t="s">
        <v>7076</v>
      </c>
      <c r="C3492" s="46" t="s">
        <v>70</v>
      </c>
      <c r="D3492" s="70">
        <v>86.11</v>
      </c>
      <c r="E3492" s="70">
        <v>18.66</v>
      </c>
      <c r="F3492" s="70">
        <v>104.77</v>
      </c>
      <c r="G3492" s="44">
        <v>9</v>
      </c>
    </row>
    <row r="3493" spans="1:7" ht="28.8">
      <c r="A3493" s="68" t="s">
        <v>7077</v>
      </c>
      <c r="B3493" s="69" t="s">
        <v>7078</v>
      </c>
      <c r="C3493" s="46" t="s">
        <v>70</v>
      </c>
      <c r="D3493" s="70">
        <v>122.62</v>
      </c>
      <c r="E3493" s="70">
        <v>24.88</v>
      </c>
      <c r="F3493" s="70">
        <v>147.5</v>
      </c>
      <c r="G3493" s="44">
        <v>9</v>
      </c>
    </row>
    <row r="3494" spans="1:7" ht="28.8">
      <c r="A3494" s="68" t="s">
        <v>7079</v>
      </c>
      <c r="B3494" s="69" t="s">
        <v>7080</v>
      </c>
      <c r="C3494" s="46" t="s">
        <v>70</v>
      </c>
      <c r="D3494" s="70">
        <v>147.13</v>
      </c>
      <c r="E3494" s="70">
        <v>31.1</v>
      </c>
      <c r="F3494" s="70">
        <v>178.23</v>
      </c>
      <c r="G3494" s="44">
        <v>9</v>
      </c>
    </row>
    <row r="3495" spans="1:7" ht="28.8">
      <c r="A3495" s="68" t="s">
        <v>7081</v>
      </c>
      <c r="B3495" s="69" t="s">
        <v>7082</v>
      </c>
      <c r="C3495" s="46" t="s">
        <v>70</v>
      </c>
      <c r="D3495" s="70">
        <v>223.92</v>
      </c>
      <c r="E3495" s="70">
        <v>33.18</v>
      </c>
      <c r="F3495" s="70">
        <v>257.10000000000002</v>
      </c>
      <c r="G3495" s="44">
        <v>9</v>
      </c>
    </row>
    <row r="3496" spans="1:7" ht="28.8">
      <c r="A3496" s="68" t="s">
        <v>7083</v>
      </c>
      <c r="B3496" s="69" t="s">
        <v>7084</v>
      </c>
      <c r="C3496" s="46" t="s">
        <v>70</v>
      </c>
      <c r="D3496" s="70">
        <v>493.35</v>
      </c>
      <c r="E3496" s="70">
        <v>51.84</v>
      </c>
      <c r="F3496" s="70">
        <v>545.19000000000005</v>
      </c>
      <c r="G3496" s="44">
        <v>9</v>
      </c>
    </row>
    <row r="3497" spans="1:7">
      <c r="A3497" s="68" t="s">
        <v>7085</v>
      </c>
      <c r="B3497" s="69" t="s">
        <v>7086</v>
      </c>
      <c r="C3497" s="46"/>
      <c r="D3497" s="70"/>
      <c r="E3497" s="70"/>
      <c r="F3497" s="70"/>
      <c r="G3497" s="44">
        <v>5</v>
      </c>
    </row>
    <row r="3498" spans="1:7" ht="28.8">
      <c r="A3498" s="68" t="s">
        <v>7087</v>
      </c>
      <c r="B3498" s="69" t="s">
        <v>7088</v>
      </c>
      <c r="C3498" s="46" t="s">
        <v>70</v>
      </c>
      <c r="D3498" s="70">
        <v>386.3</v>
      </c>
      <c r="E3498" s="70">
        <v>24.88</v>
      </c>
      <c r="F3498" s="70">
        <v>411.18</v>
      </c>
      <c r="G3498" s="44">
        <v>9</v>
      </c>
    </row>
    <row r="3499" spans="1:7" ht="28.8">
      <c r="A3499" s="68" t="s">
        <v>7089</v>
      </c>
      <c r="B3499" s="69" t="s">
        <v>7090</v>
      </c>
      <c r="C3499" s="46" t="s">
        <v>70</v>
      </c>
      <c r="D3499" s="70">
        <v>532.15</v>
      </c>
      <c r="E3499" s="70">
        <v>31.1</v>
      </c>
      <c r="F3499" s="70">
        <v>563.25</v>
      </c>
      <c r="G3499" s="44">
        <v>9</v>
      </c>
    </row>
    <row r="3500" spans="1:7" ht="28.8">
      <c r="A3500" s="68" t="s">
        <v>7091</v>
      </c>
      <c r="B3500" s="69" t="s">
        <v>7092</v>
      </c>
      <c r="C3500" s="46" t="s">
        <v>70</v>
      </c>
      <c r="D3500" s="70">
        <v>948.16</v>
      </c>
      <c r="E3500" s="70">
        <v>41.47</v>
      </c>
      <c r="F3500" s="70">
        <v>989.63</v>
      </c>
      <c r="G3500" s="44">
        <v>9</v>
      </c>
    </row>
    <row r="3501" spans="1:7" ht="28.8">
      <c r="A3501" s="68" t="s">
        <v>7093</v>
      </c>
      <c r="B3501" s="69" t="s">
        <v>7094</v>
      </c>
      <c r="C3501" s="46" t="s">
        <v>70</v>
      </c>
      <c r="D3501" s="70">
        <v>1339.72</v>
      </c>
      <c r="E3501" s="70">
        <v>51.84</v>
      </c>
      <c r="F3501" s="70">
        <v>1391.56</v>
      </c>
      <c r="G3501" s="44">
        <v>9</v>
      </c>
    </row>
    <row r="3502" spans="1:7">
      <c r="A3502" s="68" t="s">
        <v>7095</v>
      </c>
      <c r="B3502" s="69" t="s">
        <v>7096</v>
      </c>
      <c r="C3502" s="46"/>
      <c r="D3502" s="70"/>
      <c r="E3502" s="70"/>
      <c r="F3502" s="70"/>
      <c r="G3502" s="44">
        <v>5</v>
      </c>
    </row>
    <row r="3503" spans="1:7" ht="28.8">
      <c r="A3503" s="68" t="s">
        <v>7097</v>
      </c>
      <c r="B3503" s="69" t="s">
        <v>7098</v>
      </c>
      <c r="C3503" s="46" t="s">
        <v>70</v>
      </c>
      <c r="D3503" s="70">
        <v>700.65</v>
      </c>
      <c r="E3503" s="70">
        <v>18.66</v>
      </c>
      <c r="F3503" s="70">
        <v>719.31</v>
      </c>
      <c r="G3503" s="44">
        <v>9</v>
      </c>
    </row>
    <row r="3504" spans="1:7">
      <c r="A3504" s="68" t="s">
        <v>7099</v>
      </c>
      <c r="B3504" s="69" t="s">
        <v>7100</v>
      </c>
      <c r="C3504" s="46"/>
      <c r="D3504" s="70"/>
      <c r="E3504" s="70"/>
      <c r="F3504" s="70"/>
      <c r="G3504" s="44">
        <v>5</v>
      </c>
    </row>
    <row r="3505" spans="1:7" ht="28.8">
      <c r="A3505" s="68" t="s">
        <v>7101</v>
      </c>
      <c r="B3505" s="69" t="s">
        <v>7102</v>
      </c>
      <c r="C3505" s="46" t="s">
        <v>70</v>
      </c>
      <c r="D3505" s="70">
        <v>452.8</v>
      </c>
      <c r="E3505" s="70">
        <v>86.81</v>
      </c>
      <c r="F3505" s="70">
        <v>539.61</v>
      </c>
      <c r="G3505" s="44">
        <v>9</v>
      </c>
    </row>
    <row r="3506" spans="1:7">
      <c r="A3506" s="68" t="s">
        <v>7103</v>
      </c>
      <c r="B3506" s="69" t="s">
        <v>7104</v>
      </c>
      <c r="C3506" s="46" t="s">
        <v>70</v>
      </c>
      <c r="D3506" s="70">
        <v>173.48</v>
      </c>
      <c r="E3506" s="70">
        <v>8.2899999999999991</v>
      </c>
      <c r="F3506" s="70">
        <v>181.77</v>
      </c>
      <c r="G3506" s="44">
        <v>9</v>
      </c>
    </row>
    <row r="3507" spans="1:7" ht="28.8">
      <c r="A3507" s="68" t="s">
        <v>7105</v>
      </c>
      <c r="B3507" s="69" t="s">
        <v>7106</v>
      </c>
      <c r="C3507" s="46" t="s">
        <v>70</v>
      </c>
      <c r="D3507" s="70">
        <v>180.54</v>
      </c>
      <c r="E3507" s="70">
        <v>20.74</v>
      </c>
      <c r="F3507" s="70">
        <v>201.28</v>
      </c>
      <c r="G3507" s="44">
        <v>9</v>
      </c>
    </row>
    <row r="3508" spans="1:7" ht="43.2">
      <c r="A3508" s="68" t="s">
        <v>7107</v>
      </c>
      <c r="B3508" s="69" t="s">
        <v>7108</v>
      </c>
      <c r="C3508" s="46" t="s">
        <v>70</v>
      </c>
      <c r="D3508" s="70">
        <v>7426.99</v>
      </c>
      <c r="E3508" s="70">
        <v>86.81</v>
      </c>
      <c r="F3508" s="70">
        <v>7513.8</v>
      </c>
      <c r="G3508" s="44">
        <v>9</v>
      </c>
    </row>
    <row r="3509" spans="1:7">
      <c r="A3509" s="68" t="s">
        <v>7109</v>
      </c>
      <c r="B3509" s="69" t="s">
        <v>7110</v>
      </c>
      <c r="C3509" s="46"/>
      <c r="D3509" s="70"/>
      <c r="E3509" s="70"/>
      <c r="F3509" s="70"/>
      <c r="G3509" s="44">
        <v>5</v>
      </c>
    </row>
    <row r="3510" spans="1:7">
      <c r="A3510" s="68" t="s">
        <v>7111</v>
      </c>
      <c r="B3510" s="69" t="s">
        <v>7112</v>
      </c>
      <c r="C3510" s="46" t="s">
        <v>70</v>
      </c>
      <c r="D3510" s="70">
        <v>2963.95</v>
      </c>
      <c r="E3510" s="70">
        <v>143.57</v>
      </c>
      <c r="F3510" s="70">
        <v>3107.52</v>
      </c>
      <c r="G3510" s="44">
        <v>9</v>
      </c>
    </row>
    <row r="3511" spans="1:7">
      <c r="A3511" s="68" t="s">
        <v>7113</v>
      </c>
      <c r="B3511" s="69" t="s">
        <v>7114</v>
      </c>
      <c r="C3511" s="46" t="s">
        <v>70</v>
      </c>
      <c r="D3511" s="70">
        <v>1055.52</v>
      </c>
      <c r="E3511" s="70">
        <v>143.57</v>
      </c>
      <c r="F3511" s="70">
        <v>1199.0899999999999</v>
      </c>
      <c r="G3511" s="44">
        <v>9</v>
      </c>
    </row>
    <row r="3512" spans="1:7" ht="28.8">
      <c r="A3512" s="68" t="s">
        <v>7115</v>
      </c>
      <c r="B3512" s="69" t="s">
        <v>7116</v>
      </c>
      <c r="C3512" s="46" t="s">
        <v>70</v>
      </c>
      <c r="D3512" s="70">
        <v>1280.1500000000001</v>
      </c>
      <c r="E3512" s="70">
        <v>51.84</v>
      </c>
      <c r="F3512" s="70">
        <v>1331.99</v>
      </c>
      <c r="G3512" s="44">
        <v>9</v>
      </c>
    </row>
    <row r="3513" spans="1:7" ht="28.8">
      <c r="A3513" s="68" t="s">
        <v>7117</v>
      </c>
      <c r="B3513" s="69" t="s">
        <v>7118</v>
      </c>
      <c r="C3513" s="46" t="s">
        <v>70</v>
      </c>
      <c r="D3513" s="70">
        <v>1696.7</v>
      </c>
      <c r="E3513" s="70">
        <v>93.31</v>
      </c>
      <c r="F3513" s="70">
        <v>1790.01</v>
      </c>
      <c r="G3513" s="44">
        <v>9</v>
      </c>
    </row>
    <row r="3514" spans="1:7" ht="28.8">
      <c r="A3514" s="68" t="s">
        <v>7119</v>
      </c>
      <c r="B3514" s="69" t="s">
        <v>7120</v>
      </c>
      <c r="C3514" s="46" t="s">
        <v>70</v>
      </c>
      <c r="D3514" s="70">
        <v>2504.62</v>
      </c>
      <c r="E3514" s="70">
        <v>93.31</v>
      </c>
      <c r="F3514" s="70">
        <v>2597.9299999999998</v>
      </c>
      <c r="G3514" s="44">
        <v>9</v>
      </c>
    </row>
    <row r="3515" spans="1:7">
      <c r="A3515" s="68" t="s">
        <v>7121</v>
      </c>
      <c r="B3515" s="69" t="s">
        <v>7122</v>
      </c>
      <c r="C3515" s="46" t="s">
        <v>70</v>
      </c>
      <c r="D3515" s="70">
        <v>6403.07</v>
      </c>
      <c r="E3515" s="70">
        <v>143.57</v>
      </c>
      <c r="F3515" s="70">
        <v>6546.64</v>
      </c>
      <c r="G3515" s="44">
        <v>9</v>
      </c>
    </row>
    <row r="3516" spans="1:7">
      <c r="A3516" s="68" t="s">
        <v>7123</v>
      </c>
      <c r="B3516" s="69" t="s">
        <v>7124</v>
      </c>
      <c r="C3516" s="46" t="s">
        <v>70</v>
      </c>
      <c r="D3516" s="70">
        <v>1155.1600000000001</v>
      </c>
      <c r="E3516" s="70">
        <v>143.57</v>
      </c>
      <c r="F3516" s="70">
        <v>1298.73</v>
      </c>
      <c r="G3516" s="44">
        <v>9</v>
      </c>
    </row>
    <row r="3517" spans="1:7">
      <c r="A3517" s="68" t="s">
        <v>7125</v>
      </c>
      <c r="B3517" s="69" t="s">
        <v>7126</v>
      </c>
      <c r="C3517" s="46" t="s">
        <v>70</v>
      </c>
      <c r="D3517" s="70">
        <v>1810.59</v>
      </c>
      <c r="E3517" s="70">
        <v>143.57</v>
      </c>
      <c r="F3517" s="70">
        <v>1954.16</v>
      </c>
      <c r="G3517" s="44">
        <v>9</v>
      </c>
    </row>
    <row r="3518" spans="1:7">
      <c r="A3518" s="68" t="s">
        <v>7127</v>
      </c>
      <c r="B3518" s="69" t="s">
        <v>7128</v>
      </c>
      <c r="C3518" s="46" t="s">
        <v>70</v>
      </c>
      <c r="D3518" s="70">
        <v>875.62</v>
      </c>
      <c r="E3518" s="70">
        <v>12.44</v>
      </c>
      <c r="F3518" s="70">
        <v>888.06</v>
      </c>
      <c r="G3518" s="44">
        <v>9</v>
      </c>
    </row>
    <row r="3519" spans="1:7" ht="28.8">
      <c r="A3519" s="68" t="s">
        <v>7129</v>
      </c>
      <c r="B3519" s="69" t="s">
        <v>7130</v>
      </c>
      <c r="C3519" s="46" t="s">
        <v>70</v>
      </c>
      <c r="D3519" s="70">
        <v>2399.3200000000002</v>
      </c>
      <c r="E3519" s="70">
        <v>18.239999999999998</v>
      </c>
      <c r="F3519" s="70">
        <v>2417.56</v>
      </c>
      <c r="G3519" s="44">
        <v>9</v>
      </c>
    </row>
    <row r="3520" spans="1:7">
      <c r="A3520" s="68" t="s">
        <v>7131</v>
      </c>
      <c r="B3520" s="69" t="s">
        <v>7132</v>
      </c>
      <c r="C3520" s="46"/>
      <c r="D3520" s="70"/>
      <c r="E3520" s="70"/>
      <c r="F3520" s="70"/>
      <c r="G3520" s="44">
        <v>5</v>
      </c>
    </row>
    <row r="3521" spans="1:7">
      <c r="A3521" s="68" t="s">
        <v>7133</v>
      </c>
      <c r="B3521" s="69" t="s">
        <v>7134</v>
      </c>
      <c r="C3521" s="46" t="s">
        <v>70</v>
      </c>
      <c r="D3521" s="70">
        <v>12.68</v>
      </c>
      <c r="E3521" s="70">
        <v>18.66</v>
      </c>
      <c r="F3521" s="70">
        <v>31.34</v>
      </c>
      <c r="G3521" s="44">
        <v>9</v>
      </c>
    </row>
    <row r="3522" spans="1:7" ht="28.8">
      <c r="A3522" s="68" t="s">
        <v>7135</v>
      </c>
      <c r="B3522" s="69" t="s">
        <v>7136</v>
      </c>
      <c r="C3522" s="46" t="s">
        <v>70</v>
      </c>
      <c r="D3522" s="70">
        <v>44.04</v>
      </c>
      <c r="E3522" s="70">
        <v>18.66</v>
      </c>
      <c r="F3522" s="70">
        <v>62.7</v>
      </c>
      <c r="G3522" s="44">
        <v>9</v>
      </c>
    </row>
    <row r="3523" spans="1:7">
      <c r="A3523" s="68" t="s">
        <v>7137</v>
      </c>
      <c r="B3523" s="69" t="s">
        <v>7138</v>
      </c>
      <c r="C3523" s="46"/>
      <c r="D3523" s="70"/>
      <c r="E3523" s="70"/>
      <c r="F3523" s="70"/>
      <c r="G3523" s="44">
        <v>5</v>
      </c>
    </row>
    <row r="3524" spans="1:7">
      <c r="A3524" s="68" t="s">
        <v>7139</v>
      </c>
      <c r="B3524" s="69" t="s">
        <v>7140</v>
      </c>
      <c r="C3524" s="46" t="s">
        <v>70</v>
      </c>
      <c r="D3524" s="70">
        <v>110.04</v>
      </c>
      <c r="E3524" s="70">
        <v>6.22</v>
      </c>
      <c r="F3524" s="70">
        <v>116.26</v>
      </c>
      <c r="G3524" s="44">
        <v>9</v>
      </c>
    </row>
    <row r="3525" spans="1:7">
      <c r="A3525" s="68" t="s">
        <v>7141</v>
      </c>
      <c r="B3525" s="69" t="s">
        <v>7142</v>
      </c>
      <c r="C3525" s="46" t="s">
        <v>70</v>
      </c>
      <c r="D3525" s="70">
        <v>412.89</v>
      </c>
      <c r="E3525" s="70">
        <v>51.84</v>
      </c>
      <c r="F3525" s="70">
        <v>464.73</v>
      </c>
      <c r="G3525" s="44">
        <v>9</v>
      </c>
    </row>
    <row r="3526" spans="1:7" ht="28.8">
      <c r="A3526" s="68" t="s">
        <v>7143</v>
      </c>
      <c r="B3526" s="69" t="s">
        <v>7144</v>
      </c>
      <c r="C3526" s="46" t="s">
        <v>70</v>
      </c>
      <c r="D3526" s="70">
        <v>489.35</v>
      </c>
      <c r="E3526" s="70">
        <v>51.84</v>
      </c>
      <c r="F3526" s="70">
        <v>541.19000000000005</v>
      </c>
      <c r="G3526" s="44">
        <v>9</v>
      </c>
    </row>
    <row r="3527" spans="1:7" ht="28.8">
      <c r="A3527" s="68" t="s">
        <v>7145</v>
      </c>
      <c r="B3527" s="69" t="s">
        <v>7146</v>
      </c>
      <c r="C3527" s="46" t="s">
        <v>70</v>
      </c>
      <c r="D3527" s="70">
        <v>34.44</v>
      </c>
      <c r="E3527" s="70">
        <v>8.75</v>
      </c>
      <c r="F3527" s="70">
        <v>43.19</v>
      </c>
      <c r="G3527" s="44">
        <v>9</v>
      </c>
    </row>
    <row r="3528" spans="1:7" ht="28.8">
      <c r="A3528" s="68" t="s">
        <v>7147</v>
      </c>
      <c r="B3528" s="69" t="s">
        <v>7148</v>
      </c>
      <c r="C3528" s="46" t="s">
        <v>70</v>
      </c>
      <c r="D3528" s="70">
        <v>735.01</v>
      </c>
      <c r="E3528" s="70">
        <v>29.17</v>
      </c>
      <c r="F3528" s="70">
        <v>764.18</v>
      </c>
      <c r="G3528" s="44">
        <v>9</v>
      </c>
    </row>
    <row r="3529" spans="1:7" ht="28.8">
      <c r="A3529" s="68" t="s">
        <v>7149</v>
      </c>
      <c r="B3529" s="69" t="s">
        <v>7150</v>
      </c>
      <c r="C3529" s="46" t="s">
        <v>70</v>
      </c>
      <c r="D3529" s="70">
        <v>344.59</v>
      </c>
      <c r="E3529" s="70">
        <v>29.17</v>
      </c>
      <c r="F3529" s="70">
        <v>373.76</v>
      </c>
      <c r="G3529" s="44">
        <v>9</v>
      </c>
    </row>
    <row r="3530" spans="1:7" ht="28.8">
      <c r="A3530" s="68" t="s">
        <v>7151</v>
      </c>
      <c r="B3530" s="69" t="s">
        <v>7152</v>
      </c>
      <c r="C3530" s="46" t="s">
        <v>70</v>
      </c>
      <c r="D3530" s="70">
        <v>88.42</v>
      </c>
      <c r="E3530" s="70">
        <v>20.74</v>
      </c>
      <c r="F3530" s="70">
        <v>109.16</v>
      </c>
      <c r="G3530" s="44">
        <v>9</v>
      </c>
    </row>
    <row r="3531" spans="1:7">
      <c r="A3531" s="68" t="s">
        <v>7153</v>
      </c>
      <c r="B3531" s="69" t="s">
        <v>7154</v>
      </c>
      <c r="C3531" s="46" t="s">
        <v>70</v>
      </c>
      <c r="D3531" s="70">
        <v>4346.8100000000004</v>
      </c>
      <c r="E3531" s="70">
        <v>124.41</v>
      </c>
      <c r="F3531" s="70">
        <v>4471.22</v>
      </c>
      <c r="G3531" s="44">
        <v>9</v>
      </c>
    </row>
    <row r="3532" spans="1:7">
      <c r="A3532" s="68" t="s">
        <v>7155</v>
      </c>
      <c r="B3532" s="69" t="s">
        <v>7156</v>
      </c>
      <c r="C3532" s="46" t="s">
        <v>70</v>
      </c>
      <c r="D3532" s="70">
        <v>91.65</v>
      </c>
      <c r="E3532" s="70">
        <v>16.59</v>
      </c>
      <c r="F3532" s="70">
        <v>108.24</v>
      </c>
      <c r="G3532" s="44">
        <v>9</v>
      </c>
    </row>
    <row r="3533" spans="1:7" ht="28.8">
      <c r="A3533" s="68" t="s">
        <v>7157</v>
      </c>
      <c r="B3533" s="69" t="s">
        <v>7158</v>
      </c>
      <c r="C3533" s="46" t="s">
        <v>70</v>
      </c>
      <c r="D3533" s="70">
        <v>470.66</v>
      </c>
      <c r="E3533" s="70">
        <v>49.2</v>
      </c>
      <c r="F3533" s="70">
        <v>519.86</v>
      </c>
      <c r="G3533" s="44">
        <v>9</v>
      </c>
    </row>
    <row r="3534" spans="1:7" ht="28.8">
      <c r="A3534" s="68" t="s">
        <v>7159</v>
      </c>
      <c r="B3534" s="69" t="s">
        <v>166</v>
      </c>
      <c r="C3534" s="46" t="s">
        <v>70</v>
      </c>
      <c r="D3534" s="70">
        <v>275.62</v>
      </c>
      <c r="E3534" s="70">
        <v>51.84</v>
      </c>
      <c r="F3534" s="70">
        <v>327.45999999999998</v>
      </c>
      <c r="G3534" s="44">
        <v>9</v>
      </c>
    </row>
    <row r="3535" spans="1:7">
      <c r="A3535" s="68" t="s">
        <v>7160</v>
      </c>
      <c r="B3535" s="69" t="s">
        <v>167</v>
      </c>
      <c r="C3535" s="46" t="s">
        <v>70</v>
      </c>
      <c r="D3535" s="70">
        <v>330.31</v>
      </c>
      <c r="E3535" s="70">
        <v>51.84</v>
      </c>
      <c r="F3535" s="70">
        <v>382.15</v>
      </c>
      <c r="G3535" s="44">
        <v>9</v>
      </c>
    </row>
    <row r="3536" spans="1:7">
      <c r="A3536" s="68" t="s">
        <v>7161</v>
      </c>
      <c r="B3536" s="69" t="s">
        <v>7162</v>
      </c>
      <c r="C3536" s="46"/>
      <c r="D3536" s="70"/>
      <c r="E3536" s="70"/>
      <c r="F3536" s="70"/>
      <c r="G3536" s="44">
        <v>2</v>
      </c>
    </row>
    <row r="3537" spans="1:7">
      <c r="A3537" s="68" t="s">
        <v>7163</v>
      </c>
      <c r="B3537" s="69" t="s">
        <v>7164</v>
      </c>
      <c r="C3537" s="46"/>
      <c r="D3537" s="70"/>
      <c r="E3537" s="70"/>
      <c r="F3537" s="70"/>
      <c r="G3537" s="44">
        <v>5</v>
      </c>
    </row>
    <row r="3538" spans="1:7">
      <c r="A3538" s="68" t="s">
        <v>7165</v>
      </c>
      <c r="B3538" s="69" t="s">
        <v>7166</v>
      </c>
      <c r="C3538" s="46" t="s">
        <v>70</v>
      </c>
      <c r="D3538" s="70">
        <v>7525.97</v>
      </c>
      <c r="E3538" s="70">
        <v>92.08</v>
      </c>
      <c r="F3538" s="70">
        <v>7618.05</v>
      </c>
      <c r="G3538" s="44">
        <v>9</v>
      </c>
    </row>
    <row r="3539" spans="1:7">
      <c r="A3539" s="68" t="s">
        <v>7167</v>
      </c>
      <c r="B3539" s="69" t="s">
        <v>7168</v>
      </c>
      <c r="C3539" s="46" t="s">
        <v>70</v>
      </c>
      <c r="D3539" s="70">
        <v>11139.9</v>
      </c>
      <c r="E3539" s="70">
        <v>125.82</v>
      </c>
      <c r="F3539" s="70">
        <v>11265.72</v>
      </c>
      <c r="G3539" s="44">
        <v>9</v>
      </c>
    </row>
    <row r="3540" spans="1:7" ht="28.8">
      <c r="A3540" s="68" t="s">
        <v>7169</v>
      </c>
      <c r="B3540" s="69" t="s">
        <v>7170</v>
      </c>
      <c r="C3540" s="46" t="s">
        <v>70</v>
      </c>
      <c r="D3540" s="70">
        <v>1200.54</v>
      </c>
      <c r="E3540" s="70">
        <v>49.91</v>
      </c>
      <c r="F3540" s="70">
        <v>1250.45</v>
      </c>
      <c r="G3540" s="44">
        <v>9</v>
      </c>
    </row>
    <row r="3541" spans="1:7" ht="28.8">
      <c r="A3541" s="68" t="s">
        <v>7171</v>
      </c>
      <c r="B3541" s="69" t="s">
        <v>7172</v>
      </c>
      <c r="C3541" s="46" t="s">
        <v>70</v>
      </c>
      <c r="D3541" s="70">
        <v>1938.91</v>
      </c>
      <c r="E3541" s="70">
        <v>49.91</v>
      </c>
      <c r="F3541" s="70">
        <v>1988.82</v>
      </c>
      <c r="G3541" s="44">
        <v>9</v>
      </c>
    </row>
    <row r="3542" spans="1:7" ht="28.8">
      <c r="A3542" s="68" t="s">
        <v>7173</v>
      </c>
      <c r="B3542" s="69" t="s">
        <v>7174</v>
      </c>
      <c r="C3542" s="46" t="s">
        <v>70</v>
      </c>
      <c r="D3542" s="70">
        <v>3138.1</v>
      </c>
      <c r="E3542" s="70">
        <v>58.34</v>
      </c>
      <c r="F3542" s="70">
        <v>3196.44</v>
      </c>
      <c r="G3542" s="44">
        <v>9</v>
      </c>
    </row>
    <row r="3543" spans="1:7" ht="28.8">
      <c r="A3543" s="68" t="s">
        <v>7175</v>
      </c>
      <c r="B3543" s="69" t="s">
        <v>7176</v>
      </c>
      <c r="C3543" s="46" t="s">
        <v>70</v>
      </c>
      <c r="D3543" s="70">
        <v>5496.95</v>
      </c>
      <c r="E3543" s="70">
        <v>75.209999999999994</v>
      </c>
      <c r="F3543" s="70">
        <v>5572.16</v>
      </c>
      <c r="G3543" s="44">
        <v>9</v>
      </c>
    </row>
    <row r="3544" spans="1:7" ht="28.8">
      <c r="A3544" s="68" t="s">
        <v>7177</v>
      </c>
      <c r="B3544" s="69" t="s">
        <v>7178</v>
      </c>
      <c r="C3544" s="46" t="s">
        <v>70</v>
      </c>
      <c r="D3544" s="70">
        <v>8446.74</v>
      </c>
      <c r="E3544" s="70">
        <v>66.78</v>
      </c>
      <c r="F3544" s="70">
        <v>8513.52</v>
      </c>
      <c r="G3544" s="44">
        <v>9</v>
      </c>
    </row>
    <row r="3545" spans="1:7" ht="28.8">
      <c r="A3545" s="68" t="s">
        <v>7179</v>
      </c>
      <c r="B3545" s="69" t="s">
        <v>7180</v>
      </c>
      <c r="C3545" s="46" t="s">
        <v>70</v>
      </c>
      <c r="D3545" s="70">
        <v>15187.73</v>
      </c>
      <c r="E3545" s="70">
        <v>92.08</v>
      </c>
      <c r="F3545" s="70">
        <v>15279.81</v>
      </c>
      <c r="G3545" s="44">
        <v>9</v>
      </c>
    </row>
    <row r="3546" spans="1:7" ht="28.8">
      <c r="A3546" s="68" t="s">
        <v>7181</v>
      </c>
      <c r="B3546" s="69" t="s">
        <v>7182</v>
      </c>
      <c r="C3546" s="46" t="s">
        <v>70</v>
      </c>
      <c r="D3546" s="70">
        <v>936</v>
      </c>
      <c r="E3546" s="70">
        <v>58.34</v>
      </c>
      <c r="F3546" s="70">
        <v>994.34</v>
      </c>
      <c r="G3546" s="44">
        <v>9</v>
      </c>
    </row>
    <row r="3547" spans="1:7" ht="28.8">
      <c r="A3547" s="68" t="s">
        <v>7183</v>
      </c>
      <c r="B3547" s="69" t="s">
        <v>7184</v>
      </c>
      <c r="C3547" s="46" t="s">
        <v>70</v>
      </c>
      <c r="D3547" s="70">
        <v>599.9</v>
      </c>
      <c r="E3547" s="70">
        <v>58.34</v>
      </c>
      <c r="F3547" s="70">
        <v>658.24</v>
      </c>
      <c r="G3547" s="44">
        <v>9</v>
      </c>
    </row>
    <row r="3548" spans="1:7">
      <c r="A3548" s="68" t="s">
        <v>7185</v>
      </c>
      <c r="B3548" s="69" t="s">
        <v>7186</v>
      </c>
      <c r="C3548" s="46"/>
      <c r="D3548" s="70"/>
      <c r="E3548" s="70"/>
      <c r="F3548" s="70"/>
      <c r="G3548" s="44">
        <v>5</v>
      </c>
    </row>
    <row r="3549" spans="1:7">
      <c r="A3549" s="68" t="s">
        <v>7187</v>
      </c>
      <c r="B3549" s="69" t="s">
        <v>7188</v>
      </c>
      <c r="C3549" s="46" t="s">
        <v>128</v>
      </c>
      <c r="D3549" s="70">
        <v>3662.17</v>
      </c>
      <c r="E3549" s="70">
        <v>58.34</v>
      </c>
      <c r="F3549" s="70">
        <v>3720.51</v>
      </c>
      <c r="G3549" s="44">
        <v>9</v>
      </c>
    </row>
    <row r="3550" spans="1:7">
      <c r="A3550" s="68" t="s">
        <v>7189</v>
      </c>
      <c r="B3550" s="69" t="s">
        <v>7190</v>
      </c>
      <c r="C3550" s="46" t="s">
        <v>128</v>
      </c>
      <c r="D3550" s="70">
        <v>6301.09</v>
      </c>
      <c r="E3550" s="70">
        <v>58.34</v>
      </c>
      <c r="F3550" s="70">
        <v>6359.43</v>
      </c>
      <c r="G3550" s="44">
        <v>9</v>
      </c>
    </row>
    <row r="3551" spans="1:7">
      <c r="A3551" s="68" t="s">
        <v>7191</v>
      </c>
      <c r="B3551" s="69" t="s">
        <v>7192</v>
      </c>
      <c r="C3551" s="46" t="s">
        <v>128</v>
      </c>
      <c r="D3551" s="70">
        <v>8938.5300000000007</v>
      </c>
      <c r="E3551" s="70">
        <v>58.34</v>
      </c>
      <c r="F3551" s="70">
        <v>8996.8700000000008</v>
      </c>
      <c r="G3551" s="44">
        <v>9</v>
      </c>
    </row>
    <row r="3552" spans="1:7">
      <c r="A3552" s="68" t="s">
        <v>7193</v>
      </c>
      <c r="B3552" s="69" t="s">
        <v>7194</v>
      </c>
      <c r="C3552" s="46" t="s">
        <v>128</v>
      </c>
      <c r="D3552" s="70">
        <v>16939.07</v>
      </c>
      <c r="E3552" s="70">
        <v>58.34</v>
      </c>
      <c r="F3552" s="70">
        <v>16997.41</v>
      </c>
      <c r="G3552" s="44">
        <v>9</v>
      </c>
    </row>
    <row r="3553" spans="1:7">
      <c r="A3553" s="68" t="s">
        <v>7195</v>
      </c>
      <c r="B3553" s="69" t="s">
        <v>7196</v>
      </c>
      <c r="C3553" s="46"/>
      <c r="D3553" s="70"/>
      <c r="E3553" s="70"/>
      <c r="F3553" s="70"/>
      <c r="G3553" s="44">
        <v>5</v>
      </c>
    </row>
    <row r="3554" spans="1:7" ht="43.2">
      <c r="A3554" s="68" t="s">
        <v>7197</v>
      </c>
      <c r="B3554" s="69" t="s">
        <v>7198</v>
      </c>
      <c r="C3554" s="46" t="s">
        <v>87</v>
      </c>
      <c r="D3554" s="70">
        <v>16644.189999999999</v>
      </c>
      <c r="E3554" s="70">
        <v>3115.45</v>
      </c>
      <c r="F3554" s="70">
        <v>19759.64</v>
      </c>
      <c r="G3554" s="44">
        <v>9</v>
      </c>
    </row>
    <row r="3555" spans="1:7" ht="43.2">
      <c r="A3555" s="68" t="s">
        <v>7199</v>
      </c>
      <c r="B3555" s="69" t="s">
        <v>7200</v>
      </c>
      <c r="C3555" s="46" t="s">
        <v>87</v>
      </c>
      <c r="D3555" s="70">
        <v>33524.629999999997</v>
      </c>
      <c r="E3555" s="70">
        <v>6667.46</v>
      </c>
      <c r="F3555" s="70">
        <v>40192.089999999997</v>
      </c>
      <c r="G3555" s="44">
        <v>9</v>
      </c>
    </row>
    <row r="3556" spans="1:7">
      <c r="A3556" s="68" t="s">
        <v>7201</v>
      </c>
      <c r="B3556" s="69" t="s">
        <v>7202</v>
      </c>
      <c r="C3556" s="46"/>
      <c r="D3556" s="70"/>
      <c r="E3556" s="70"/>
      <c r="F3556" s="70"/>
      <c r="G3556" s="44">
        <v>5</v>
      </c>
    </row>
    <row r="3557" spans="1:7">
      <c r="A3557" s="68" t="s">
        <v>7203</v>
      </c>
      <c r="B3557" s="69" t="s">
        <v>7204</v>
      </c>
      <c r="C3557" s="46" t="s">
        <v>70</v>
      </c>
      <c r="D3557" s="70">
        <v>83.98</v>
      </c>
      <c r="E3557" s="70">
        <v>12.44</v>
      </c>
      <c r="F3557" s="70">
        <v>96.42</v>
      </c>
      <c r="G3557" s="44">
        <v>9</v>
      </c>
    </row>
    <row r="3558" spans="1:7">
      <c r="A3558" s="68" t="s">
        <v>7205</v>
      </c>
      <c r="B3558" s="69" t="s">
        <v>7206</v>
      </c>
      <c r="C3558" s="46" t="s">
        <v>70</v>
      </c>
      <c r="D3558" s="70">
        <v>105.37</v>
      </c>
      <c r="E3558" s="70">
        <v>16.59</v>
      </c>
      <c r="F3558" s="70">
        <v>121.96</v>
      </c>
      <c r="G3558" s="44">
        <v>9</v>
      </c>
    </row>
    <row r="3559" spans="1:7">
      <c r="A3559" s="68" t="s">
        <v>7207</v>
      </c>
      <c r="B3559" s="69" t="s">
        <v>7208</v>
      </c>
      <c r="C3559" s="46" t="s">
        <v>70</v>
      </c>
      <c r="D3559" s="70">
        <v>221.07</v>
      </c>
      <c r="E3559" s="70">
        <v>18.66</v>
      </c>
      <c r="F3559" s="70">
        <v>239.73</v>
      </c>
      <c r="G3559" s="44">
        <v>9</v>
      </c>
    </row>
    <row r="3560" spans="1:7">
      <c r="A3560" s="68" t="s">
        <v>7209</v>
      </c>
      <c r="B3560" s="69" t="s">
        <v>7210</v>
      </c>
      <c r="C3560" s="46" t="s">
        <v>70</v>
      </c>
      <c r="D3560" s="70">
        <v>233.79</v>
      </c>
      <c r="E3560" s="70">
        <v>18.66</v>
      </c>
      <c r="F3560" s="70">
        <v>252.45</v>
      </c>
      <c r="G3560" s="44">
        <v>9</v>
      </c>
    </row>
    <row r="3561" spans="1:7">
      <c r="A3561" s="68" t="s">
        <v>7211</v>
      </c>
      <c r="B3561" s="69" t="s">
        <v>7212</v>
      </c>
      <c r="C3561" s="46" t="s">
        <v>70</v>
      </c>
      <c r="D3561" s="70">
        <v>317.92</v>
      </c>
      <c r="E3561" s="70">
        <v>24.88</v>
      </c>
      <c r="F3561" s="70">
        <v>342.8</v>
      </c>
      <c r="G3561" s="44">
        <v>9</v>
      </c>
    </row>
    <row r="3562" spans="1:7">
      <c r="A3562" s="68" t="s">
        <v>7213</v>
      </c>
      <c r="B3562" s="69" t="s">
        <v>7214</v>
      </c>
      <c r="C3562" s="46" t="s">
        <v>70</v>
      </c>
      <c r="D3562" s="70">
        <v>1317.84</v>
      </c>
      <c r="E3562" s="70">
        <v>18.66</v>
      </c>
      <c r="F3562" s="70">
        <v>1336.5</v>
      </c>
      <c r="G3562" s="44">
        <v>9</v>
      </c>
    </row>
    <row r="3563" spans="1:7">
      <c r="A3563" s="68" t="s">
        <v>7215</v>
      </c>
      <c r="B3563" s="69" t="s">
        <v>7216</v>
      </c>
      <c r="C3563" s="46" t="s">
        <v>70</v>
      </c>
      <c r="D3563" s="70">
        <v>1728.56</v>
      </c>
      <c r="E3563" s="70">
        <v>82.94</v>
      </c>
      <c r="F3563" s="70">
        <v>1811.5</v>
      </c>
      <c r="G3563" s="44">
        <v>9</v>
      </c>
    </row>
    <row r="3564" spans="1:7">
      <c r="A3564" s="68" t="s">
        <v>7217</v>
      </c>
      <c r="B3564" s="69" t="s">
        <v>7218</v>
      </c>
      <c r="C3564" s="46"/>
      <c r="D3564" s="70"/>
      <c r="E3564" s="70"/>
      <c r="F3564" s="70"/>
      <c r="G3564" s="44">
        <v>5</v>
      </c>
    </row>
    <row r="3565" spans="1:7">
      <c r="A3565" s="68" t="s">
        <v>7219</v>
      </c>
      <c r="B3565" s="69" t="s">
        <v>7220</v>
      </c>
      <c r="C3565" s="46" t="s">
        <v>70</v>
      </c>
      <c r="D3565" s="70"/>
      <c r="E3565" s="70">
        <v>50.61</v>
      </c>
      <c r="F3565" s="70">
        <v>50.61</v>
      </c>
      <c r="G3565" s="44">
        <v>9</v>
      </c>
    </row>
    <row r="3566" spans="1:7">
      <c r="A3566" s="68" t="s">
        <v>7221</v>
      </c>
      <c r="B3566" s="69" t="s">
        <v>7222</v>
      </c>
      <c r="C3566" s="46" t="s">
        <v>70</v>
      </c>
      <c r="D3566" s="70"/>
      <c r="E3566" s="70">
        <v>134.96</v>
      </c>
      <c r="F3566" s="70">
        <v>134.96</v>
      </c>
      <c r="G3566" s="44">
        <v>9</v>
      </c>
    </row>
    <row r="3567" spans="1:7">
      <c r="A3567" s="68" t="s">
        <v>7223</v>
      </c>
      <c r="B3567" s="69" t="s">
        <v>7224</v>
      </c>
      <c r="C3567" s="46" t="s">
        <v>70</v>
      </c>
      <c r="D3567" s="70"/>
      <c r="E3567" s="70">
        <v>303.66000000000003</v>
      </c>
      <c r="F3567" s="70">
        <v>303.66000000000003</v>
      </c>
      <c r="G3567" s="44">
        <v>9</v>
      </c>
    </row>
    <row r="3568" spans="1:7">
      <c r="A3568" s="68" t="s">
        <v>7225</v>
      </c>
      <c r="B3568" s="69" t="s">
        <v>7226</v>
      </c>
      <c r="C3568" s="46"/>
      <c r="D3568" s="70"/>
      <c r="E3568" s="70"/>
      <c r="F3568" s="70"/>
      <c r="G3568" s="44">
        <v>2</v>
      </c>
    </row>
    <row r="3569" spans="1:7">
      <c r="A3569" s="68" t="s">
        <v>7227</v>
      </c>
      <c r="B3569" s="69" t="s">
        <v>7228</v>
      </c>
      <c r="C3569" s="46"/>
      <c r="D3569" s="70"/>
      <c r="E3569" s="70"/>
      <c r="F3569" s="70"/>
      <c r="G3569" s="44">
        <v>5</v>
      </c>
    </row>
    <row r="3570" spans="1:7">
      <c r="A3570" s="68" t="s">
        <v>7229</v>
      </c>
      <c r="B3570" s="69" t="s">
        <v>7230</v>
      </c>
      <c r="C3570" s="46" t="s">
        <v>70</v>
      </c>
      <c r="D3570" s="70">
        <v>38.51</v>
      </c>
      <c r="E3570" s="70">
        <v>41.47</v>
      </c>
      <c r="F3570" s="70">
        <v>79.98</v>
      </c>
      <c r="G3570" s="44">
        <v>9</v>
      </c>
    </row>
    <row r="3571" spans="1:7">
      <c r="A3571" s="68" t="s">
        <v>7231</v>
      </c>
      <c r="B3571" s="69" t="s">
        <v>7232</v>
      </c>
      <c r="C3571" s="46" t="s">
        <v>70</v>
      </c>
      <c r="D3571" s="70">
        <v>52.62</v>
      </c>
      <c r="E3571" s="70">
        <v>41.47</v>
      </c>
      <c r="F3571" s="70">
        <v>94.09</v>
      </c>
      <c r="G3571" s="44">
        <v>9</v>
      </c>
    </row>
    <row r="3572" spans="1:7">
      <c r="A3572" s="68" t="s">
        <v>7233</v>
      </c>
      <c r="B3572" s="69" t="s">
        <v>7234</v>
      </c>
      <c r="C3572" s="46" t="s">
        <v>70</v>
      </c>
      <c r="D3572" s="70">
        <v>64.349999999999994</v>
      </c>
      <c r="E3572" s="70">
        <v>41.47</v>
      </c>
      <c r="F3572" s="70">
        <v>105.82</v>
      </c>
      <c r="G3572" s="44">
        <v>9</v>
      </c>
    </row>
    <row r="3573" spans="1:7">
      <c r="A3573" s="68" t="s">
        <v>7235</v>
      </c>
      <c r="B3573" s="69" t="s">
        <v>7236</v>
      </c>
      <c r="C3573" s="46" t="s">
        <v>70</v>
      </c>
      <c r="D3573" s="70">
        <v>73.77</v>
      </c>
      <c r="E3573" s="70">
        <v>41.47</v>
      </c>
      <c r="F3573" s="70">
        <v>115.24</v>
      </c>
      <c r="G3573" s="44">
        <v>9</v>
      </c>
    </row>
    <row r="3574" spans="1:7">
      <c r="A3574" s="68" t="s">
        <v>7237</v>
      </c>
      <c r="B3574" s="69" t="s">
        <v>7238</v>
      </c>
      <c r="C3574" s="46" t="s">
        <v>70</v>
      </c>
      <c r="D3574" s="70">
        <v>92.44</v>
      </c>
      <c r="E3574" s="70">
        <v>41.47</v>
      </c>
      <c r="F3574" s="70">
        <v>133.91</v>
      </c>
      <c r="G3574" s="44">
        <v>9</v>
      </c>
    </row>
    <row r="3575" spans="1:7">
      <c r="A3575" s="68" t="s">
        <v>7239</v>
      </c>
      <c r="B3575" s="69" t="s">
        <v>7240</v>
      </c>
      <c r="C3575" s="46" t="s">
        <v>70</v>
      </c>
      <c r="D3575" s="70">
        <v>111.59</v>
      </c>
      <c r="E3575" s="70">
        <v>41.47</v>
      </c>
      <c r="F3575" s="70">
        <v>153.06</v>
      </c>
      <c r="G3575" s="44">
        <v>9</v>
      </c>
    </row>
    <row r="3576" spans="1:7">
      <c r="A3576" s="68" t="s">
        <v>7241</v>
      </c>
      <c r="B3576" s="69" t="s">
        <v>7242</v>
      </c>
      <c r="C3576" s="46"/>
      <c r="D3576" s="70"/>
      <c r="E3576" s="70"/>
      <c r="F3576" s="70"/>
      <c r="G3576" s="44">
        <v>5</v>
      </c>
    </row>
    <row r="3577" spans="1:7">
      <c r="A3577" s="68" t="s">
        <v>7243</v>
      </c>
      <c r="B3577" s="69" t="s">
        <v>7244</v>
      </c>
      <c r="C3577" s="46" t="s">
        <v>70</v>
      </c>
      <c r="D3577" s="70">
        <v>106.22</v>
      </c>
      <c r="E3577" s="70">
        <v>187.59</v>
      </c>
      <c r="F3577" s="70">
        <v>293.81</v>
      </c>
      <c r="G3577" s="44">
        <v>9</v>
      </c>
    </row>
    <row r="3578" spans="1:7">
      <c r="A3578" s="68" t="s">
        <v>7245</v>
      </c>
      <c r="B3578" s="69" t="s">
        <v>7246</v>
      </c>
      <c r="C3578" s="46" t="s">
        <v>70</v>
      </c>
      <c r="D3578" s="70">
        <v>71.56</v>
      </c>
      <c r="E3578" s="70">
        <v>45.57</v>
      </c>
      <c r="F3578" s="70">
        <v>117.13</v>
      </c>
      <c r="G3578" s="44">
        <v>9</v>
      </c>
    </row>
    <row r="3579" spans="1:7">
      <c r="A3579" s="68" t="s">
        <v>7247</v>
      </c>
      <c r="B3579" s="69" t="s">
        <v>7248</v>
      </c>
      <c r="C3579" s="46" t="s">
        <v>70</v>
      </c>
      <c r="D3579" s="70">
        <v>412.76</v>
      </c>
      <c r="E3579" s="70">
        <v>41.47</v>
      </c>
      <c r="F3579" s="70">
        <v>454.23</v>
      </c>
      <c r="G3579" s="44">
        <v>9</v>
      </c>
    </row>
    <row r="3580" spans="1:7">
      <c r="A3580" s="68" t="s">
        <v>7249</v>
      </c>
      <c r="B3580" s="69" t="s">
        <v>7250</v>
      </c>
      <c r="C3580" s="46"/>
      <c r="D3580" s="70"/>
      <c r="E3580" s="70"/>
      <c r="F3580" s="70"/>
      <c r="G3580" s="44">
        <v>5</v>
      </c>
    </row>
    <row r="3581" spans="1:7">
      <c r="A3581" s="68" t="s">
        <v>7251</v>
      </c>
      <c r="B3581" s="69" t="s">
        <v>7252</v>
      </c>
      <c r="C3581" s="46" t="s">
        <v>70</v>
      </c>
      <c r="D3581" s="70">
        <v>35.479999999999997</v>
      </c>
      <c r="E3581" s="70">
        <v>41.47</v>
      </c>
      <c r="F3581" s="70">
        <v>76.95</v>
      </c>
      <c r="G3581" s="44">
        <v>9</v>
      </c>
    </row>
    <row r="3582" spans="1:7">
      <c r="A3582" s="68" t="s">
        <v>7253</v>
      </c>
      <c r="B3582" s="69" t="s">
        <v>7254</v>
      </c>
      <c r="C3582" s="46"/>
      <c r="D3582" s="70"/>
      <c r="E3582" s="70"/>
      <c r="F3582" s="70"/>
      <c r="G3582" s="44">
        <v>5</v>
      </c>
    </row>
    <row r="3583" spans="1:7" ht="28.8">
      <c r="A3583" s="68" t="s">
        <v>7255</v>
      </c>
      <c r="B3583" s="69" t="s">
        <v>7256</v>
      </c>
      <c r="C3583" s="46" t="s">
        <v>70</v>
      </c>
      <c r="D3583" s="70">
        <v>136.28</v>
      </c>
      <c r="E3583" s="70">
        <v>49.76</v>
      </c>
      <c r="F3583" s="70">
        <v>186.04</v>
      </c>
      <c r="G3583" s="44">
        <v>9</v>
      </c>
    </row>
    <row r="3584" spans="1:7">
      <c r="A3584" s="68" t="s">
        <v>7257</v>
      </c>
      <c r="B3584" s="69" t="s">
        <v>7258</v>
      </c>
      <c r="C3584" s="46" t="s">
        <v>70</v>
      </c>
      <c r="D3584" s="70">
        <v>484.04</v>
      </c>
      <c r="E3584" s="70">
        <v>62.21</v>
      </c>
      <c r="F3584" s="70">
        <v>546.25</v>
      </c>
      <c r="G3584" s="44">
        <v>9</v>
      </c>
    </row>
    <row r="3585" spans="1:7">
      <c r="A3585" s="68" t="s">
        <v>7259</v>
      </c>
      <c r="B3585" s="69" t="s">
        <v>7260</v>
      </c>
      <c r="C3585" s="46"/>
      <c r="D3585" s="70"/>
      <c r="E3585" s="70"/>
      <c r="F3585" s="70"/>
      <c r="G3585" s="44">
        <v>5</v>
      </c>
    </row>
    <row r="3586" spans="1:7">
      <c r="A3586" s="68" t="s">
        <v>7261</v>
      </c>
      <c r="B3586" s="69" t="s">
        <v>162</v>
      </c>
      <c r="C3586" s="46" t="s">
        <v>70</v>
      </c>
      <c r="D3586" s="70">
        <v>14.1</v>
      </c>
      <c r="E3586" s="70">
        <v>2.4900000000000002</v>
      </c>
      <c r="F3586" s="70">
        <v>16.59</v>
      </c>
      <c r="G3586" s="44">
        <v>9</v>
      </c>
    </row>
    <row r="3587" spans="1:7">
      <c r="A3587" s="68" t="s">
        <v>7262</v>
      </c>
      <c r="B3587" s="69" t="s">
        <v>7263</v>
      </c>
      <c r="C3587" s="46" t="s">
        <v>129</v>
      </c>
      <c r="D3587" s="70">
        <v>1201.18</v>
      </c>
      <c r="E3587" s="70">
        <v>27.14</v>
      </c>
      <c r="F3587" s="70">
        <v>1228.32</v>
      </c>
      <c r="G3587" s="44">
        <v>9</v>
      </c>
    </row>
    <row r="3588" spans="1:7">
      <c r="A3588" s="68" t="s">
        <v>7264</v>
      </c>
      <c r="B3588" s="69" t="s">
        <v>163</v>
      </c>
      <c r="C3588" s="46" t="s">
        <v>70</v>
      </c>
      <c r="D3588" s="70">
        <v>8.9700000000000006</v>
      </c>
      <c r="E3588" s="70">
        <v>2.4900000000000002</v>
      </c>
      <c r="F3588" s="70">
        <v>11.46</v>
      </c>
      <c r="G3588" s="44">
        <v>9</v>
      </c>
    </row>
    <row r="3589" spans="1:7">
      <c r="A3589" s="68" t="s">
        <v>7265</v>
      </c>
      <c r="B3589" s="69" t="s">
        <v>7266</v>
      </c>
      <c r="C3589" s="46" t="s">
        <v>70</v>
      </c>
      <c r="D3589" s="70">
        <v>345.05</v>
      </c>
      <c r="E3589" s="70">
        <v>21.71</v>
      </c>
      <c r="F3589" s="70">
        <v>366.76</v>
      </c>
      <c r="G3589" s="44">
        <v>9</v>
      </c>
    </row>
    <row r="3590" spans="1:7">
      <c r="A3590" s="68" t="s">
        <v>7267</v>
      </c>
      <c r="B3590" s="69" t="s">
        <v>165</v>
      </c>
      <c r="C3590" s="46" t="s">
        <v>70</v>
      </c>
      <c r="D3590" s="70">
        <v>35.58</v>
      </c>
      <c r="E3590" s="70">
        <v>2.4900000000000002</v>
      </c>
      <c r="F3590" s="70">
        <v>38.07</v>
      </c>
      <c r="G3590" s="44">
        <v>9</v>
      </c>
    </row>
    <row r="3591" spans="1:7">
      <c r="A3591" s="68" t="s">
        <v>7268</v>
      </c>
      <c r="B3591" s="69" t="s">
        <v>164</v>
      </c>
      <c r="C3591" s="46" t="s">
        <v>70</v>
      </c>
      <c r="D3591" s="70">
        <v>9.64</v>
      </c>
      <c r="E3591" s="70">
        <v>2.4900000000000002</v>
      </c>
      <c r="F3591" s="70">
        <v>12.13</v>
      </c>
      <c r="G3591" s="44">
        <v>9</v>
      </c>
    </row>
    <row r="3592" spans="1:7">
      <c r="A3592" s="68" t="s">
        <v>7269</v>
      </c>
      <c r="B3592" s="69" t="s">
        <v>7270</v>
      </c>
      <c r="C3592" s="46" t="s">
        <v>129</v>
      </c>
      <c r="D3592" s="70">
        <v>1188.76</v>
      </c>
      <c r="E3592" s="70">
        <v>27.14</v>
      </c>
      <c r="F3592" s="70">
        <v>1215.9000000000001</v>
      </c>
      <c r="G3592" s="44">
        <v>9</v>
      </c>
    </row>
    <row r="3593" spans="1:7">
      <c r="A3593" s="68" t="s">
        <v>7271</v>
      </c>
      <c r="B3593" s="69" t="s">
        <v>7272</v>
      </c>
      <c r="C3593" s="46" t="s">
        <v>129</v>
      </c>
      <c r="D3593" s="70">
        <v>1289.08</v>
      </c>
      <c r="E3593" s="70">
        <v>27.14</v>
      </c>
      <c r="F3593" s="70">
        <v>1316.22</v>
      </c>
      <c r="G3593" s="44">
        <v>9</v>
      </c>
    </row>
    <row r="3594" spans="1:7">
      <c r="A3594" s="68" t="s">
        <v>7273</v>
      </c>
      <c r="B3594" s="69" t="s">
        <v>7274</v>
      </c>
      <c r="C3594" s="46" t="s">
        <v>70</v>
      </c>
      <c r="D3594" s="70">
        <v>81.47</v>
      </c>
      <c r="E3594" s="70">
        <v>13.57</v>
      </c>
      <c r="F3594" s="70">
        <v>95.04</v>
      </c>
      <c r="G3594" s="44">
        <v>9</v>
      </c>
    </row>
    <row r="3595" spans="1:7" ht="28.8">
      <c r="A3595" s="68" t="s">
        <v>7275</v>
      </c>
      <c r="B3595" s="69" t="s">
        <v>7276</v>
      </c>
      <c r="C3595" s="46" t="s">
        <v>70</v>
      </c>
      <c r="D3595" s="70">
        <v>4133.32</v>
      </c>
      <c r="E3595" s="70">
        <v>49.76</v>
      </c>
      <c r="F3595" s="70">
        <v>4183.08</v>
      </c>
      <c r="G3595" s="44">
        <v>9</v>
      </c>
    </row>
    <row r="3596" spans="1:7" ht="28.8">
      <c r="A3596" s="68" t="s">
        <v>7277</v>
      </c>
      <c r="B3596" s="69" t="s">
        <v>7278</v>
      </c>
      <c r="C3596" s="46" t="s">
        <v>70</v>
      </c>
      <c r="D3596" s="70">
        <v>5192.49</v>
      </c>
      <c r="E3596" s="70">
        <v>49.76</v>
      </c>
      <c r="F3596" s="70">
        <v>5242.25</v>
      </c>
      <c r="G3596" s="44">
        <v>9</v>
      </c>
    </row>
    <row r="3597" spans="1:7" ht="28.8">
      <c r="A3597" s="68" t="s">
        <v>7279</v>
      </c>
      <c r="B3597" s="69" t="s">
        <v>7280</v>
      </c>
      <c r="C3597" s="46" t="s">
        <v>70</v>
      </c>
      <c r="D3597" s="70">
        <v>397.41</v>
      </c>
      <c r="E3597" s="70">
        <v>56.11</v>
      </c>
      <c r="F3597" s="70">
        <v>453.52</v>
      </c>
      <c r="G3597" s="44">
        <v>9</v>
      </c>
    </row>
    <row r="3598" spans="1:7" ht="28.8">
      <c r="A3598" s="68" t="s">
        <v>7281</v>
      </c>
      <c r="B3598" s="69" t="s">
        <v>7282</v>
      </c>
      <c r="C3598" s="46" t="s">
        <v>70</v>
      </c>
      <c r="D3598" s="70">
        <v>392.17</v>
      </c>
      <c r="E3598" s="70">
        <v>56.11</v>
      </c>
      <c r="F3598" s="70">
        <v>448.28</v>
      </c>
      <c r="G3598" s="44">
        <v>9</v>
      </c>
    </row>
    <row r="3599" spans="1:7" ht="28.8">
      <c r="A3599" s="68" t="s">
        <v>7283</v>
      </c>
      <c r="B3599" s="69" t="s">
        <v>7284</v>
      </c>
      <c r="C3599" s="46" t="s">
        <v>70</v>
      </c>
      <c r="D3599" s="70">
        <v>422.18</v>
      </c>
      <c r="E3599" s="70">
        <v>56.11</v>
      </c>
      <c r="F3599" s="70">
        <v>478.29</v>
      </c>
      <c r="G3599" s="44">
        <v>9</v>
      </c>
    </row>
    <row r="3600" spans="1:7" ht="28.8">
      <c r="A3600" s="68" t="s">
        <v>7285</v>
      </c>
      <c r="B3600" s="69" t="s">
        <v>7286</v>
      </c>
      <c r="C3600" s="46" t="s">
        <v>70</v>
      </c>
      <c r="D3600" s="70">
        <v>141.80000000000001</v>
      </c>
      <c r="E3600" s="70">
        <v>56.11</v>
      </c>
      <c r="F3600" s="70">
        <v>197.91</v>
      </c>
      <c r="G3600" s="44">
        <v>9</v>
      </c>
    </row>
    <row r="3601" spans="1:7" ht="28.8">
      <c r="A3601" s="68" t="s">
        <v>7287</v>
      </c>
      <c r="B3601" s="69" t="s">
        <v>7288</v>
      </c>
      <c r="C3601" s="46" t="s">
        <v>70</v>
      </c>
      <c r="D3601" s="70">
        <v>214.1</v>
      </c>
      <c r="E3601" s="70">
        <v>56.11</v>
      </c>
      <c r="F3601" s="70">
        <v>270.20999999999998</v>
      </c>
      <c r="G3601" s="44">
        <v>9</v>
      </c>
    </row>
    <row r="3602" spans="1:7" ht="28.8">
      <c r="A3602" s="68" t="s">
        <v>7289</v>
      </c>
      <c r="B3602" s="69" t="s">
        <v>7290</v>
      </c>
      <c r="C3602" s="46" t="s">
        <v>70</v>
      </c>
      <c r="D3602" s="70">
        <v>310.19</v>
      </c>
      <c r="E3602" s="70">
        <v>56.11</v>
      </c>
      <c r="F3602" s="70">
        <v>366.3</v>
      </c>
      <c r="G3602" s="44">
        <v>9</v>
      </c>
    </row>
    <row r="3603" spans="1:7" ht="28.8">
      <c r="A3603" s="68" t="s">
        <v>7291</v>
      </c>
      <c r="B3603" s="69" t="s">
        <v>7292</v>
      </c>
      <c r="C3603" s="46" t="s">
        <v>70</v>
      </c>
      <c r="D3603" s="70">
        <v>385.31</v>
      </c>
      <c r="E3603" s="70">
        <v>56.11</v>
      </c>
      <c r="F3603" s="70">
        <v>441.42</v>
      </c>
      <c r="G3603" s="44">
        <v>9</v>
      </c>
    </row>
    <row r="3604" spans="1:7" ht="28.8">
      <c r="A3604" s="68" t="s">
        <v>7293</v>
      </c>
      <c r="B3604" s="69" t="s">
        <v>7294</v>
      </c>
      <c r="C3604" s="46" t="s">
        <v>70</v>
      </c>
      <c r="D3604" s="70">
        <v>301.67</v>
      </c>
      <c r="E3604" s="70">
        <v>56.11</v>
      </c>
      <c r="F3604" s="70">
        <v>357.78</v>
      </c>
      <c r="G3604" s="44">
        <v>9</v>
      </c>
    </row>
    <row r="3605" spans="1:7" ht="28.8">
      <c r="A3605" s="68" t="s">
        <v>7295</v>
      </c>
      <c r="B3605" s="69" t="s">
        <v>7296</v>
      </c>
      <c r="C3605" s="46" t="s">
        <v>70</v>
      </c>
      <c r="D3605" s="70">
        <v>1565.14</v>
      </c>
      <c r="E3605" s="70">
        <v>56.11</v>
      </c>
      <c r="F3605" s="70">
        <v>1621.25</v>
      </c>
      <c r="G3605" s="44">
        <v>9</v>
      </c>
    </row>
    <row r="3606" spans="1:7" ht="28.8">
      <c r="A3606" s="68" t="s">
        <v>7297</v>
      </c>
      <c r="B3606" s="69" t="s">
        <v>7298</v>
      </c>
      <c r="C3606" s="46" t="s">
        <v>87</v>
      </c>
      <c r="D3606" s="70">
        <v>977.83</v>
      </c>
      <c r="E3606" s="70">
        <v>17.579999999999998</v>
      </c>
      <c r="F3606" s="70">
        <v>995.41</v>
      </c>
      <c r="G3606" s="44">
        <v>9</v>
      </c>
    </row>
    <row r="3607" spans="1:7" ht="28.8">
      <c r="A3607" s="68" t="s">
        <v>7299</v>
      </c>
      <c r="B3607" s="69" t="s">
        <v>7300</v>
      </c>
      <c r="C3607" s="46" t="s">
        <v>87</v>
      </c>
      <c r="D3607" s="70">
        <v>1622.66</v>
      </c>
      <c r="E3607" s="70">
        <v>23.19</v>
      </c>
      <c r="F3607" s="70">
        <v>1645.85</v>
      </c>
      <c r="G3607" s="44">
        <v>9</v>
      </c>
    </row>
    <row r="3608" spans="1:7">
      <c r="A3608" s="68" t="s">
        <v>7301</v>
      </c>
      <c r="B3608" s="69" t="s">
        <v>7302</v>
      </c>
      <c r="C3608" s="46"/>
      <c r="D3608" s="70"/>
      <c r="E3608" s="70"/>
      <c r="F3608" s="70"/>
      <c r="G3608" s="44">
        <v>5</v>
      </c>
    </row>
    <row r="3609" spans="1:7">
      <c r="A3609" s="68" t="s">
        <v>7303</v>
      </c>
      <c r="B3609" s="69" t="s">
        <v>7304</v>
      </c>
      <c r="C3609" s="46" t="s">
        <v>70</v>
      </c>
      <c r="D3609" s="70">
        <v>352.21</v>
      </c>
      <c r="E3609" s="70">
        <v>41.47</v>
      </c>
      <c r="F3609" s="70">
        <v>393.68</v>
      </c>
      <c r="G3609" s="44">
        <v>9</v>
      </c>
    </row>
    <row r="3610" spans="1:7">
      <c r="A3610" s="68" t="s">
        <v>7305</v>
      </c>
      <c r="B3610" s="69" t="s">
        <v>7306</v>
      </c>
      <c r="C3610" s="46"/>
      <c r="D3610" s="70"/>
      <c r="E3610" s="70"/>
      <c r="F3610" s="70"/>
      <c r="G3610" s="44">
        <v>5</v>
      </c>
    </row>
    <row r="3611" spans="1:7">
      <c r="A3611" s="68" t="s">
        <v>7307</v>
      </c>
      <c r="B3611" s="69" t="s">
        <v>7308</v>
      </c>
      <c r="C3611" s="46" t="s">
        <v>87</v>
      </c>
      <c r="D3611" s="70">
        <v>388.62</v>
      </c>
      <c r="E3611" s="70">
        <v>9.35</v>
      </c>
      <c r="F3611" s="70">
        <v>397.97</v>
      </c>
      <c r="G3611" s="44">
        <v>9</v>
      </c>
    </row>
    <row r="3612" spans="1:7" ht="28.8">
      <c r="A3612" s="68" t="s">
        <v>7309</v>
      </c>
      <c r="B3612" s="69" t="s">
        <v>7310</v>
      </c>
      <c r="C3612" s="46" t="s">
        <v>87</v>
      </c>
      <c r="D3612" s="70">
        <v>255.92</v>
      </c>
      <c r="E3612" s="70">
        <v>9.35</v>
      </c>
      <c r="F3612" s="70">
        <v>265.27</v>
      </c>
      <c r="G3612" s="44">
        <v>9</v>
      </c>
    </row>
    <row r="3613" spans="1:7" ht="28.8">
      <c r="A3613" s="68" t="s">
        <v>7311</v>
      </c>
      <c r="B3613" s="69" t="s">
        <v>7312</v>
      </c>
      <c r="C3613" s="46" t="s">
        <v>87</v>
      </c>
      <c r="D3613" s="70">
        <v>308.56</v>
      </c>
      <c r="E3613" s="70">
        <v>9.35</v>
      </c>
      <c r="F3613" s="70">
        <v>317.91000000000003</v>
      </c>
      <c r="G3613" s="44">
        <v>9</v>
      </c>
    </row>
    <row r="3614" spans="1:7">
      <c r="A3614" s="68" t="s">
        <v>7313</v>
      </c>
      <c r="B3614" s="69" t="s">
        <v>7314</v>
      </c>
      <c r="C3614" s="46"/>
      <c r="D3614" s="70"/>
      <c r="E3614" s="70"/>
      <c r="F3614" s="70"/>
      <c r="G3614" s="44">
        <v>5</v>
      </c>
    </row>
    <row r="3615" spans="1:7">
      <c r="A3615" s="68" t="s">
        <v>7315</v>
      </c>
      <c r="B3615" s="69" t="s">
        <v>7316</v>
      </c>
      <c r="C3615" s="46" t="s">
        <v>70</v>
      </c>
      <c r="D3615" s="70">
        <v>1881.46</v>
      </c>
      <c r="E3615" s="70">
        <v>1339.3</v>
      </c>
      <c r="F3615" s="70">
        <v>3220.76</v>
      </c>
      <c r="G3615" s="44">
        <v>9</v>
      </c>
    </row>
    <row r="3616" spans="1:7">
      <c r="A3616" s="68" t="s">
        <v>7317</v>
      </c>
      <c r="B3616" s="69" t="s">
        <v>7318</v>
      </c>
      <c r="C3616" s="46" t="s">
        <v>70</v>
      </c>
      <c r="D3616" s="70">
        <v>3185.37</v>
      </c>
      <c r="E3616" s="70">
        <v>2081.56</v>
      </c>
      <c r="F3616" s="70">
        <v>5266.93</v>
      </c>
      <c r="G3616" s="44">
        <v>9</v>
      </c>
    </row>
    <row r="3617" spans="1:7">
      <c r="A3617" s="68" t="s">
        <v>7319</v>
      </c>
      <c r="B3617" s="69" t="s">
        <v>7320</v>
      </c>
      <c r="C3617" s="46" t="s">
        <v>70</v>
      </c>
      <c r="D3617" s="70">
        <v>4438.96</v>
      </c>
      <c r="E3617" s="70">
        <v>2818.43</v>
      </c>
      <c r="F3617" s="70">
        <v>7257.39</v>
      </c>
      <c r="G3617" s="44">
        <v>9</v>
      </c>
    </row>
    <row r="3618" spans="1:7">
      <c r="A3618" s="68" t="s">
        <v>7321</v>
      </c>
      <c r="B3618" s="69" t="s">
        <v>7322</v>
      </c>
      <c r="C3618" s="46" t="s">
        <v>70</v>
      </c>
      <c r="D3618" s="70">
        <v>1234.6099999999999</v>
      </c>
      <c r="E3618" s="70">
        <v>1321.62</v>
      </c>
      <c r="F3618" s="70">
        <v>2556.23</v>
      </c>
      <c r="G3618" s="44">
        <v>9</v>
      </c>
    </row>
    <row r="3619" spans="1:7">
      <c r="A3619" s="68" t="s">
        <v>7323</v>
      </c>
      <c r="B3619" s="69" t="s">
        <v>7324</v>
      </c>
      <c r="C3619" s="46" t="s">
        <v>70</v>
      </c>
      <c r="D3619" s="70">
        <v>3675.65</v>
      </c>
      <c r="E3619" s="70">
        <v>2266.16</v>
      </c>
      <c r="F3619" s="70">
        <v>5941.81</v>
      </c>
      <c r="G3619" s="44">
        <v>9</v>
      </c>
    </row>
    <row r="3620" spans="1:7" ht="28.8">
      <c r="A3620" s="68" t="s">
        <v>7325</v>
      </c>
      <c r="B3620" s="69" t="s">
        <v>7326</v>
      </c>
      <c r="C3620" s="46" t="s">
        <v>87</v>
      </c>
      <c r="D3620" s="70">
        <v>281.19</v>
      </c>
      <c r="E3620" s="70">
        <v>329.22</v>
      </c>
      <c r="F3620" s="70">
        <v>610.41</v>
      </c>
      <c r="G3620" s="44">
        <v>9</v>
      </c>
    </row>
    <row r="3621" spans="1:7">
      <c r="A3621" s="68" t="s">
        <v>7327</v>
      </c>
      <c r="B3621" s="69" t="s">
        <v>7328</v>
      </c>
      <c r="C3621" s="46" t="s">
        <v>70</v>
      </c>
      <c r="D3621" s="70">
        <v>2175.06</v>
      </c>
      <c r="E3621" s="70">
        <v>2098.7800000000002</v>
      </c>
      <c r="F3621" s="70">
        <v>4273.84</v>
      </c>
      <c r="G3621" s="44">
        <v>9</v>
      </c>
    </row>
    <row r="3622" spans="1:7">
      <c r="A3622" s="68" t="s">
        <v>7329</v>
      </c>
      <c r="B3622" s="69" t="s">
        <v>7330</v>
      </c>
      <c r="C3622" s="46"/>
      <c r="D3622" s="70"/>
      <c r="E3622" s="70"/>
      <c r="F3622" s="70"/>
      <c r="G3622" s="44">
        <v>5</v>
      </c>
    </row>
    <row r="3623" spans="1:7" ht="28.8">
      <c r="A3623" s="68" t="s">
        <v>7331</v>
      </c>
      <c r="B3623" s="69" t="s">
        <v>7332</v>
      </c>
      <c r="C3623" s="46" t="s">
        <v>70</v>
      </c>
      <c r="D3623" s="70">
        <v>3812.53</v>
      </c>
      <c r="E3623" s="70">
        <v>2634.63</v>
      </c>
      <c r="F3623" s="70">
        <v>6447.16</v>
      </c>
      <c r="G3623" s="44">
        <v>9</v>
      </c>
    </row>
    <row r="3624" spans="1:7" ht="28.8">
      <c r="A3624" s="68" t="s">
        <v>7333</v>
      </c>
      <c r="B3624" s="69" t="s">
        <v>7334</v>
      </c>
      <c r="C3624" s="46" t="s">
        <v>70</v>
      </c>
      <c r="D3624" s="70">
        <v>6208.77</v>
      </c>
      <c r="E3624" s="70">
        <v>4282.29</v>
      </c>
      <c r="F3624" s="70">
        <v>10491.06</v>
      </c>
      <c r="G3624" s="44">
        <v>9</v>
      </c>
    </row>
    <row r="3625" spans="1:7" ht="28.8">
      <c r="A3625" s="68" t="s">
        <v>7335</v>
      </c>
      <c r="B3625" s="69" t="s">
        <v>7336</v>
      </c>
      <c r="C3625" s="46" t="s">
        <v>70</v>
      </c>
      <c r="D3625" s="70">
        <v>8907.9599999999991</v>
      </c>
      <c r="E3625" s="70">
        <v>5655.21</v>
      </c>
      <c r="F3625" s="70">
        <v>14563.17</v>
      </c>
      <c r="G3625" s="44">
        <v>9</v>
      </c>
    </row>
    <row r="3626" spans="1:7" ht="28.8">
      <c r="A3626" s="68" t="s">
        <v>7337</v>
      </c>
      <c r="B3626" s="69" t="s">
        <v>7338</v>
      </c>
      <c r="C3626" s="46" t="s">
        <v>70</v>
      </c>
      <c r="D3626" s="70">
        <v>13257.41</v>
      </c>
      <c r="E3626" s="70">
        <v>7049.06</v>
      </c>
      <c r="F3626" s="70">
        <v>20306.47</v>
      </c>
      <c r="G3626" s="44">
        <v>9</v>
      </c>
    </row>
    <row r="3627" spans="1:7">
      <c r="A3627" s="68" t="s">
        <v>7339</v>
      </c>
      <c r="B3627" s="69" t="s">
        <v>7340</v>
      </c>
      <c r="C3627" s="46"/>
      <c r="D3627" s="70"/>
      <c r="E3627" s="70"/>
      <c r="F3627" s="70"/>
      <c r="G3627" s="44">
        <v>5</v>
      </c>
    </row>
    <row r="3628" spans="1:7" ht="28.8">
      <c r="A3628" s="68" t="s">
        <v>7341</v>
      </c>
      <c r="B3628" s="69" t="s">
        <v>7342</v>
      </c>
      <c r="C3628" s="46" t="s">
        <v>70</v>
      </c>
      <c r="D3628" s="70">
        <v>2450.2199999999998</v>
      </c>
      <c r="E3628" s="70">
        <v>1318.3</v>
      </c>
      <c r="F3628" s="70">
        <v>3768.52</v>
      </c>
      <c r="G3628" s="44">
        <v>9</v>
      </c>
    </row>
    <row r="3629" spans="1:7" ht="28.8">
      <c r="A3629" s="68" t="s">
        <v>7343</v>
      </c>
      <c r="B3629" s="69" t="s">
        <v>7344</v>
      </c>
      <c r="C3629" s="46" t="s">
        <v>70</v>
      </c>
      <c r="D3629" s="70">
        <v>6814.12</v>
      </c>
      <c r="E3629" s="70">
        <v>1969</v>
      </c>
      <c r="F3629" s="70">
        <v>8783.1200000000008</v>
      </c>
      <c r="G3629" s="44">
        <v>9</v>
      </c>
    </row>
    <row r="3630" spans="1:7" ht="28.8">
      <c r="A3630" s="68" t="s">
        <v>7345</v>
      </c>
      <c r="B3630" s="69" t="s">
        <v>7346</v>
      </c>
      <c r="C3630" s="46" t="s">
        <v>70</v>
      </c>
      <c r="D3630" s="70">
        <v>10199.280000000001</v>
      </c>
      <c r="E3630" s="70">
        <v>3938.01</v>
      </c>
      <c r="F3630" s="70">
        <v>14137.29</v>
      </c>
      <c r="G3630" s="44">
        <v>9</v>
      </c>
    </row>
    <row r="3631" spans="1:7">
      <c r="A3631" s="68" t="s">
        <v>7347</v>
      </c>
      <c r="B3631" s="69" t="s">
        <v>7348</v>
      </c>
      <c r="C3631" s="46" t="s">
        <v>87</v>
      </c>
      <c r="D3631" s="70">
        <v>1351.08</v>
      </c>
      <c r="E3631" s="70">
        <v>655.38</v>
      </c>
      <c r="F3631" s="70">
        <v>2006.46</v>
      </c>
      <c r="G3631" s="44">
        <v>9</v>
      </c>
    </row>
    <row r="3632" spans="1:7" ht="28.8">
      <c r="A3632" s="68" t="s">
        <v>7349</v>
      </c>
      <c r="B3632" s="69" t="s">
        <v>7350</v>
      </c>
      <c r="C3632" s="46" t="s">
        <v>70</v>
      </c>
      <c r="D3632" s="70">
        <v>765.6</v>
      </c>
      <c r="E3632" s="70">
        <v>37.4</v>
      </c>
      <c r="F3632" s="70">
        <v>803</v>
      </c>
      <c r="G3632" s="44">
        <v>9</v>
      </c>
    </row>
    <row r="3633" spans="1:7">
      <c r="A3633" s="68" t="s">
        <v>7351</v>
      </c>
      <c r="B3633" s="69" t="s">
        <v>7352</v>
      </c>
      <c r="C3633" s="46"/>
      <c r="D3633" s="70"/>
      <c r="E3633" s="70"/>
      <c r="F3633" s="70"/>
      <c r="G3633" s="44">
        <v>5</v>
      </c>
    </row>
    <row r="3634" spans="1:7">
      <c r="A3634" s="68" t="s">
        <v>7353</v>
      </c>
      <c r="B3634" s="69" t="s">
        <v>7354</v>
      </c>
      <c r="C3634" s="46" t="s">
        <v>87</v>
      </c>
      <c r="D3634" s="70">
        <v>370.06</v>
      </c>
      <c r="E3634" s="70">
        <v>27.14</v>
      </c>
      <c r="F3634" s="70">
        <v>397.2</v>
      </c>
      <c r="G3634" s="44">
        <v>9</v>
      </c>
    </row>
    <row r="3635" spans="1:7">
      <c r="A3635" s="68" t="s">
        <v>7355</v>
      </c>
      <c r="B3635" s="69" t="s">
        <v>7356</v>
      </c>
      <c r="C3635" s="46" t="s">
        <v>87</v>
      </c>
      <c r="D3635" s="70">
        <v>501.36</v>
      </c>
      <c r="E3635" s="70">
        <v>40.71</v>
      </c>
      <c r="F3635" s="70">
        <v>542.07000000000005</v>
      </c>
      <c r="G3635" s="44">
        <v>9</v>
      </c>
    </row>
    <row r="3636" spans="1:7">
      <c r="A3636" s="68" t="s">
        <v>7357</v>
      </c>
      <c r="B3636" s="69" t="s">
        <v>7358</v>
      </c>
      <c r="C3636" s="46" t="s">
        <v>87</v>
      </c>
      <c r="D3636" s="70">
        <v>587.74</v>
      </c>
      <c r="E3636" s="70">
        <v>54.27</v>
      </c>
      <c r="F3636" s="70">
        <v>642.01</v>
      </c>
      <c r="G3636" s="44">
        <v>9</v>
      </c>
    </row>
    <row r="3637" spans="1:7">
      <c r="A3637" s="68" t="s">
        <v>7359</v>
      </c>
      <c r="B3637" s="69" t="s">
        <v>7360</v>
      </c>
      <c r="C3637" s="46" t="s">
        <v>87</v>
      </c>
      <c r="D3637" s="70">
        <v>894.49</v>
      </c>
      <c r="E3637" s="70">
        <v>67.84</v>
      </c>
      <c r="F3637" s="70">
        <v>962.33</v>
      </c>
      <c r="G3637" s="44">
        <v>9</v>
      </c>
    </row>
    <row r="3638" spans="1:7">
      <c r="A3638" s="68" t="s">
        <v>7361</v>
      </c>
      <c r="B3638" s="69" t="s">
        <v>7362</v>
      </c>
      <c r="C3638" s="46" t="s">
        <v>87</v>
      </c>
      <c r="D3638" s="70">
        <v>1398.15</v>
      </c>
      <c r="E3638" s="70">
        <v>81.41</v>
      </c>
      <c r="F3638" s="70">
        <v>1479.56</v>
      </c>
      <c r="G3638" s="44">
        <v>9</v>
      </c>
    </row>
    <row r="3639" spans="1:7">
      <c r="A3639" s="68" t="s">
        <v>7363</v>
      </c>
      <c r="B3639" s="69" t="s">
        <v>7364</v>
      </c>
      <c r="C3639" s="46" t="s">
        <v>87</v>
      </c>
      <c r="D3639" s="70">
        <v>2581.27</v>
      </c>
      <c r="E3639" s="70">
        <v>135.68</v>
      </c>
      <c r="F3639" s="70">
        <v>2716.95</v>
      </c>
      <c r="G3639" s="44">
        <v>9</v>
      </c>
    </row>
    <row r="3640" spans="1:7">
      <c r="A3640" s="68" t="s">
        <v>7365</v>
      </c>
      <c r="B3640" s="69" t="s">
        <v>7366</v>
      </c>
      <c r="C3640" s="46"/>
      <c r="D3640" s="70"/>
      <c r="E3640" s="70"/>
      <c r="F3640" s="70"/>
      <c r="G3640" s="44">
        <v>5</v>
      </c>
    </row>
    <row r="3641" spans="1:7">
      <c r="A3641" s="68" t="s">
        <v>7367</v>
      </c>
      <c r="B3641" s="69" t="s">
        <v>7368</v>
      </c>
      <c r="C3641" s="46" t="s">
        <v>70</v>
      </c>
      <c r="D3641" s="70">
        <v>873.48</v>
      </c>
      <c r="E3641" s="70">
        <v>16.59</v>
      </c>
      <c r="F3641" s="70">
        <v>890.07</v>
      </c>
      <c r="G3641" s="44">
        <v>9</v>
      </c>
    </row>
    <row r="3642" spans="1:7">
      <c r="A3642" s="68" t="s">
        <v>7369</v>
      </c>
      <c r="B3642" s="69" t="s">
        <v>7370</v>
      </c>
      <c r="C3642" s="46" t="s">
        <v>70</v>
      </c>
      <c r="D3642" s="70">
        <v>287.95999999999998</v>
      </c>
      <c r="E3642" s="70">
        <v>20.74</v>
      </c>
      <c r="F3642" s="70">
        <v>308.7</v>
      </c>
      <c r="G3642" s="44">
        <v>9</v>
      </c>
    </row>
    <row r="3643" spans="1:7">
      <c r="A3643" s="68" t="s">
        <v>7371</v>
      </c>
      <c r="B3643" s="69" t="s">
        <v>7372</v>
      </c>
      <c r="C3643" s="46"/>
      <c r="D3643" s="70"/>
      <c r="E3643" s="70"/>
      <c r="F3643" s="70"/>
      <c r="G3643" s="44">
        <v>2</v>
      </c>
    </row>
    <row r="3644" spans="1:7">
      <c r="A3644" s="68" t="s">
        <v>7373</v>
      </c>
      <c r="B3644" s="69" t="s">
        <v>7374</v>
      </c>
      <c r="C3644" s="46"/>
      <c r="D3644" s="70"/>
      <c r="E3644" s="70"/>
      <c r="F3644" s="70"/>
      <c r="G3644" s="44">
        <v>5</v>
      </c>
    </row>
    <row r="3645" spans="1:7" ht="28.8">
      <c r="A3645" s="68" t="s">
        <v>7375</v>
      </c>
      <c r="B3645" s="69" t="s">
        <v>7376</v>
      </c>
      <c r="C3645" s="46" t="s">
        <v>70</v>
      </c>
      <c r="D3645" s="70">
        <v>1194.23</v>
      </c>
      <c r="E3645" s="70">
        <v>145.15</v>
      </c>
      <c r="F3645" s="70">
        <v>1339.38</v>
      </c>
      <c r="G3645" s="44">
        <v>9</v>
      </c>
    </row>
    <row r="3646" spans="1:7">
      <c r="A3646" s="68" t="s">
        <v>7377</v>
      </c>
      <c r="B3646" s="69" t="s">
        <v>7378</v>
      </c>
      <c r="C3646" s="46" t="s">
        <v>70</v>
      </c>
      <c r="D3646" s="70">
        <v>370.07</v>
      </c>
      <c r="E3646" s="70">
        <v>145.15</v>
      </c>
      <c r="F3646" s="70">
        <v>515.22</v>
      </c>
      <c r="G3646" s="44">
        <v>9</v>
      </c>
    </row>
    <row r="3647" spans="1:7">
      <c r="A3647" s="68" t="s">
        <v>7379</v>
      </c>
      <c r="B3647" s="69" t="s">
        <v>7380</v>
      </c>
      <c r="C3647" s="46" t="s">
        <v>87</v>
      </c>
      <c r="D3647" s="70">
        <v>20.420000000000002</v>
      </c>
      <c r="E3647" s="70">
        <v>4.1500000000000004</v>
      </c>
      <c r="F3647" s="70">
        <v>24.57</v>
      </c>
      <c r="G3647" s="44">
        <v>9</v>
      </c>
    </row>
    <row r="3648" spans="1:7">
      <c r="A3648" s="68" t="s">
        <v>7381</v>
      </c>
      <c r="B3648" s="69" t="s">
        <v>7382</v>
      </c>
      <c r="C3648" s="46" t="s">
        <v>70</v>
      </c>
      <c r="D3648" s="70">
        <v>77.790000000000006</v>
      </c>
      <c r="E3648" s="70">
        <v>12.44</v>
      </c>
      <c r="F3648" s="70">
        <v>90.23</v>
      </c>
      <c r="G3648" s="44">
        <v>9</v>
      </c>
    </row>
    <row r="3649" spans="1:7">
      <c r="A3649" s="68" t="s">
        <v>7383</v>
      </c>
      <c r="B3649" s="69" t="s">
        <v>7384</v>
      </c>
      <c r="C3649" s="46" t="s">
        <v>87</v>
      </c>
      <c r="D3649" s="70">
        <v>32.83</v>
      </c>
      <c r="E3649" s="70">
        <v>4.1500000000000004</v>
      </c>
      <c r="F3649" s="70">
        <v>36.979999999999997</v>
      </c>
      <c r="G3649" s="44">
        <v>9</v>
      </c>
    </row>
    <row r="3650" spans="1:7">
      <c r="A3650" s="68" t="s">
        <v>7385</v>
      </c>
      <c r="B3650" s="69" t="s">
        <v>7386</v>
      </c>
      <c r="C3650" s="46" t="s">
        <v>70</v>
      </c>
      <c r="D3650" s="70">
        <v>218.84</v>
      </c>
      <c r="E3650" s="70">
        <v>4.1500000000000004</v>
      </c>
      <c r="F3650" s="70">
        <v>222.99</v>
      </c>
      <c r="G3650" s="44">
        <v>9</v>
      </c>
    </row>
    <row r="3651" spans="1:7" ht="43.2">
      <c r="A3651" s="68" t="s">
        <v>7387</v>
      </c>
      <c r="B3651" s="69" t="s">
        <v>7388</v>
      </c>
      <c r="C3651" s="46" t="s">
        <v>70</v>
      </c>
      <c r="D3651" s="70">
        <v>3980.75</v>
      </c>
      <c r="E3651" s="70">
        <v>228.08</v>
      </c>
      <c r="F3651" s="70">
        <v>4208.83</v>
      </c>
      <c r="G3651" s="44">
        <v>9</v>
      </c>
    </row>
    <row r="3652" spans="1:7">
      <c r="A3652" s="68" t="s">
        <v>7389</v>
      </c>
      <c r="B3652" s="69" t="s">
        <v>7390</v>
      </c>
      <c r="C3652" s="46" t="s">
        <v>70</v>
      </c>
      <c r="D3652" s="70">
        <v>65.5</v>
      </c>
      <c r="E3652" s="70">
        <v>4.1500000000000004</v>
      </c>
      <c r="F3652" s="70">
        <v>69.650000000000006</v>
      </c>
      <c r="G3652" s="44">
        <v>9</v>
      </c>
    </row>
    <row r="3653" spans="1:7">
      <c r="A3653" s="68" t="s">
        <v>7391</v>
      </c>
      <c r="B3653" s="69" t="s">
        <v>7392</v>
      </c>
      <c r="C3653" s="46" t="s">
        <v>70</v>
      </c>
      <c r="D3653" s="70">
        <v>100.21</v>
      </c>
      <c r="E3653" s="70">
        <v>4.1500000000000004</v>
      </c>
      <c r="F3653" s="70">
        <v>104.36</v>
      </c>
      <c r="G3653" s="44">
        <v>9</v>
      </c>
    </row>
    <row r="3654" spans="1:7">
      <c r="A3654" s="68" t="s">
        <v>7393</v>
      </c>
      <c r="B3654" s="69" t="s">
        <v>7394</v>
      </c>
      <c r="C3654" s="46" t="s">
        <v>70</v>
      </c>
      <c r="D3654" s="70">
        <v>1847.11</v>
      </c>
      <c r="E3654" s="70">
        <v>53.22</v>
      </c>
      <c r="F3654" s="70">
        <v>1900.33</v>
      </c>
      <c r="G3654" s="44">
        <v>9</v>
      </c>
    </row>
    <row r="3655" spans="1:7">
      <c r="A3655" s="68" t="s">
        <v>7395</v>
      </c>
      <c r="B3655" s="69" t="s">
        <v>7396</v>
      </c>
      <c r="C3655" s="46" t="s">
        <v>70</v>
      </c>
      <c r="D3655" s="70">
        <v>99.91</v>
      </c>
      <c r="E3655" s="70">
        <v>4.1500000000000004</v>
      </c>
      <c r="F3655" s="70">
        <v>104.06</v>
      </c>
      <c r="G3655" s="44">
        <v>9</v>
      </c>
    </row>
    <row r="3656" spans="1:7">
      <c r="A3656" s="68" t="s">
        <v>7397</v>
      </c>
      <c r="B3656" s="69" t="s">
        <v>7398</v>
      </c>
      <c r="C3656" s="46" t="s">
        <v>70</v>
      </c>
      <c r="D3656" s="70">
        <v>66.81</v>
      </c>
      <c r="E3656" s="70">
        <v>4.1500000000000004</v>
      </c>
      <c r="F3656" s="70">
        <v>70.959999999999994</v>
      </c>
      <c r="G3656" s="44">
        <v>9</v>
      </c>
    </row>
    <row r="3657" spans="1:7">
      <c r="A3657" s="68" t="s">
        <v>7399</v>
      </c>
      <c r="B3657" s="69" t="s">
        <v>7400</v>
      </c>
      <c r="C3657" s="46" t="s">
        <v>70</v>
      </c>
      <c r="D3657" s="70">
        <v>18.38</v>
      </c>
      <c r="E3657" s="70">
        <v>0.56000000000000005</v>
      </c>
      <c r="F3657" s="70">
        <v>18.940000000000001</v>
      </c>
      <c r="G3657" s="44">
        <v>9</v>
      </c>
    </row>
    <row r="3658" spans="1:7">
      <c r="A3658" s="68" t="s">
        <v>7401</v>
      </c>
      <c r="B3658" s="69" t="s">
        <v>7402</v>
      </c>
      <c r="C3658" s="46" t="s">
        <v>70</v>
      </c>
      <c r="D3658" s="70">
        <v>150.13999999999999</v>
      </c>
      <c r="E3658" s="70">
        <v>4.1500000000000004</v>
      </c>
      <c r="F3658" s="70">
        <v>154.29</v>
      </c>
      <c r="G3658" s="44">
        <v>9</v>
      </c>
    </row>
    <row r="3659" spans="1:7" ht="28.8">
      <c r="A3659" s="68" t="s">
        <v>7403</v>
      </c>
      <c r="B3659" s="69" t="s">
        <v>7404</v>
      </c>
      <c r="C3659" s="46" t="s">
        <v>70</v>
      </c>
      <c r="D3659" s="70">
        <v>1858.33</v>
      </c>
      <c r="E3659" s="70">
        <v>215.64</v>
      </c>
      <c r="F3659" s="70">
        <v>2073.9699999999998</v>
      </c>
      <c r="G3659" s="44">
        <v>9</v>
      </c>
    </row>
    <row r="3660" spans="1:7" ht="28.8">
      <c r="A3660" s="68" t="s">
        <v>7405</v>
      </c>
      <c r="B3660" s="69" t="s">
        <v>7406</v>
      </c>
      <c r="C3660" s="46" t="s">
        <v>70</v>
      </c>
      <c r="D3660" s="70">
        <v>2464.98</v>
      </c>
      <c r="E3660" s="70">
        <v>215.64</v>
      </c>
      <c r="F3660" s="70">
        <v>2680.62</v>
      </c>
      <c r="G3660" s="44">
        <v>9</v>
      </c>
    </row>
    <row r="3661" spans="1:7" ht="28.8">
      <c r="A3661" s="68" t="s">
        <v>7407</v>
      </c>
      <c r="B3661" s="69" t="s">
        <v>7408</v>
      </c>
      <c r="C3661" s="46" t="s">
        <v>70</v>
      </c>
      <c r="D3661" s="70">
        <v>2676.83</v>
      </c>
      <c r="E3661" s="70">
        <v>675.17</v>
      </c>
      <c r="F3661" s="70">
        <v>3352</v>
      </c>
      <c r="G3661" s="44">
        <v>9</v>
      </c>
    </row>
    <row r="3662" spans="1:7">
      <c r="A3662" s="68" t="s">
        <v>7409</v>
      </c>
      <c r="B3662" s="69" t="s">
        <v>7410</v>
      </c>
      <c r="C3662" s="46"/>
      <c r="D3662" s="70"/>
      <c r="E3662" s="70"/>
      <c r="F3662" s="70"/>
      <c r="G3662" s="44">
        <v>5</v>
      </c>
    </row>
    <row r="3663" spans="1:7">
      <c r="A3663" s="68" t="s">
        <v>7411</v>
      </c>
      <c r="B3663" s="69" t="s">
        <v>7412</v>
      </c>
      <c r="C3663" s="46" t="s">
        <v>70</v>
      </c>
      <c r="D3663" s="70">
        <v>29.83</v>
      </c>
      <c r="E3663" s="70">
        <v>14.59</v>
      </c>
      <c r="F3663" s="70">
        <v>44.42</v>
      </c>
      <c r="G3663" s="44">
        <v>9</v>
      </c>
    </row>
    <row r="3664" spans="1:7">
      <c r="A3664" s="68" t="s">
        <v>7413</v>
      </c>
      <c r="B3664" s="69" t="s">
        <v>7414</v>
      </c>
      <c r="C3664" s="46" t="s">
        <v>70</v>
      </c>
      <c r="D3664" s="70">
        <v>1167.26</v>
      </c>
      <c r="E3664" s="70">
        <v>20.74</v>
      </c>
      <c r="F3664" s="70">
        <v>1188</v>
      </c>
      <c r="G3664" s="44">
        <v>9</v>
      </c>
    </row>
    <row r="3665" spans="1:7">
      <c r="A3665" s="68" t="s">
        <v>7415</v>
      </c>
      <c r="B3665" s="69" t="s">
        <v>7416</v>
      </c>
      <c r="C3665" s="46" t="s">
        <v>70</v>
      </c>
      <c r="D3665" s="70">
        <v>32.409999999999997</v>
      </c>
      <c r="E3665" s="70">
        <v>14.59</v>
      </c>
      <c r="F3665" s="70">
        <v>47</v>
      </c>
      <c r="G3665" s="44">
        <v>9</v>
      </c>
    </row>
    <row r="3666" spans="1:7" ht="28.8">
      <c r="A3666" s="68" t="s">
        <v>7417</v>
      </c>
      <c r="B3666" s="69" t="s">
        <v>7418</v>
      </c>
      <c r="C3666" s="46" t="s">
        <v>70</v>
      </c>
      <c r="D3666" s="70">
        <v>8963.44</v>
      </c>
      <c r="E3666" s="70">
        <v>124.41</v>
      </c>
      <c r="F3666" s="70">
        <v>9087.85</v>
      </c>
      <c r="G3666" s="44">
        <v>9</v>
      </c>
    </row>
    <row r="3667" spans="1:7">
      <c r="A3667" s="68" t="s">
        <v>7419</v>
      </c>
      <c r="B3667" s="69" t="s">
        <v>7420</v>
      </c>
      <c r="C3667" s="46"/>
      <c r="D3667" s="70"/>
      <c r="E3667" s="70"/>
      <c r="F3667" s="70"/>
      <c r="G3667" s="44">
        <v>5</v>
      </c>
    </row>
    <row r="3668" spans="1:7">
      <c r="A3668" s="68" t="s">
        <v>7421</v>
      </c>
      <c r="B3668" s="69" t="s">
        <v>7422</v>
      </c>
      <c r="C3668" s="46" t="s">
        <v>70</v>
      </c>
      <c r="D3668" s="70">
        <v>239.98</v>
      </c>
      <c r="E3668" s="70">
        <v>33.18</v>
      </c>
      <c r="F3668" s="70">
        <v>273.16000000000003</v>
      </c>
      <c r="G3668" s="44">
        <v>9</v>
      </c>
    </row>
    <row r="3669" spans="1:7">
      <c r="A3669" s="68" t="s">
        <v>7423</v>
      </c>
      <c r="B3669" s="69" t="s">
        <v>7424</v>
      </c>
      <c r="C3669" s="46" t="s">
        <v>70</v>
      </c>
      <c r="D3669" s="70">
        <v>26248.44</v>
      </c>
      <c r="E3669" s="70">
        <v>13.21</v>
      </c>
      <c r="F3669" s="70">
        <v>26261.65</v>
      </c>
      <c r="G3669" s="44">
        <v>9</v>
      </c>
    </row>
    <row r="3670" spans="1:7" ht="28.8">
      <c r="A3670" s="68" t="s">
        <v>7425</v>
      </c>
      <c r="B3670" s="69" t="s">
        <v>7426</v>
      </c>
      <c r="C3670" s="46" t="s">
        <v>70</v>
      </c>
      <c r="D3670" s="70">
        <v>321.31</v>
      </c>
      <c r="E3670" s="70">
        <v>20.74</v>
      </c>
      <c r="F3670" s="70">
        <v>342.05</v>
      </c>
      <c r="G3670" s="44">
        <v>9</v>
      </c>
    </row>
    <row r="3671" spans="1:7" ht="28.8">
      <c r="A3671" s="68" t="s">
        <v>7427</v>
      </c>
      <c r="B3671" s="69" t="s">
        <v>7428</v>
      </c>
      <c r="C3671" s="46" t="s">
        <v>70</v>
      </c>
      <c r="D3671" s="70">
        <v>86.7</v>
      </c>
      <c r="E3671" s="70">
        <v>20.74</v>
      </c>
      <c r="F3671" s="70">
        <v>107.44</v>
      </c>
      <c r="G3671" s="44">
        <v>9</v>
      </c>
    </row>
    <row r="3672" spans="1:7" ht="28.8">
      <c r="A3672" s="68" t="s">
        <v>7429</v>
      </c>
      <c r="B3672" s="69" t="s">
        <v>7430</v>
      </c>
      <c r="C3672" s="46" t="s">
        <v>70</v>
      </c>
      <c r="D3672" s="70">
        <v>277.76</v>
      </c>
      <c r="E3672" s="70">
        <v>12.44</v>
      </c>
      <c r="F3672" s="70">
        <v>290.2</v>
      </c>
      <c r="G3672" s="44">
        <v>9</v>
      </c>
    </row>
    <row r="3673" spans="1:7">
      <c r="A3673" s="68" t="s">
        <v>7431</v>
      </c>
      <c r="B3673" s="69" t="s">
        <v>7432</v>
      </c>
      <c r="C3673" s="46" t="s">
        <v>70</v>
      </c>
      <c r="D3673" s="70">
        <v>68.69</v>
      </c>
      <c r="E3673" s="70">
        <v>12.44</v>
      </c>
      <c r="F3673" s="70">
        <v>81.13</v>
      </c>
      <c r="G3673" s="44">
        <v>9</v>
      </c>
    </row>
    <row r="3674" spans="1:7">
      <c r="A3674" s="68" t="s">
        <v>7433</v>
      </c>
      <c r="B3674" s="69" t="s">
        <v>7434</v>
      </c>
      <c r="C3674" s="46" t="s">
        <v>70</v>
      </c>
      <c r="D3674" s="70">
        <v>169.19</v>
      </c>
      <c r="E3674" s="70">
        <v>12.44</v>
      </c>
      <c r="F3674" s="70">
        <v>181.63</v>
      </c>
      <c r="G3674" s="44">
        <v>9</v>
      </c>
    </row>
    <row r="3675" spans="1:7">
      <c r="A3675" s="68" t="s">
        <v>7435</v>
      </c>
      <c r="B3675" s="69" t="s">
        <v>7436</v>
      </c>
      <c r="C3675" s="46" t="s">
        <v>70</v>
      </c>
      <c r="D3675" s="70">
        <v>428.96</v>
      </c>
      <c r="E3675" s="70">
        <v>12.44</v>
      </c>
      <c r="F3675" s="70">
        <v>441.4</v>
      </c>
      <c r="G3675" s="44">
        <v>9</v>
      </c>
    </row>
    <row r="3676" spans="1:7">
      <c r="A3676" s="68" t="s">
        <v>7437</v>
      </c>
      <c r="B3676" s="69" t="s">
        <v>7438</v>
      </c>
      <c r="C3676" s="46" t="s">
        <v>70</v>
      </c>
      <c r="D3676" s="70">
        <v>290.49</v>
      </c>
      <c r="E3676" s="70">
        <v>12.44</v>
      </c>
      <c r="F3676" s="70">
        <v>302.93</v>
      </c>
      <c r="G3676" s="44">
        <v>9</v>
      </c>
    </row>
    <row r="3677" spans="1:7" ht="28.8">
      <c r="A3677" s="68" t="s">
        <v>7439</v>
      </c>
      <c r="B3677" s="69" t="s">
        <v>7440</v>
      </c>
      <c r="C3677" s="46" t="s">
        <v>70</v>
      </c>
      <c r="D3677" s="70">
        <v>874.27</v>
      </c>
      <c r="E3677" s="70">
        <v>13.21</v>
      </c>
      <c r="F3677" s="70">
        <v>887.48</v>
      </c>
      <c r="G3677" s="44">
        <v>9</v>
      </c>
    </row>
    <row r="3678" spans="1:7" ht="28.8">
      <c r="A3678" s="68" t="s">
        <v>7441</v>
      </c>
      <c r="B3678" s="69" t="s">
        <v>7442</v>
      </c>
      <c r="C3678" s="46" t="s">
        <v>70</v>
      </c>
      <c r="D3678" s="70">
        <v>279.02999999999997</v>
      </c>
      <c r="E3678" s="70">
        <v>13.21</v>
      </c>
      <c r="F3678" s="70">
        <v>292.24</v>
      </c>
      <c r="G3678" s="44">
        <v>9</v>
      </c>
    </row>
    <row r="3679" spans="1:7" ht="28.8">
      <c r="A3679" s="68" t="s">
        <v>7443</v>
      </c>
      <c r="B3679" s="69" t="s">
        <v>7444</v>
      </c>
      <c r="C3679" s="46" t="s">
        <v>70</v>
      </c>
      <c r="D3679" s="70">
        <v>713.87</v>
      </c>
      <c r="E3679" s="70">
        <v>13.21</v>
      </c>
      <c r="F3679" s="70">
        <v>727.08</v>
      </c>
      <c r="G3679" s="44">
        <v>9</v>
      </c>
    </row>
    <row r="3680" spans="1:7">
      <c r="A3680" s="68" t="s">
        <v>7445</v>
      </c>
      <c r="B3680" s="69" t="s">
        <v>7446</v>
      </c>
      <c r="C3680" s="46" t="s">
        <v>70</v>
      </c>
      <c r="D3680" s="70">
        <v>56.49</v>
      </c>
      <c r="E3680" s="70">
        <v>12.44</v>
      </c>
      <c r="F3680" s="70">
        <v>68.930000000000007</v>
      </c>
      <c r="G3680" s="44">
        <v>9</v>
      </c>
    </row>
    <row r="3681" spans="1:7" ht="43.2">
      <c r="A3681" s="68" t="s">
        <v>7447</v>
      </c>
      <c r="B3681" s="69" t="s">
        <v>7448</v>
      </c>
      <c r="C3681" s="46" t="s">
        <v>70</v>
      </c>
      <c r="D3681" s="70">
        <v>289.70999999999998</v>
      </c>
      <c r="E3681" s="70">
        <v>13.21</v>
      </c>
      <c r="F3681" s="70">
        <v>302.92</v>
      </c>
      <c r="G3681" s="44">
        <v>9</v>
      </c>
    </row>
    <row r="3682" spans="1:7">
      <c r="A3682" s="68" t="s">
        <v>7449</v>
      </c>
      <c r="B3682" s="69" t="s">
        <v>7450</v>
      </c>
      <c r="C3682" s="46" t="s">
        <v>70</v>
      </c>
      <c r="D3682" s="70">
        <v>110.11</v>
      </c>
      <c r="E3682" s="70">
        <v>45.62</v>
      </c>
      <c r="F3682" s="70">
        <v>155.72999999999999</v>
      </c>
      <c r="G3682" s="44">
        <v>9</v>
      </c>
    </row>
    <row r="3683" spans="1:7">
      <c r="A3683" s="68" t="s">
        <v>7451</v>
      </c>
      <c r="B3683" s="69" t="s">
        <v>7452</v>
      </c>
      <c r="C3683" s="46" t="s">
        <v>70</v>
      </c>
      <c r="D3683" s="70">
        <v>206.06</v>
      </c>
      <c r="E3683" s="70">
        <v>41.47</v>
      </c>
      <c r="F3683" s="70">
        <v>247.53</v>
      </c>
      <c r="G3683" s="44">
        <v>9</v>
      </c>
    </row>
    <row r="3684" spans="1:7">
      <c r="A3684" s="68" t="s">
        <v>7453</v>
      </c>
      <c r="B3684" s="69" t="s">
        <v>208</v>
      </c>
      <c r="C3684" s="46" t="s">
        <v>70</v>
      </c>
      <c r="D3684" s="70">
        <v>1274.5899999999999</v>
      </c>
      <c r="E3684" s="70">
        <v>12.44</v>
      </c>
      <c r="F3684" s="70">
        <v>1287.03</v>
      </c>
      <c r="G3684" s="44">
        <v>9</v>
      </c>
    </row>
    <row r="3685" spans="1:7">
      <c r="A3685" s="68" t="s">
        <v>7454</v>
      </c>
      <c r="B3685" s="69" t="s">
        <v>7455</v>
      </c>
      <c r="C3685" s="46" t="s">
        <v>70</v>
      </c>
      <c r="D3685" s="70">
        <v>194.71</v>
      </c>
      <c r="E3685" s="70">
        <v>12.44</v>
      </c>
      <c r="F3685" s="70">
        <v>207.15</v>
      </c>
      <c r="G3685" s="44">
        <v>9</v>
      </c>
    </row>
    <row r="3686" spans="1:7">
      <c r="A3686" s="68" t="s">
        <v>7456</v>
      </c>
      <c r="B3686" s="69" t="s">
        <v>7457</v>
      </c>
      <c r="C3686" s="46" t="s">
        <v>70</v>
      </c>
      <c r="D3686" s="70">
        <v>193.55</v>
      </c>
      <c r="E3686" s="70">
        <v>20.74</v>
      </c>
      <c r="F3686" s="70">
        <v>214.29</v>
      </c>
      <c r="G3686" s="44">
        <v>9</v>
      </c>
    </row>
    <row r="3687" spans="1:7">
      <c r="A3687" s="68" t="s">
        <v>7458</v>
      </c>
      <c r="B3687" s="69" t="s">
        <v>7459</v>
      </c>
      <c r="C3687" s="46" t="s">
        <v>70</v>
      </c>
      <c r="D3687" s="70">
        <v>441.46</v>
      </c>
      <c r="E3687" s="70">
        <v>12.44</v>
      </c>
      <c r="F3687" s="70">
        <v>453.9</v>
      </c>
      <c r="G3687" s="44">
        <v>9</v>
      </c>
    </row>
    <row r="3688" spans="1:7">
      <c r="A3688" s="68" t="s">
        <v>7460</v>
      </c>
      <c r="B3688" s="69" t="s">
        <v>7461</v>
      </c>
      <c r="C3688" s="46" t="s">
        <v>70</v>
      </c>
      <c r="D3688" s="70">
        <v>374.54</v>
      </c>
      <c r="E3688" s="70">
        <v>10.37</v>
      </c>
      <c r="F3688" s="70">
        <v>384.91</v>
      </c>
      <c r="G3688" s="44">
        <v>9</v>
      </c>
    </row>
    <row r="3689" spans="1:7">
      <c r="A3689" s="68" t="s">
        <v>7462</v>
      </c>
      <c r="B3689" s="69" t="s">
        <v>7463</v>
      </c>
      <c r="C3689" s="46" t="s">
        <v>70</v>
      </c>
      <c r="D3689" s="70">
        <v>162.94</v>
      </c>
      <c r="E3689" s="70">
        <v>10.37</v>
      </c>
      <c r="F3689" s="70">
        <v>173.31</v>
      </c>
      <c r="G3689" s="44">
        <v>9</v>
      </c>
    </row>
    <row r="3690" spans="1:7">
      <c r="A3690" s="68" t="s">
        <v>7464</v>
      </c>
      <c r="B3690" s="69" t="s">
        <v>7465</v>
      </c>
      <c r="C3690" s="46"/>
      <c r="D3690" s="70"/>
      <c r="E3690" s="70"/>
      <c r="F3690" s="70"/>
      <c r="G3690" s="44">
        <v>5</v>
      </c>
    </row>
    <row r="3691" spans="1:7">
      <c r="A3691" s="68" t="s">
        <v>7466</v>
      </c>
      <c r="B3691" s="69" t="s">
        <v>7467</v>
      </c>
      <c r="C3691" s="46" t="s">
        <v>70</v>
      </c>
      <c r="D3691" s="70">
        <v>1372.82</v>
      </c>
      <c r="E3691" s="70">
        <v>17.22</v>
      </c>
      <c r="F3691" s="70">
        <v>1390.04</v>
      </c>
      <c r="G3691" s="44">
        <v>9</v>
      </c>
    </row>
    <row r="3692" spans="1:7">
      <c r="A3692" s="68" t="s">
        <v>7468</v>
      </c>
      <c r="B3692" s="69" t="s">
        <v>7469</v>
      </c>
      <c r="C3692" s="46" t="s">
        <v>70</v>
      </c>
      <c r="D3692" s="70">
        <v>5707.6</v>
      </c>
      <c r="E3692" s="70">
        <v>17.22</v>
      </c>
      <c r="F3692" s="70">
        <v>5724.82</v>
      </c>
      <c r="G3692" s="44">
        <v>9</v>
      </c>
    </row>
    <row r="3693" spans="1:7">
      <c r="A3693" s="68" t="s">
        <v>7470</v>
      </c>
      <c r="B3693" s="69" t="s">
        <v>7471</v>
      </c>
      <c r="C3693" s="46" t="s">
        <v>70</v>
      </c>
      <c r="D3693" s="70">
        <v>169.9</v>
      </c>
      <c r="E3693" s="70">
        <v>17.22</v>
      </c>
      <c r="F3693" s="70">
        <v>187.12</v>
      </c>
      <c r="G3693" s="44">
        <v>9</v>
      </c>
    </row>
    <row r="3694" spans="1:7">
      <c r="A3694" s="68" t="s">
        <v>7472</v>
      </c>
      <c r="B3694" s="69" t="s">
        <v>7473</v>
      </c>
      <c r="C3694" s="46" t="s">
        <v>70</v>
      </c>
      <c r="D3694" s="70">
        <v>237.41</v>
      </c>
      <c r="E3694" s="70">
        <v>17.22</v>
      </c>
      <c r="F3694" s="70">
        <v>254.63</v>
      </c>
      <c r="G3694" s="44">
        <v>9</v>
      </c>
    </row>
    <row r="3695" spans="1:7">
      <c r="A3695" s="68" t="s">
        <v>7474</v>
      </c>
      <c r="B3695" s="69" t="s">
        <v>7475</v>
      </c>
      <c r="C3695" s="46" t="s">
        <v>70</v>
      </c>
      <c r="D3695" s="70">
        <v>280.51</v>
      </c>
      <c r="E3695" s="70">
        <v>17.22</v>
      </c>
      <c r="F3695" s="70">
        <v>297.73</v>
      </c>
      <c r="G3695" s="44">
        <v>9</v>
      </c>
    </row>
    <row r="3696" spans="1:7">
      <c r="A3696" s="68" t="s">
        <v>7476</v>
      </c>
      <c r="B3696" s="69" t="s">
        <v>7477</v>
      </c>
      <c r="C3696" s="46" t="s">
        <v>70</v>
      </c>
      <c r="D3696" s="70">
        <v>1400.21</v>
      </c>
      <c r="E3696" s="70"/>
      <c r="F3696" s="70">
        <v>1400.21</v>
      </c>
      <c r="G3696" s="44">
        <v>9</v>
      </c>
    </row>
    <row r="3697" spans="1:7">
      <c r="A3697" s="68" t="s">
        <v>7478</v>
      </c>
      <c r="B3697" s="69" t="s">
        <v>7479</v>
      </c>
      <c r="C3697" s="46" t="s">
        <v>70</v>
      </c>
      <c r="D3697" s="70">
        <v>174.5</v>
      </c>
      <c r="E3697" s="70">
        <v>17.22</v>
      </c>
      <c r="F3697" s="70">
        <v>191.72</v>
      </c>
      <c r="G3697" s="44">
        <v>9</v>
      </c>
    </row>
    <row r="3698" spans="1:7">
      <c r="A3698" s="68" t="s">
        <v>7480</v>
      </c>
      <c r="B3698" s="69" t="s">
        <v>7481</v>
      </c>
      <c r="C3698" s="46" t="s">
        <v>70</v>
      </c>
      <c r="D3698" s="70">
        <v>208.78</v>
      </c>
      <c r="E3698" s="70">
        <v>17.22</v>
      </c>
      <c r="F3698" s="70">
        <v>226</v>
      </c>
      <c r="G3698" s="44">
        <v>9</v>
      </c>
    </row>
    <row r="3699" spans="1:7">
      <c r="A3699" s="68" t="s">
        <v>7482</v>
      </c>
      <c r="B3699" s="69" t="s">
        <v>7483</v>
      </c>
      <c r="C3699" s="46" t="s">
        <v>70</v>
      </c>
      <c r="D3699" s="70">
        <v>239.84</v>
      </c>
      <c r="E3699" s="70">
        <v>17.22</v>
      </c>
      <c r="F3699" s="70">
        <v>257.06</v>
      </c>
      <c r="G3699" s="44">
        <v>9</v>
      </c>
    </row>
    <row r="3700" spans="1:7">
      <c r="A3700" s="68" t="s">
        <v>7484</v>
      </c>
      <c r="B3700" s="69" t="s">
        <v>7485</v>
      </c>
      <c r="C3700" s="46" t="s">
        <v>70</v>
      </c>
      <c r="D3700" s="70">
        <v>572.54999999999995</v>
      </c>
      <c r="E3700" s="70">
        <v>17.22</v>
      </c>
      <c r="F3700" s="70">
        <v>589.77</v>
      </c>
      <c r="G3700" s="44">
        <v>9</v>
      </c>
    </row>
    <row r="3701" spans="1:7">
      <c r="A3701" s="68" t="s">
        <v>7486</v>
      </c>
      <c r="B3701" s="69" t="s">
        <v>7487</v>
      </c>
      <c r="C3701" s="46" t="s">
        <v>70</v>
      </c>
      <c r="D3701" s="70">
        <v>183.66</v>
      </c>
      <c r="E3701" s="70">
        <v>1.69</v>
      </c>
      <c r="F3701" s="70">
        <v>185.35</v>
      </c>
      <c r="G3701" s="44">
        <v>9</v>
      </c>
    </row>
    <row r="3702" spans="1:7">
      <c r="A3702" s="68" t="s">
        <v>7488</v>
      </c>
      <c r="B3702" s="69" t="s">
        <v>7489</v>
      </c>
      <c r="C3702" s="46" t="s">
        <v>70</v>
      </c>
      <c r="D3702" s="70">
        <v>293.91000000000003</v>
      </c>
      <c r="E3702" s="70">
        <v>1.69</v>
      </c>
      <c r="F3702" s="70">
        <v>295.60000000000002</v>
      </c>
      <c r="G3702" s="44">
        <v>9</v>
      </c>
    </row>
    <row r="3703" spans="1:7">
      <c r="A3703" s="68" t="s">
        <v>7490</v>
      </c>
      <c r="B3703" s="69" t="s">
        <v>7491</v>
      </c>
      <c r="C3703" s="46"/>
      <c r="D3703" s="70"/>
      <c r="E3703" s="70"/>
      <c r="F3703" s="70"/>
      <c r="G3703" s="44">
        <v>5</v>
      </c>
    </row>
    <row r="3704" spans="1:7">
      <c r="A3704" s="68" t="s">
        <v>7492</v>
      </c>
      <c r="B3704" s="69" t="s">
        <v>170</v>
      </c>
      <c r="C3704" s="46" t="s">
        <v>84</v>
      </c>
      <c r="D3704" s="70">
        <v>3.21</v>
      </c>
      <c r="E3704" s="70"/>
      <c r="F3704" s="70">
        <v>3.21</v>
      </c>
      <c r="G3704" s="44">
        <v>9</v>
      </c>
    </row>
    <row r="3705" spans="1:7">
      <c r="A3705" s="68" t="s">
        <v>7493</v>
      </c>
      <c r="B3705" s="69" t="s">
        <v>169</v>
      </c>
      <c r="C3705" s="46" t="s">
        <v>95</v>
      </c>
      <c r="D3705" s="70">
        <v>13.26</v>
      </c>
      <c r="E3705" s="70"/>
      <c r="F3705" s="70">
        <v>13.26</v>
      </c>
      <c r="G3705" s="44">
        <v>9</v>
      </c>
    </row>
    <row r="3706" spans="1:7">
      <c r="A3706" s="68" t="s">
        <v>7494</v>
      </c>
      <c r="B3706" s="69" t="s">
        <v>168</v>
      </c>
      <c r="C3706" s="46" t="s">
        <v>95</v>
      </c>
      <c r="D3706" s="70">
        <v>10.35</v>
      </c>
      <c r="E3706" s="70"/>
      <c r="F3706" s="70">
        <v>10.35</v>
      </c>
      <c r="G3706" s="44">
        <v>9</v>
      </c>
    </row>
    <row r="3707" spans="1:7" ht="28.8">
      <c r="A3707" s="68" t="s">
        <v>7495</v>
      </c>
      <c r="B3707" s="69" t="s">
        <v>7496</v>
      </c>
      <c r="C3707" s="46" t="s">
        <v>70</v>
      </c>
      <c r="D3707" s="70">
        <v>43.59</v>
      </c>
      <c r="E3707" s="70"/>
      <c r="F3707" s="70">
        <v>43.59</v>
      </c>
      <c r="G3707" s="44">
        <v>9</v>
      </c>
    </row>
    <row r="3708" spans="1:7" ht="28.8">
      <c r="A3708" s="68" t="s">
        <v>7497</v>
      </c>
      <c r="B3708" s="69" t="s">
        <v>7498</v>
      </c>
      <c r="C3708" s="46" t="s">
        <v>70</v>
      </c>
      <c r="D3708" s="70">
        <v>25.31</v>
      </c>
      <c r="E3708" s="70"/>
      <c r="F3708" s="70">
        <v>25.31</v>
      </c>
      <c r="G3708" s="44">
        <v>9</v>
      </c>
    </row>
    <row r="3709" spans="1:7">
      <c r="A3709" s="68" t="s">
        <v>7499</v>
      </c>
      <c r="B3709" s="69" t="s">
        <v>7500</v>
      </c>
      <c r="C3709" s="46" t="s">
        <v>70</v>
      </c>
      <c r="D3709" s="70">
        <v>0.06</v>
      </c>
      <c r="E3709" s="70">
        <v>14.59</v>
      </c>
      <c r="F3709" s="70">
        <v>14.65</v>
      </c>
      <c r="G3709" s="44">
        <v>9</v>
      </c>
    </row>
    <row r="3710" spans="1:7">
      <c r="A3710" s="68" t="s">
        <v>7501</v>
      </c>
      <c r="B3710" s="69" t="s">
        <v>7502</v>
      </c>
      <c r="C3710" s="46"/>
      <c r="D3710" s="70"/>
      <c r="E3710" s="70"/>
      <c r="F3710" s="70"/>
      <c r="G3710" s="44">
        <v>2</v>
      </c>
    </row>
    <row r="3711" spans="1:7">
      <c r="A3711" s="68" t="s">
        <v>7503</v>
      </c>
      <c r="B3711" s="69" t="s">
        <v>7504</v>
      </c>
      <c r="C3711" s="46"/>
      <c r="D3711" s="70"/>
      <c r="E3711" s="70"/>
      <c r="F3711" s="70"/>
      <c r="G3711" s="44">
        <v>5</v>
      </c>
    </row>
    <row r="3712" spans="1:7" ht="28.8">
      <c r="A3712" s="68" t="s">
        <v>7505</v>
      </c>
      <c r="B3712" s="69" t="s">
        <v>7506</v>
      </c>
      <c r="C3712" s="46" t="s">
        <v>129</v>
      </c>
      <c r="D3712" s="70">
        <v>3.83</v>
      </c>
      <c r="E3712" s="70">
        <v>0.13</v>
      </c>
      <c r="F3712" s="70">
        <v>3.96</v>
      </c>
      <c r="G3712" s="44">
        <v>9</v>
      </c>
    </row>
    <row r="3713" spans="1:7" ht="28.8">
      <c r="A3713" s="68" t="s">
        <v>7507</v>
      </c>
      <c r="B3713" s="69" t="s">
        <v>7508</v>
      </c>
      <c r="C3713" s="46" t="s">
        <v>129</v>
      </c>
      <c r="D3713" s="70">
        <v>29.27</v>
      </c>
      <c r="E3713" s="70">
        <v>0.27</v>
      </c>
      <c r="F3713" s="70">
        <v>29.54</v>
      </c>
      <c r="G3713" s="44">
        <v>9</v>
      </c>
    </row>
    <row r="3714" spans="1:7">
      <c r="A3714" s="68" t="s">
        <v>7509</v>
      </c>
      <c r="B3714" s="69" t="s">
        <v>7510</v>
      </c>
      <c r="C3714" s="46" t="s">
        <v>78</v>
      </c>
      <c r="D3714" s="70">
        <v>24.62</v>
      </c>
      <c r="E3714" s="70">
        <v>0.54</v>
      </c>
      <c r="F3714" s="70">
        <v>25.16</v>
      </c>
      <c r="G3714" s="44">
        <v>9</v>
      </c>
    </row>
    <row r="3715" spans="1:7">
      <c r="A3715" s="68" t="s">
        <v>7511</v>
      </c>
      <c r="B3715" s="69" t="s">
        <v>7512</v>
      </c>
      <c r="C3715" s="46" t="s">
        <v>78</v>
      </c>
      <c r="D3715" s="70">
        <v>278.54000000000002</v>
      </c>
      <c r="E3715" s="70">
        <v>25.31</v>
      </c>
      <c r="F3715" s="70">
        <v>303.85000000000002</v>
      </c>
      <c r="G3715" s="44">
        <v>9</v>
      </c>
    </row>
    <row r="3716" spans="1:7">
      <c r="A3716" s="68" t="s">
        <v>7513</v>
      </c>
      <c r="B3716" s="69" t="s">
        <v>7514</v>
      </c>
      <c r="C3716" s="46" t="s">
        <v>78</v>
      </c>
      <c r="D3716" s="70">
        <v>207.23</v>
      </c>
      <c r="E3716" s="70">
        <v>16.87</v>
      </c>
      <c r="F3716" s="70">
        <v>224.1</v>
      </c>
      <c r="G3716" s="44">
        <v>9</v>
      </c>
    </row>
    <row r="3717" spans="1:7">
      <c r="A3717" s="68" t="s">
        <v>7515</v>
      </c>
      <c r="B3717" s="69" t="s">
        <v>7516</v>
      </c>
      <c r="C3717" s="46" t="s">
        <v>78</v>
      </c>
      <c r="D3717" s="70">
        <v>188.49</v>
      </c>
      <c r="E3717" s="70">
        <v>2.6</v>
      </c>
      <c r="F3717" s="70">
        <v>191.09</v>
      </c>
      <c r="G3717" s="44">
        <v>9</v>
      </c>
    </row>
    <row r="3718" spans="1:7">
      <c r="A3718" s="68" t="s">
        <v>7517</v>
      </c>
      <c r="B3718" s="69" t="s">
        <v>7518</v>
      </c>
      <c r="C3718" s="46" t="s">
        <v>78</v>
      </c>
      <c r="D3718" s="70">
        <v>1012.89</v>
      </c>
      <c r="E3718" s="70">
        <v>12.65</v>
      </c>
      <c r="F3718" s="70">
        <v>1025.54</v>
      </c>
      <c r="G3718" s="44">
        <v>9</v>
      </c>
    </row>
    <row r="3719" spans="1:7" ht="28.8">
      <c r="A3719" s="68" t="s">
        <v>7519</v>
      </c>
      <c r="B3719" s="69" t="s">
        <v>224</v>
      </c>
      <c r="C3719" s="46" t="s">
        <v>78</v>
      </c>
      <c r="D3719" s="70">
        <v>283.55</v>
      </c>
      <c r="E3719" s="70"/>
      <c r="F3719" s="70">
        <v>283.55</v>
      </c>
      <c r="G3719" s="44">
        <v>9</v>
      </c>
    </row>
    <row r="3720" spans="1:7" ht="28.8">
      <c r="A3720" s="68" t="s">
        <v>7520</v>
      </c>
      <c r="B3720" s="69" t="s">
        <v>7521</v>
      </c>
      <c r="C3720" s="46" t="s">
        <v>129</v>
      </c>
      <c r="D3720" s="70">
        <v>24.43</v>
      </c>
      <c r="E3720" s="70">
        <v>0.38</v>
      </c>
      <c r="F3720" s="70">
        <v>24.81</v>
      </c>
      <c r="G3720" s="44">
        <v>9</v>
      </c>
    </row>
    <row r="3721" spans="1:7">
      <c r="A3721" s="68" t="s">
        <v>7522</v>
      </c>
      <c r="B3721" s="69" t="s">
        <v>7523</v>
      </c>
      <c r="C3721" s="46" t="s">
        <v>129</v>
      </c>
      <c r="D3721" s="70"/>
      <c r="E3721" s="70">
        <v>0.67</v>
      </c>
      <c r="F3721" s="70">
        <v>0.67</v>
      </c>
      <c r="G3721" s="44">
        <v>9</v>
      </c>
    </row>
    <row r="3722" spans="1:7">
      <c r="A3722" s="68" t="s">
        <v>7524</v>
      </c>
      <c r="B3722" s="69" t="s">
        <v>7525</v>
      </c>
      <c r="C3722" s="46"/>
      <c r="D3722" s="70"/>
      <c r="E3722" s="70"/>
      <c r="F3722" s="70"/>
      <c r="G3722" s="44">
        <v>5</v>
      </c>
    </row>
    <row r="3723" spans="1:7" ht="28.8">
      <c r="A3723" s="68" t="s">
        <v>7526</v>
      </c>
      <c r="B3723" s="69" t="s">
        <v>7527</v>
      </c>
      <c r="C3723" s="46" t="s">
        <v>78</v>
      </c>
      <c r="D3723" s="70">
        <v>114.17</v>
      </c>
      <c r="E3723" s="70">
        <v>10.8</v>
      </c>
      <c r="F3723" s="70">
        <v>124.97</v>
      </c>
      <c r="G3723" s="44">
        <v>9</v>
      </c>
    </row>
    <row r="3724" spans="1:7">
      <c r="A3724" s="68" t="s">
        <v>7528</v>
      </c>
      <c r="B3724" s="69" t="s">
        <v>7529</v>
      </c>
      <c r="C3724" s="46" t="s">
        <v>78</v>
      </c>
      <c r="D3724" s="70">
        <v>165.65</v>
      </c>
      <c r="E3724" s="70">
        <v>79.58</v>
      </c>
      <c r="F3724" s="70">
        <v>245.23</v>
      </c>
      <c r="G3724" s="44">
        <v>9</v>
      </c>
    </row>
    <row r="3725" spans="1:7">
      <c r="A3725" s="68" t="s">
        <v>7530</v>
      </c>
      <c r="B3725" s="69" t="s">
        <v>7531</v>
      </c>
      <c r="C3725" s="46"/>
      <c r="D3725" s="70"/>
      <c r="E3725" s="70"/>
      <c r="F3725" s="70"/>
      <c r="G3725" s="44">
        <v>5</v>
      </c>
    </row>
    <row r="3726" spans="1:7">
      <c r="A3726" s="68" t="s">
        <v>7532</v>
      </c>
      <c r="B3726" s="69" t="s">
        <v>7533</v>
      </c>
      <c r="C3726" s="46" t="s">
        <v>78</v>
      </c>
      <c r="D3726" s="70">
        <v>1530.39</v>
      </c>
      <c r="E3726" s="70">
        <v>14.06</v>
      </c>
      <c r="F3726" s="70">
        <v>1544.45</v>
      </c>
      <c r="G3726" s="44">
        <v>9</v>
      </c>
    </row>
    <row r="3727" spans="1:7">
      <c r="A3727" s="68" t="s">
        <v>7534</v>
      </c>
      <c r="B3727" s="69" t="s">
        <v>7535</v>
      </c>
      <c r="C3727" s="46" t="s">
        <v>78</v>
      </c>
      <c r="D3727" s="70">
        <v>1688.09</v>
      </c>
      <c r="E3727" s="70">
        <v>14.06</v>
      </c>
      <c r="F3727" s="70">
        <v>1702.15</v>
      </c>
      <c r="G3727" s="44">
        <v>9</v>
      </c>
    </row>
    <row r="3728" spans="1:7" ht="28.8">
      <c r="A3728" s="68" t="s">
        <v>7536</v>
      </c>
      <c r="B3728" s="69" t="s">
        <v>7537</v>
      </c>
      <c r="C3728" s="46" t="s">
        <v>78</v>
      </c>
      <c r="D3728" s="70">
        <v>1688.09</v>
      </c>
      <c r="E3728" s="70">
        <v>14.06</v>
      </c>
      <c r="F3728" s="70">
        <v>1702.15</v>
      </c>
      <c r="G3728" s="44">
        <v>9</v>
      </c>
    </row>
    <row r="3729" spans="1:7">
      <c r="A3729" s="68" t="s">
        <v>7538</v>
      </c>
      <c r="B3729" s="69" t="s">
        <v>7539</v>
      </c>
      <c r="C3729" s="46" t="s">
        <v>129</v>
      </c>
      <c r="D3729" s="70">
        <v>7.7</v>
      </c>
      <c r="E3729" s="70">
        <v>0.08</v>
      </c>
      <c r="F3729" s="70">
        <v>7.78</v>
      </c>
      <c r="G3729" s="44">
        <v>9</v>
      </c>
    </row>
    <row r="3730" spans="1:7">
      <c r="A3730" s="68" t="s">
        <v>7540</v>
      </c>
      <c r="B3730" s="69" t="s">
        <v>7541</v>
      </c>
      <c r="C3730" s="46" t="s">
        <v>129</v>
      </c>
      <c r="D3730" s="70">
        <v>15.6</v>
      </c>
      <c r="E3730" s="70">
        <v>0.1</v>
      </c>
      <c r="F3730" s="70">
        <v>15.7</v>
      </c>
      <c r="G3730" s="44">
        <v>9</v>
      </c>
    </row>
    <row r="3731" spans="1:7">
      <c r="A3731" s="68" t="s">
        <v>7542</v>
      </c>
      <c r="B3731" s="69" t="s">
        <v>7543</v>
      </c>
      <c r="C3731" s="46" t="s">
        <v>78</v>
      </c>
      <c r="D3731" s="70">
        <v>1452.63</v>
      </c>
      <c r="E3731" s="70">
        <v>14.06</v>
      </c>
      <c r="F3731" s="70">
        <v>1466.69</v>
      </c>
      <c r="G3731" s="44">
        <v>9</v>
      </c>
    </row>
    <row r="3732" spans="1:7">
      <c r="A3732" s="68" t="s">
        <v>7544</v>
      </c>
      <c r="B3732" s="69" t="s">
        <v>7545</v>
      </c>
      <c r="C3732" s="46" t="s">
        <v>78</v>
      </c>
      <c r="D3732" s="70">
        <v>1514.26</v>
      </c>
      <c r="E3732" s="70">
        <v>33.74</v>
      </c>
      <c r="F3732" s="70">
        <v>1548</v>
      </c>
      <c r="G3732" s="44">
        <v>9</v>
      </c>
    </row>
    <row r="3733" spans="1:7">
      <c r="A3733" s="68" t="s">
        <v>7546</v>
      </c>
      <c r="B3733" s="69" t="s">
        <v>7547</v>
      </c>
      <c r="C3733" s="46"/>
      <c r="D3733" s="70"/>
      <c r="E3733" s="70"/>
      <c r="F3733" s="70"/>
      <c r="G3733" s="44">
        <v>5</v>
      </c>
    </row>
    <row r="3734" spans="1:7">
      <c r="A3734" s="68" t="s">
        <v>7548</v>
      </c>
      <c r="B3734" s="69" t="s">
        <v>7549</v>
      </c>
      <c r="C3734" s="46" t="s">
        <v>129</v>
      </c>
      <c r="D3734" s="70">
        <v>241.1</v>
      </c>
      <c r="E3734" s="70">
        <v>21.57</v>
      </c>
      <c r="F3734" s="70">
        <v>262.67</v>
      </c>
      <c r="G3734" s="44">
        <v>9</v>
      </c>
    </row>
    <row r="3735" spans="1:7">
      <c r="A3735" s="68" t="s">
        <v>7550</v>
      </c>
      <c r="B3735" s="69" t="s">
        <v>7551</v>
      </c>
      <c r="C3735" s="46" t="s">
        <v>129</v>
      </c>
      <c r="D3735" s="70">
        <v>17.82</v>
      </c>
      <c r="E3735" s="70">
        <v>1.69</v>
      </c>
      <c r="F3735" s="70">
        <v>19.510000000000002</v>
      </c>
      <c r="G3735" s="44">
        <v>9</v>
      </c>
    </row>
    <row r="3736" spans="1:7">
      <c r="A3736" s="68" t="s">
        <v>7552</v>
      </c>
      <c r="B3736" s="69" t="s">
        <v>7553</v>
      </c>
      <c r="C3736" s="46" t="s">
        <v>129</v>
      </c>
      <c r="D3736" s="70">
        <v>10.56</v>
      </c>
      <c r="E3736" s="70">
        <v>5.23</v>
      </c>
      <c r="F3736" s="70">
        <v>15.79</v>
      </c>
      <c r="G3736" s="44">
        <v>9</v>
      </c>
    </row>
    <row r="3737" spans="1:7">
      <c r="A3737" s="68" t="s">
        <v>7554</v>
      </c>
      <c r="B3737" s="69" t="s">
        <v>7555</v>
      </c>
      <c r="C3737" s="46" t="s">
        <v>129</v>
      </c>
      <c r="D3737" s="70">
        <v>54.36</v>
      </c>
      <c r="E3737" s="70">
        <v>4.22</v>
      </c>
      <c r="F3737" s="70">
        <v>58.58</v>
      </c>
      <c r="G3737" s="44">
        <v>9</v>
      </c>
    </row>
    <row r="3738" spans="1:7" ht="28.8">
      <c r="A3738" s="68" t="s">
        <v>7556</v>
      </c>
      <c r="B3738" s="69" t="s">
        <v>7557</v>
      </c>
      <c r="C3738" s="46" t="s">
        <v>129</v>
      </c>
      <c r="D3738" s="70">
        <v>81.53</v>
      </c>
      <c r="E3738" s="70">
        <v>16.28</v>
      </c>
      <c r="F3738" s="70">
        <v>97.81</v>
      </c>
      <c r="G3738" s="44">
        <v>9</v>
      </c>
    </row>
    <row r="3739" spans="1:7" ht="28.8">
      <c r="A3739" s="68" t="s">
        <v>7558</v>
      </c>
      <c r="B3739" s="69" t="s">
        <v>7559</v>
      </c>
      <c r="C3739" s="46" t="s">
        <v>129</v>
      </c>
      <c r="D3739" s="70">
        <v>79.150000000000006</v>
      </c>
      <c r="E3739" s="70">
        <v>16.28</v>
      </c>
      <c r="F3739" s="70">
        <v>95.43</v>
      </c>
      <c r="G3739" s="44">
        <v>9</v>
      </c>
    </row>
    <row r="3740" spans="1:7" ht="28.8">
      <c r="A3740" s="68" t="s">
        <v>7560</v>
      </c>
      <c r="B3740" s="69" t="s">
        <v>7561</v>
      </c>
      <c r="C3740" s="46" t="s">
        <v>129</v>
      </c>
      <c r="D3740" s="70">
        <v>85.35</v>
      </c>
      <c r="E3740" s="70">
        <v>21.71</v>
      </c>
      <c r="F3740" s="70">
        <v>107.06</v>
      </c>
      <c r="G3740" s="44">
        <v>9</v>
      </c>
    </row>
    <row r="3741" spans="1:7" ht="28.8">
      <c r="A3741" s="68" t="s">
        <v>7562</v>
      </c>
      <c r="B3741" s="69" t="s">
        <v>7563</v>
      </c>
      <c r="C3741" s="46" t="s">
        <v>129</v>
      </c>
      <c r="D3741" s="70">
        <v>92.64</v>
      </c>
      <c r="E3741" s="70">
        <v>7.98</v>
      </c>
      <c r="F3741" s="70">
        <v>100.62</v>
      </c>
      <c r="G3741" s="44">
        <v>9</v>
      </c>
    </row>
    <row r="3742" spans="1:7" ht="28.8">
      <c r="A3742" s="68" t="s">
        <v>7564</v>
      </c>
      <c r="B3742" s="69" t="s">
        <v>7565</v>
      </c>
      <c r="C3742" s="46" t="s">
        <v>129</v>
      </c>
      <c r="D3742" s="70">
        <v>108.42</v>
      </c>
      <c r="E3742" s="70">
        <v>16.88</v>
      </c>
      <c r="F3742" s="70">
        <v>125.3</v>
      </c>
      <c r="G3742" s="44">
        <v>9</v>
      </c>
    </row>
    <row r="3743" spans="1:7" ht="28.8">
      <c r="A3743" s="68" t="s">
        <v>7566</v>
      </c>
      <c r="B3743" s="69" t="s">
        <v>7567</v>
      </c>
      <c r="C3743" s="46" t="s">
        <v>129</v>
      </c>
      <c r="D3743" s="70">
        <v>103.28</v>
      </c>
      <c r="E3743" s="70">
        <v>16.88</v>
      </c>
      <c r="F3743" s="70">
        <v>120.16</v>
      </c>
      <c r="G3743" s="44">
        <v>9</v>
      </c>
    </row>
    <row r="3744" spans="1:7">
      <c r="A3744" s="68" t="s">
        <v>7568</v>
      </c>
      <c r="B3744" s="69" t="s">
        <v>7569</v>
      </c>
      <c r="C3744" s="46"/>
      <c r="D3744" s="70"/>
      <c r="E3744" s="70"/>
      <c r="F3744" s="70"/>
      <c r="G3744" s="44">
        <v>5</v>
      </c>
    </row>
    <row r="3745" spans="1:7">
      <c r="A3745" s="68" t="s">
        <v>7570</v>
      </c>
      <c r="B3745" s="69" t="s">
        <v>7571</v>
      </c>
      <c r="C3745" s="46" t="s">
        <v>87</v>
      </c>
      <c r="D3745" s="70">
        <v>46.07</v>
      </c>
      <c r="E3745" s="70">
        <v>10.18</v>
      </c>
      <c r="F3745" s="70">
        <v>56.25</v>
      </c>
      <c r="G3745" s="44">
        <v>9</v>
      </c>
    </row>
    <row r="3746" spans="1:7">
      <c r="A3746" s="68" t="s">
        <v>7572</v>
      </c>
      <c r="B3746" s="69" t="s">
        <v>7573</v>
      </c>
      <c r="C3746" s="46" t="s">
        <v>87</v>
      </c>
      <c r="D3746" s="70">
        <v>43.26</v>
      </c>
      <c r="E3746" s="70">
        <v>10.18</v>
      </c>
      <c r="F3746" s="70">
        <v>53.44</v>
      </c>
      <c r="G3746" s="44">
        <v>9</v>
      </c>
    </row>
    <row r="3747" spans="1:7">
      <c r="A3747" s="68" t="s">
        <v>7574</v>
      </c>
      <c r="B3747" s="69" t="s">
        <v>7575</v>
      </c>
      <c r="C3747" s="46" t="s">
        <v>78</v>
      </c>
      <c r="D3747" s="70">
        <v>483.65</v>
      </c>
      <c r="E3747" s="70">
        <v>36.659999999999997</v>
      </c>
      <c r="F3747" s="70">
        <v>520.30999999999995</v>
      </c>
      <c r="G3747" s="44">
        <v>9</v>
      </c>
    </row>
    <row r="3748" spans="1:7">
      <c r="A3748" s="68" t="s">
        <v>7576</v>
      </c>
      <c r="B3748" s="69" t="s">
        <v>7577</v>
      </c>
      <c r="C3748" s="46" t="s">
        <v>78</v>
      </c>
      <c r="D3748" s="70">
        <v>502.29</v>
      </c>
      <c r="E3748" s="70">
        <v>36.659999999999997</v>
      </c>
      <c r="F3748" s="70">
        <v>538.95000000000005</v>
      </c>
      <c r="G3748" s="44">
        <v>9</v>
      </c>
    </row>
    <row r="3749" spans="1:7">
      <c r="A3749" s="68" t="s">
        <v>7578</v>
      </c>
      <c r="B3749" s="69" t="s">
        <v>7579</v>
      </c>
      <c r="C3749" s="46" t="s">
        <v>78</v>
      </c>
      <c r="D3749" s="70">
        <v>77.94</v>
      </c>
      <c r="E3749" s="70">
        <v>264.10000000000002</v>
      </c>
      <c r="F3749" s="70">
        <v>342.04</v>
      </c>
      <c r="G3749" s="44">
        <v>9</v>
      </c>
    </row>
    <row r="3750" spans="1:7" ht="28.8">
      <c r="A3750" s="68" t="s">
        <v>7580</v>
      </c>
      <c r="B3750" s="69" t="s">
        <v>7581</v>
      </c>
      <c r="C3750" s="46" t="s">
        <v>78</v>
      </c>
      <c r="D3750" s="70">
        <v>675.54</v>
      </c>
      <c r="E3750" s="70">
        <v>74.8</v>
      </c>
      <c r="F3750" s="70">
        <v>750.34</v>
      </c>
      <c r="G3750" s="44">
        <v>9</v>
      </c>
    </row>
    <row r="3751" spans="1:7" ht="28.8">
      <c r="A3751" s="68" t="s">
        <v>7582</v>
      </c>
      <c r="B3751" s="69" t="s">
        <v>7583</v>
      </c>
      <c r="C3751" s="46" t="s">
        <v>78</v>
      </c>
      <c r="D3751" s="70">
        <v>694.18</v>
      </c>
      <c r="E3751" s="70">
        <v>74.8</v>
      </c>
      <c r="F3751" s="70">
        <v>768.98</v>
      </c>
      <c r="G3751" s="44">
        <v>9</v>
      </c>
    </row>
    <row r="3752" spans="1:7">
      <c r="A3752" s="68" t="s">
        <v>7584</v>
      </c>
      <c r="B3752" s="69" t="s">
        <v>7585</v>
      </c>
      <c r="C3752" s="46"/>
      <c r="D3752" s="70"/>
      <c r="E3752" s="70"/>
      <c r="F3752" s="70"/>
      <c r="G3752" s="44">
        <v>5</v>
      </c>
    </row>
    <row r="3753" spans="1:7">
      <c r="A3753" s="68" t="s">
        <v>7586</v>
      </c>
      <c r="B3753" s="69" t="s">
        <v>7587</v>
      </c>
      <c r="C3753" s="46" t="s">
        <v>129</v>
      </c>
      <c r="D3753" s="70">
        <v>257.22000000000003</v>
      </c>
      <c r="E3753" s="70"/>
      <c r="F3753" s="70">
        <v>257.22000000000003</v>
      </c>
      <c r="G3753" s="44">
        <v>9</v>
      </c>
    </row>
    <row r="3754" spans="1:7" ht="28.8">
      <c r="A3754" s="68" t="s">
        <v>7588</v>
      </c>
      <c r="B3754" s="69" t="s">
        <v>7589</v>
      </c>
      <c r="C3754" s="46" t="s">
        <v>129</v>
      </c>
      <c r="D3754" s="70">
        <v>85.8</v>
      </c>
      <c r="E3754" s="70">
        <v>9.5299999999999994</v>
      </c>
      <c r="F3754" s="70">
        <v>95.33</v>
      </c>
      <c r="G3754" s="44">
        <v>9</v>
      </c>
    </row>
    <row r="3755" spans="1:7" ht="28.8">
      <c r="A3755" s="68" t="s">
        <v>7590</v>
      </c>
      <c r="B3755" s="69" t="s">
        <v>7591</v>
      </c>
      <c r="C3755" s="46" t="s">
        <v>129</v>
      </c>
      <c r="D3755" s="70">
        <v>85.27</v>
      </c>
      <c r="E3755" s="70">
        <v>9.5299999999999994</v>
      </c>
      <c r="F3755" s="70">
        <v>94.8</v>
      </c>
      <c r="G3755" s="44">
        <v>9</v>
      </c>
    </row>
    <row r="3756" spans="1:7" ht="28.8">
      <c r="A3756" s="68" t="s">
        <v>7592</v>
      </c>
      <c r="B3756" s="69" t="s">
        <v>7593</v>
      </c>
      <c r="C3756" s="46" t="s">
        <v>129</v>
      </c>
      <c r="D3756" s="70">
        <v>4.34</v>
      </c>
      <c r="E3756" s="70">
        <v>8.5</v>
      </c>
      <c r="F3756" s="70">
        <v>12.84</v>
      </c>
      <c r="G3756" s="44">
        <v>9</v>
      </c>
    </row>
    <row r="3757" spans="1:7" ht="28.8">
      <c r="A3757" s="68" t="s">
        <v>7594</v>
      </c>
      <c r="B3757" s="69" t="s">
        <v>7595</v>
      </c>
      <c r="C3757" s="46" t="s">
        <v>129</v>
      </c>
      <c r="D3757" s="70">
        <v>2.17</v>
      </c>
      <c r="E3757" s="70">
        <v>8.5</v>
      </c>
      <c r="F3757" s="70">
        <v>10.67</v>
      </c>
      <c r="G3757" s="44">
        <v>9</v>
      </c>
    </row>
    <row r="3758" spans="1:7" ht="28.8">
      <c r="A3758" s="68" t="s">
        <v>7596</v>
      </c>
      <c r="B3758" s="69" t="s">
        <v>7597</v>
      </c>
      <c r="C3758" s="46" t="s">
        <v>129</v>
      </c>
      <c r="D3758" s="70">
        <v>108.83</v>
      </c>
      <c r="E3758" s="70">
        <v>24.13</v>
      </c>
      <c r="F3758" s="70">
        <v>132.96</v>
      </c>
      <c r="G3758" s="44">
        <v>9</v>
      </c>
    </row>
    <row r="3759" spans="1:7">
      <c r="A3759" s="68" t="s">
        <v>7598</v>
      </c>
      <c r="B3759" s="69" t="s">
        <v>7599</v>
      </c>
      <c r="C3759" s="46"/>
      <c r="D3759" s="70"/>
      <c r="E3759" s="70"/>
      <c r="F3759" s="70"/>
      <c r="G3759" s="44">
        <v>5</v>
      </c>
    </row>
    <row r="3760" spans="1:7">
      <c r="A3760" s="68" t="s">
        <v>7600</v>
      </c>
      <c r="B3760" s="69" t="s">
        <v>7601</v>
      </c>
      <c r="C3760" s="46" t="s">
        <v>87</v>
      </c>
      <c r="D3760" s="70">
        <v>61.93</v>
      </c>
      <c r="E3760" s="70">
        <v>11.64</v>
      </c>
      <c r="F3760" s="70">
        <v>73.569999999999993</v>
      </c>
      <c r="G3760" s="44">
        <v>9</v>
      </c>
    </row>
    <row r="3761" spans="1:7">
      <c r="A3761" s="68" t="s">
        <v>7602</v>
      </c>
      <c r="B3761" s="69" t="s">
        <v>7603</v>
      </c>
      <c r="C3761" s="46" t="s">
        <v>87</v>
      </c>
      <c r="D3761" s="70">
        <v>9.65</v>
      </c>
      <c r="E3761" s="70">
        <v>10.18</v>
      </c>
      <c r="F3761" s="70">
        <v>19.829999999999998</v>
      </c>
      <c r="G3761" s="44">
        <v>9</v>
      </c>
    </row>
    <row r="3762" spans="1:7">
      <c r="A3762" s="68" t="s">
        <v>7604</v>
      </c>
      <c r="B3762" s="69" t="s">
        <v>7605</v>
      </c>
      <c r="C3762" s="46" t="s">
        <v>129</v>
      </c>
      <c r="D3762" s="70">
        <v>14.06</v>
      </c>
      <c r="E3762" s="70">
        <v>21.57</v>
      </c>
      <c r="F3762" s="70">
        <v>35.630000000000003</v>
      </c>
      <c r="G3762" s="44">
        <v>9</v>
      </c>
    </row>
    <row r="3763" spans="1:7" ht="28.8">
      <c r="A3763" s="68" t="s">
        <v>7606</v>
      </c>
      <c r="B3763" s="69" t="s">
        <v>7607</v>
      </c>
      <c r="C3763" s="46" t="s">
        <v>129</v>
      </c>
      <c r="D3763" s="70">
        <v>9</v>
      </c>
      <c r="E3763" s="70">
        <v>13.32</v>
      </c>
      <c r="F3763" s="70">
        <v>22.32</v>
      </c>
      <c r="G3763" s="44">
        <v>9</v>
      </c>
    </row>
    <row r="3764" spans="1:7" ht="28.8">
      <c r="A3764" s="68" t="s">
        <v>7608</v>
      </c>
      <c r="B3764" s="69" t="s">
        <v>7609</v>
      </c>
      <c r="C3764" s="46" t="s">
        <v>129</v>
      </c>
      <c r="D3764" s="70">
        <v>9.11</v>
      </c>
      <c r="E3764" s="70">
        <v>15.43</v>
      </c>
      <c r="F3764" s="70">
        <v>24.54</v>
      </c>
      <c r="G3764" s="44">
        <v>9</v>
      </c>
    </row>
    <row r="3765" spans="1:7" ht="28.8">
      <c r="A3765" s="68" t="s">
        <v>7610</v>
      </c>
      <c r="B3765" s="69" t="s">
        <v>7611</v>
      </c>
      <c r="C3765" s="46" t="s">
        <v>129</v>
      </c>
      <c r="D3765" s="70">
        <v>9.2799999999999994</v>
      </c>
      <c r="E3765" s="70">
        <v>18.54</v>
      </c>
      <c r="F3765" s="70">
        <v>27.82</v>
      </c>
      <c r="G3765" s="44">
        <v>9</v>
      </c>
    </row>
    <row r="3766" spans="1:7">
      <c r="A3766" s="68" t="s">
        <v>7612</v>
      </c>
      <c r="B3766" s="69" t="s">
        <v>7613</v>
      </c>
      <c r="C3766" s="46"/>
      <c r="D3766" s="70"/>
      <c r="E3766" s="70"/>
      <c r="F3766" s="70"/>
      <c r="G3766" s="44">
        <v>2</v>
      </c>
    </row>
    <row r="3767" spans="1:7">
      <c r="A3767" s="68" t="s">
        <v>7614</v>
      </c>
      <c r="B3767" s="69" t="s">
        <v>7615</v>
      </c>
      <c r="C3767" s="46"/>
      <c r="D3767" s="70"/>
      <c r="E3767" s="70"/>
      <c r="F3767" s="70"/>
      <c r="G3767" s="44">
        <v>5</v>
      </c>
    </row>
    <row r="3768" spans="1:7">
      <c r="A3768" s="68" t="s">
        <v>58</v>
      </c>
      <c r="B3768" s="69" t="s">
        <v>7616</v>
      </c>
      <c r="C3768" s="46" t="s">
        <v>129</v>
      </c>
      <c r="D3768" s="70"/>
      <c r="E3768" s="70">
        <v>11.81</v>
      </c>
      <c r="F3768" s="70">
        <v>11.81</v>
      </c>
      <c r="G3768" s="44">
        <v>9</v>
      </c>
    </row>
    <row r="3769" spans="1:7">
      <c r="A3769" s="68" t="s">
        <v>7617</v>
      </c>
      <c r="B3769" s="69" t="s">
        <v>7618</v>
      </c>
      <c r="C3769" s="46" t="s">
        <v>129</v>
      </c>
      <c r="D3769" s="70">
        <v>2.5499999999999998</v>
      </c>
      <c r="E3769" s="70">
        <v>4.9000000000000004</v>
      </c>
      <c r="F3769" s="70">
        <v>7.45</v>
      </c>
      <c r="G3769" s="44">
        <v>9</v>
      </c>
    </row>
    <row r="3770" spans="1:7">
      <c r="A3770" s="68" t="s">
        <v>7619</v>
      </c>
      <c r="B3770" s="69" t="s">
        <v>7620</v>
      </c>
      <c r="C3770" s="46" t="s">
        <v>129</v>
      </c>
      <c r="D3770" s="70">
        <v>2.95</v>
      </c>
      <c r="E3770" s="70">
        <v>3.37</v>
      </c>
      <c r="F3770" s="70">
        <v>6.32</v>
      </c>
      <c r="G3770" s="44">
        <v>9</v>
      </c>
    </row>
    <row r="3771" spans="1:7">
      <c r="A3771" s="68" t="s">
        <v>7621</v>
      </c>
      <c r="B3771" s="69" t="s">
        <v>7622</v>
      </c>
      <c r="C3771" s="46" t="s">
        <v>70</v>
      </c>
      <c r="D3771" s="70"/>
      <c r="E3771" s="70">
        <v>13.5</v>
      </c>
      <c r="F3771" s="70">
        <v>13.5</v>
      </c>
      <c r="G3771" s="44">
        <v>9</v>
      </c>
    </row>
    <row r="3772" spans="1:7">
      <c r="A3772" s="68" t="s">
        <v>7623</v>
      </c>
      <c r="B3772" s="69" t="s">
        <v>7624</v>
      </c>
      <c r="C3772" s="46" t="s">
        <v>129</v>
      </c>
      <c r="D3772" s="70"/>
      <c r="E3772" s="70">
        <v>12.65</v>
      </c>
      <c r="F3772" s="70">
        <v>12.65</v>
      </c>
      <c r="G3772" s="44">
        <v>9</v>
      </c>
    </row>
    <row r="3773" spans="1:7" ht="28.8">
      <c r="A3773" s="68" t="s">
        <v>7625</v>
      </c>
      <c r="B3773" s="69" t="s">
        <v>7626</v>
      </c>
      <c r="C3773" s="46" t="s">
        <v>129</v>
      </c>
      <c r="D3773" s="70">
        <v>7.21</v>
      </c>
      <c r="E3773" s="70">
        <v>4.9000000000000004</v>
      </c>
      <c r="F3773" s="70">
        <v>12.11</v>
      </c>
      <c r="G3773" s="44">
        <v>9</v>
      </c>
    </row>
    <row r="3774" spans="1:7">
      <c r="A3774" s="68" t="s">
        <v>7627</v>
      </c>
      <c r="B3774" s="69" t="s">
        <v>7628</v>
      </c>
      <c r="C3774" s="46" t="s">
        <v>129</v>
      </c>
      <c r="D3774" s="70">
        <v>6.2</v>
      </c>
      <c r="E3774" s="70"/>
      <c r="F3774" s="70">
        <v>6.2</v>
      </c>
      <c r="G3774" s="44">
        <v>9</v>
      </c>
    </row>
    <row r="3775" spans="1:7">
      <c r="A3775" s="68" t="s">
        <v>7629</v>
      </c>
      <c r="B3775" s="69" t="s">
        <v>7630</v>
      </c>
      <c r="C3775" s="46"/>
      <c r="D3775" s="70"/>
      <c r="E3775" s="70"/>
      <c r="F3775" s="70"/>
      <c r="G3775" s="44">
        <v>5</v>
      </c>
    </row>
    <row r="3776" spans="1:7">
      <c r="A3776" s="68" t="s">
        <v>7631</v>
      </c>
      <c r="B3776" s="69" t="s">
        <v>7632</v>
      </c>
      <c r="C3776" s="46" t="s">
        <v>70</v>
      </c>
      <c r="D3776" s="70"/>
      <c r="E3776" s="70">
        <v>5.0599999999999996</v>
      </c>
      <c r="F3776" s="70">
        <v>5.0599999999999996</v>
      </c>
      <c r="G3776" s="44">
        <v>9</v>
      </c>
    </row>
    <row r="3777" spans="1:7">
      <c r="A3777" s="68" t="s">
        <v>7633</v>
      </c>
      <c r="B3777" s="69" t="s">
        <v>7634</v>
      </c>
      <c r="C3777" s="46" t="s">
        <v>70</v>
      </c>
      <c r="D3777" s="70">
        <v>27.38</v>
      </c>
      <c r="E3777" s="70">
        <v>16.87</v>
      </c>
      <c r="F3777" s="70">
        <v>44.25</v>
      </c>
      <c r="G3777" s="44">
        <v>9</v>
      </c>
    </row>
    <row r="3778" spans="1:7">
      <c r="A3778" s="68" t="s">
        <v>7635</v>
      </c>
      <c r="B3778" s="69" t="s">
        <v>7636</v>
      </c>
      <c r="C3778" s="46" t="s">
        <v>78</v>
      </c>
      <c r="D3778" s="70">
        <v>202.42</v>
      </c>
      <c r="E3778" s="70"/>
      <c r="F3778" s="70">
        <v>202.42</v>
      </c>
      <c r="G3778" s="44">
        <v>9</v>
      </c>
    </row>
    <row r="3779" spans="1:7">
      <c r="A3779" s="68" t="s">
        <v>7637</v>
      </c>
      <c r="B3779" s="69" t="s">
        <v>7638</v>
      </c>
      <c r="C3779" s="46" t="s">
        <v>70</v>
      </c>
      <c r="D3779" s="70"/>
      <c r="E3779" s="70">
        <v>18.71</v>
      </c>
      <c r="F3779" s="70">
        <v>18.71</v>
      </c>
      <c r="G3779" s="44">
        <v>9</v>
      </c>
    </row>
    <row r="3780" spans="1:7">
      <c r="A3780" s="68" t="s">
        <v>7639</v>
      </c>
      <c r="B3780" s="69" t="s">
        <v>7640</v>
      </c>
      <c r="C3780" s="46" t="s">
        <v>87</v>
      </c>
      <c r="D3780" s="70"/>
      <c r="E3780" s="70">
        <v>9.35</v>
      </c>
      <c r="F3780" s="70">
        <v>9.35</v>
      </c>
      <c r="G3780" s="44">
        <v>9</v>
      </c>
    </row>
    <row r="3781" spans="1:7">
      <c r="A3781" s="68" t="s">
        <v>7641</v>
      </c>
      <c r="B3781" s="69" t="s">
        <v>7642</v>
      </c>
      <c r="C3781" s="46" t="s">
        <v>87</v>
      </c>
      <c r="D3781" s="70"/>
      <c r="E3781" s="70">
        <v>9.98</v>
      </c>
      <c r="F3781" s="70">
        <v>9.98</v>
      </c>
      <c r="G3781" s="44">
        <v>9</v>
      </c>
    </row>
    <row r="3782" spans="1:7">
      <c r="A3782" s="68" t="s">
        <v>7643</v>
      </c>
      <c r="B3782" s="69" t="s">
        <v>7644</v>
      </c>
      <c r="C3782" s="46"/>
      <c r="D3782" s="70"/>
      <c r="E3782" s="70"/>
      <c r="F3782" s="70"/>
      <c r="G3782" s="44">
        <v>5</v>
      </c>
    </row>
    <row r="3783" spans="1:7">
      <c r="A3783" s="68" t="s">
        <v>7645</v>
      </c>
      <c r="B3783" s="69" t="s">
        <v>80</v>
      </c>
      <c r="C3783" s="46" t="s">
        <v>81</v>
      </c>
      <c r="D3783" s="70">
        <v>83.32</v>
      </c>
      <c r="E3783" s="70"/>
      <c r="F3783" s="70">
        <v>83.32</v>
      </c>
      <c r="G3783" s="44">
        <v>9</v>
      </c>
    </row>
    <row r="3784" spans="1:7">
      <c r="A3784" s="68" t="s">
        <v>7646</v>
      </c>
      <c r="B3784" s="69" t="s">
        <v>7647</v>
      </c>
      <c r="C3784" s="46"/>
      <c r="D3784" s="70"/>
      <c r="E3784" s="70"/>
      <c r="F3784" s="70"/>
      <c r="G3784" s="44">
        <v>2</v>
      </c>
    </row>
    <row r="3785" spans="1:7">
      <c r="A3785" s="68" t="s">
        <v>7648</v>
      </c>
      <c r="B3785" s="69" t="s">
        <v>7649</v>
      </c>
      <c r="C3785" s="46"/>
      <c r="D3785" s="70"/>
      <c r="E3785" s="70"/>
      <c r="F3785" s="70"/>
      <c r="G3785" s="44">
        <v>5</v>
      </c>
    </row>
    <row r="3786" spans="1:7" ht="28.8">
      <c r="A3786" s="68" t="s">
        <v>7650</v>
      </c>
      <c r="B3786" s="69" t="s">
        <v>7651</v>
      </c>
      <c r="C3786" s="46" t="s">
        <v>128</v>
      </c>
      <c r="D3786" s="70">
        <v>116326.84</v>
      </c>
      <c r="E3786" s="70"/>
      <c r="F3786" s="70">
        <v>116326.84</v>
      </c>
      <c r="G3786" s="44">
        <v>9</v>
      </c>
    </row>
    <row r="3787" spans="1:7" ht="28.8">
      <c r="A3787" s="68" t="s">
        <v>7652</v>
      </c>
      <c r="B3787" s="69" t="s">
        <v>7653</v>
      </c>
      <c r="C3787" s="46" t="s">
        <v>128</v>
      </c>
      <c r="D3787" s="70">
        <v>131435</v>
      </c>
      <c r="E3787" s="70"/>
      <c r="F3787" s="70">
        <v>131435</v>
      </c>
      <c r="G3787" s="44">
        <v>9</v>
      </c>
    </row>
    <row r="3788" spans="1:7" ht="28.8">
      <c r="A3788" s="68" t="s">
        <v>7654</v>
      </c>
      <c r="B3788" s="69" t="s">
        <v>7655</v>
      </c>
      <c r="C3788" s="46" t="s">
        <v>128</v>
      </c>
      <c r="D3788" s="70">
        <v>136827.41</v>
      </c>
      <c r="E3788" s="70"/>
      <c r="F3788" s="70">
        <v>136827.41</v>
      </c>
      <c r="G3788" s="44">
        <v>9</v>
      </c>
    </row>
    <row r="3789" spans="1:7" ht="28.8">
      <c r="A3789" s="68" t="s">
        <v>7656</v>
      </c>
      <c r="B3789" s="69" t="s">
        <v>7657</v>
      </c>
      <c r="C3789" s="46" t="s">
        <v>128</v>
      </c>
      <c r="D3789" s="70">
        <v>147515.47</v>
      </c>
      <c r="E3789" s="70"/>
      <c r="F3789" s="70">
        <v>147515.47</v>
      </c>
      <c r="G3789" s="44">
        <v>9</v>
      </c>
    </row>
    <row r="3790" spans="1:7" ht="28.8">
      <c r="A3790" s="68" t="s">
        <v>7658</v>
      </c>
      <c r="B3790" s="69" t="s">
        <v>7659</v>
      </c>
      <c r="C3790" s="46" t="s">
        <v>128</v>
      </c>
      <c r="D3790" s="70">
        <v>142590</v>
      </c>
      <c r="E3790" s="70"/>
      <c r="F3790" s="70">
        <v>142590</v>
      </c>
      <c r="G3790" s="44">
        <v>9</v>
      </c>
    </row>
    <row r="3791" spans="1:7">
      <c r="A3791" s="68" t="s">
        <v>7660</v>
      </c>
      <c r="B3791" s="69" t="s">
        <v>7661</v>
      </c>
      <c r="C3791" s="46" t="s">
        <v>129</v>
      </c>
      <c r="D3791" s="70">
        <v>937.88</v>
      </c>
      <c r="E3791" s="70"/>
      <c r="F3791" s="70">
        <v>937.88</v>
      </c>
      <c r="G3791" s="44">
        <v>9</v>
      </c>
    </row>
    <row r="3792" spans="1:7">
      <c r="A3792" s="68" t="s">
        <v>7662</v>
      </c>
      <c r="B3792" s="69" t="s">
        <v>7663</v>
      </c>
      <c r="C3792" s="46"/>
      <c r="D3792" s="70"/>
      <c r="E3792" s="70"/>
      <c r="F3792" s="70"/>
      <c r="G3792" s="44">
        <v>5</v>
      </c>
    </row>
    <row r="3793" spans="1:7" ht="28.8">
      <c r="A3793" s="68" t="s">
        <v>7664</v>
      </c>
      <c r="B3793" s="69" t="s">
        <v>7665</v>
      </c>
      <c r="C3793" s="46" t="s">
        <v>70</v>
      </c>
      <c r="D3793" s="70">
        <v>482629.81</v>
      </c>
      <c r="E3793" s="70">
        <v>25781.25</v>
      </c>
      <c r="F3793" s="70">
        <v>508411.06</v>
      </c>
      <c r="G3793" s="44">
        <v>9</v>
      </c>
    </row>
    <row r="3794" spans="1:7" ht="28.8">
      <c r="A3794" s="68" t="s">
        <v>7666</v>
      </c>
      <c r="B3794" s="69" t="s">
        <v>7667</v>
      </c>
      <c r="C3794" s="46" t="s">
        <v>70</v>
      </c>
      <c r="D3794" s="70">
        <v>404443.77</v>
      </c>
      <c r="E3794" s="70">
        <v>27463.18</v>
      </c>
      <c r="F3794" s="70">
        <v>431906.95</v>
      </c>
      <c r="G3794" s="44">
        <v>9</v>
      </c>
    </row>
    <row r="3795" spans="1:7" ht="28.8">
      <c r="A3795" s="68" t="s">
        <v>7668</v>
      </c>
      <c r="B3795" s="69" t="s">
        <v>7669</v>
      </c>
      <c r="C3795" s="46" t="s">
        <v>70</v>
      </c>
      <c r="D3795" s="70">
        <v>728866.9</v>
      </c>
      <c r="E3795" s="70">
        <v>24968.75</v>
      </c>
      <c r="F3795" s="70">
        <v>753835.65</v>
      </c>
      <c r="G3795" s="44">
        <v>9</v>
      </c>
    </row>
    <row r="3796" spans="1:7" ht="28.8">
      <c r="A3796" s="68" t="s">
        <v>7670</v>
      </c>
      <c r="B3796" s="69" t="s">
        <v>7671</v>
      </c>
      <c r="C3796" s="46" t="s">
        <v>70</v>
      </c>
      <c r="D3796" s="70">
        <v>266011.5</v>
      </c>
      <c r="E3796" s="70">
        <v>20625</v>
      </c>
      <c r="F3796" s="70">
        <v>286636.5</v>
      </c>
      <c r="G3796" s="44">
        <v>9</v>
      </c>
    </row>
    <row r="3797" spans="1:7" ht="28.8">
      <c r="A3797" s="68" t="s">
        <v>7672</v>
      </c>
      <c r="B3797" s="69" t="s">
        <v>7673</v>
      </c>
      <c r="C3797" s="46" t="s">
        <v>70</v>
      </c>
      <c r="D3797" s="70">
        <v>100803.15</v>
      </c>
      <c r="E3797" s="70">
        <v>12890.63</v>
      </c>
      <c r="F3797" s="70">
        <v>113693.78</v>
      </c>
      <c r="G3797" s="44">
        <v>9</v>
      </c>
    </row>
    <row r="3798" spans="1:7" ht="28.8">
      <c r="A3798" s="68" t="s">
        <v>7674</v>
      </c>
      <c r="B3798" s="69" t="s">
        <v>7675</v>
      </c>
      <c r="C3798" s="46" t="s">
        <v>70</v>
      </c>
      <c r="D3798" s="70">
        <v>20025.560000000001</v>
      </c>
      <c r="E3798" s="70">
        <v>3051.1</v>
      </c>
      <c r="F3798" s="70">
        <v>23076.66</v>
      </c>
      <c r="G3798" s="44">
        <v>9</v>
      </c>
    </row>
    <row r="3799" spans="1:7" ht="28.8">
      <c r="A3799" s="68" t="s">
        <v>7676</v>
      </c>
      <c r="B3799" s="69" t="s">
        <v>7677</v>
      </c>
      <c r="C3799" s="46" t="s">
        <v>70</v>
      </c>
      <c r="D3799" s="70">
        <v>16777.98</v>
      </c>
      <c r="E3799" s="70">
        <v>3051.1</v>
      </c>
      <c r="F3799" s="70">
        <v>19829.080000000002</v>
      </c>
      <c r="G3799" s="44">
        <v>9</v>
      </c>
    </row>
    <row r="3800" spans="1:7" ht="28.8">
      <c r="A3800" s="68" t="s">
        <v>7678</v>
      </c>
      <c r="B3800" s="69" t="s">
        <v>7679</v>
      </c>
      <c r="C3800" s="46" t="s">
        <v>70</v>
      </c>
      <c r="D3800" s="70">
        <v>54883.48</v>
      </c>
      <c r="E3800" s="70">
        <v>6665.88</v>
      </c>
      <c r="F3800" s="70">
        <v>61549.36</v>
      </c>
      <c r="G3800" s="44">
        <v>9</v>
      </c>
    </row>
    <row r="3801" spans="1:7" ht="28.8">
      <c r="A3801" s="68" t="s">
        <v>7680</v>
      </c>
      <c r="B3801" s="69" t="s">
        <v>7681</v>
      </c>
      <c r="C3801" s="46" t="s">
        <v>70</v>
      </c>
      <c r="D3801" s="70">
        <v>50062.49</v>
      </c>
      <c r="E3801" s="70">
        <v>8133.45</v>
      </c>
      <c r="F3801" s="70">
        <v>58195.94</v>
      </c>
      <c r="G3801" s="44">
        <v>9</v>
      </c>
    </row>
    <row r="3802" spans="1:7" ht="28.8">
      <c r="A3802" s="68" t="s">
        <v>7682</v>
      </c>
      <c r="B3802" s="69" t="s">
        <v>7683</v>
      </c>
      <c r="C3802" s="46" t="s">
        <v>70</v>
      </c>
      <c r="D3802" s="70">
        <v>5276.71</v>
      </c>
      <c r="E3802" s="70">
        <v>515.04</v>
      </c>
      <c r="F3802" s="70">
        <v>5791.75</v>
      </c>
      <c r="G3802" s="44">
        <v>9</v>
      </c>
    </row>
    <row r="3803" spans="1:7" ht="28.8">
      <c r="A3803" s="68" t="s">
        <v>7684</v>
      </c>
      <c r="B3803" s="69" t="s">
        <v>7685</v>
      </c>
      <c r="C3803" s="46" t="s">
        <v>70</v>
      </c>
      <c r="D3803" s="70">
        <v>5682.98</v>
      </c>
      <c r="E3803" s="70">
        <v>643.79999999999995</v>
      </c>
      <c r="F3803" s="70">
        <v>6326.78</v>
      </c>
      <c r="G3803" s="44">
        <v>9</v>
      </c>
    </row>
    <row r="3804" spans="1:7" ht="28.8">
      <c r="A3804" s="68" t="s">
        <v>7686</v>
      </c>
      <c r="B3804" s="69" t="s">
        <v>7687</v>
      </c>
      <c r="C3804" s="46" t="s">
        <v>70</v>
      </c>
      <c r="D3804" s="70">
        <v>7020.43</v>
      </c>
      <c r="E3804" s="70">
        <v>772.56</v>
      </c>
      <c r="F3804" s="70">
        <v>7792.99</v>
      </c>
      <c r="G3804" s="44">
        <v>9</v>
      </c>
    </row>
    <row r="3805" spans="1:7" ht="28.8">
      <c r="A3805" s="68" t="s">
        <v>7688</v>
      </c>
      <c r="B3805" s="69" t="s">
        <v>7689</v>
      </c>
      <c r="C3805" s="46" t="s">
        <v>70</v>
      </c>
      <c r="D3805" s="70">
        <v>7075.25</v>
      </c>
      <c r="E3805" s="70">
        <v>836.94</v>
      </c>
      <c r="F3805" s="70">
        <v>7912.19</v>
      </c>
      <c r="G3805" s="44">
        <v>9</v>
      </c>
    </row>
    <row r="3806" spans="1:7" ht="28.8">
      <c r="A3806" s="68" t="s">
        <v>7690</v>
      </c>
      <c r="B3806" s="69" t="s">
        <v>7691</v>
      </c>
      <c r="C3806" s="46" t="s">
        <v>70</v>
      </c>
      <c r="D3806" s="70">
        <v>5490.52</v>
      </c>
      <c r="E3806" s="70">
        <v>403.15</v>
      </c>
      <c r="F3806" s="70">
        <v>5893.67</v>
      </c>
      <c r="G3806" s="44">
        <v>9</v>
      </c>
    </row>
    <row r="3807" spans="1:7" ht="28.8">
      <c r="A3807" s="68" t="s">
        <v>7692</v>
      </c>
      <c r="B3807" s="69" t="s">
        <v>7693</v>
      </c>
      <c r="C3807" s="46" t="s">
        <v>70</v>
      </c>
      <c r="D3807" s="70">
        <v>5385.31</v>
      </c>
      <c r="E3807" s="70">
        <v>403.15</v>
      </c>
      <c r="F3807" s="70">
        <v>5788.46</v>
      </c>
      <c r="G3807" s="44">
        <v>9</v>
      </c>
    </row>
    <row r="3808" spans="1:7" ht="28.8">
      <c r="A3808" s="68" t="s">
        <v>7694</v>
      </c>
      <c r="B3808" s="69" t="s">
        <v>7695</v>
      </c>
      <c r="C3808" s="46" t="s">
        <v>70</v>
      </c>
      <c r="D3808" s="70">
        <v>5683.57</v>
      </c>
      <c r="E3808" s="70">
        <v>403.15</v>
      </c>
      <c r="F3808" s="70">
        <v>6086.72</v>
      </c>
      <c r="G3808" s="44">
        <v>9</v>
      </c>
    </row>
    <row r="3809" spans="1:7">
      <c r="A3809" s="68" t="s">
        <v>7696</v>
      </c>
      <c r="B3809" s="69" t="s">
        <v>7697</v>
      </c>
      <c r="C3809" s="46" t="s">
        <v>87</v>
      </c>
      <c r="D3809" s="70">
        <v>9.9499999999999993</v>
      </c>
      <c r="E3809" s="70">
        <v>11.19</v>
      </c>
      <c r="F3809" s="70">
        <v>21.14</v>
      </c>
      <c r="G3809" s="44">
        <v>9</v>
      </c>
    </row>
    <row r="3810" spans="1:7">
      <c r="A3810" s="68" t="s">
        <v>7698</v>
      </c>
      <c r="B3810" s="69" t="s">
        <v>7699</v>
      </c>
      <c r="C3810" s="46" t="s">
        <v>87</v>
      </c>
      <c r="D3810" s="70">
        <v>15.09</v>
      </c>
      <c r="E3810" s="70">
        <v>11.19</v>
      </c>
      <c r="F3810" s="70">
        <v>26.28</v>
      </c>
      <c r="G3810" s="44">
        <v>9</v>
      </c>
    </row>
    <row r="3811" spans="1:7">
      <c r="A3811" s="68" t="s">
        <v>7700</v>
      </c>
      <c r="B3811" s="69" t="s">
        <v>7701</v>
      </c>
      <c r="C3811" s="46" t="s">
        <v>87</v>
      </c>
      <c r="D3811" s="70">
        <v>24.75</v>
      </c>
      <c r="E3811" s="70">
        <v>11.19</v>
      </c>
      <c r="F3811" s="70">
        <v>35.94</v>
      </c>
      <c r="G3811" s="44">
        <v>9</v>
      </c>
    </row>
    <row r="3812" spans="1:7">
      <c r="A3812" s="68" t="s">
        <v>7702</v>
      </c>
      <c r="B3812" s="69" t="s">
        <v>7703</v>
      </c>
      <c r="C3812" s="46" t="s">
        <v>129</v>
      </c>
      <c r="D3812" s="70">
        <v>83.88</v>
      </c>
      <c r="E3812" s="70">
        <v>80.48</v>
      </c>
      <c r="F3812" s="70">
        <v>164.36</v>
      </c>
      <c r="G3812" s="44">
        <v>9</v>
      </c>
    </row>
    <row r="3813" spans="1:7" ht="28.8">
      <c r="A3813" s="68" t="s">
        <v>7704</v>
      </c>
      <c r="B3813" s="69" t="s">
        <v>7705</v>
      </c>
      <c r="C3813" s="46" t="s">
        <v>129</v>
      </c>
      <c r="D3813" s="70">
        <v>5369.12</v>
      </c>
      <c r="E3813" s="70"/>
      <c r="F3813" s="70">
        <v>5369.12</v>
      </c>
      <c r="G3813" s="44">
        <v>9</v>
      </c>
    </row>
    <row r="3814" spans="1:7">
      <c r="A3814" s="68" t="s">
        <v>7706</v>
      </c>
      <c r="B3814" s="69" t="s">
        <v>7707</v>
      </c>
      <c r="C3814" s="46" t="s">
        <v>129</v>
      </c>
      <c r="D3814" s="70">
        <v>2046.97</v>
      </c>
      <c r="E3814" s="70">
        <v>104.52</v>
      </c>
      <c r="F3814" s="70">
        <v>2151.4899999999998</v>
      </c>
      <c r="G3814" s="44">
        <v>9</v>
      </c>
    </row>
    <row r="3815" spans="1:7">
      <c r="A3815" s="68" t="s">
        <v>7708</v>
      </c>
      <c r="B3815" s="69" t="s">
        <v>7709</v>
      </c>
      <c r="C3815" s="46" t="s">
        <v>129</v>
      </c>
      <c r="D3815" s="70">
        <v>1680.35</v>
      </c>
      <c r="E3815" s="70">
        <v>80.77</v>
      </c>
      <c r="F3815" s="70">
        <v>1761.12</v>
      </c>
      <c r="G3815" s="44">
        <v>9</v>
      </c>
    </row>
    <row r="3816" spans="1:7">
      <c r="A3816" s="68" t="s">
        <v>7710</v>
      </c>
      <c r="B3816" s="69" t="s">
        <v>7711</v>
      </c>
      <c r="C3816" s="46" t="s">
        <v>129</v>
      </c>
      <c r="D3816" s="70">
        <v>1283.54</v>
      </c>
      <c r="E3816" s="70">
        <v>71.27</v>
      </c>
      <c r="F3816" s="70">
        <v>1354.81</v>
      </c>
      <c r="G3816" s="44">
        <v>9</v>
      </c>
    </row>
    <row r="3817" spans="1:7">
      <c r="A3817" s="68" t="s">
        <v>7712</v>
      </c>
      <c r="B3817" s="69" t="s">
        <v>7713</v>
      </c>
      <c r="C3817" s="46" t="s">
        <v>70</v>
      </c>
      <c r="D3817" s="70"/>
      <c r="E3817" s="70">
        <v>303.88</v>
      </c>
      <c r="F3817" s="70">
        <v>303.88</v>
      </c>
      <c r="G3817" s="44">
        <v>9</v>
      </c>
    </row>
    <row r="3818" spans="1:7" ht="28.8">
      <c r="A3818" s="68" t="s">
        <v>7714</v>
      </c>
      <c r="B3818" s="69" t="s">
        <v>7715</v>
      </c>
      <c r="C3818" s="46" t="s">
        <v>70</v>
      </c>
      <c r="D3818" s="70">
        <v>7265.91</v>
      </c>
      <c r="E3818" s="70">
        <v>1287.5999999999999</v>
      </c>
      <c r="F3818" s="70">
        <v>8553.51</v>
      </c>
      <c r="G3818" s="44">
        <v>9</v>
      </c>
    </row>
    <row r="3819" spans="1:7">
      <c r="A3819" s="68" t="s">
        <v>7716</v>
      </c>
      <c r="B3819" s="69" t="s">
        <v>7717</v>
      </c>
      <c r="C3819" s="46" t="s">
        <v>70</v>
      </c>
      <c r="D3819" s="70">
        <v>156.91999999999999</v>
      </c>
      <c r="E3819" s="70">
        <v>38.01</v>
      </c>
      <c r="F3819" s="70">
        <v>194.93</v>
      </c>
      <c r="G3819" s="44">
        <v>9</v>
      </c>
    </row>
    <row r="3820" spans="1:7">
      <c r="A3820" s="68" t="s">
        <v>7718</v>
      </c>
      <c r="B3820" s="69" t="s">
        <v>7719</v>
      </c>
      <c r="C3820" s="46" t="s">
        <v>70</v>
      </c>
      <c r="D3820" s="70">
        <v>1149.01</v>
      </c>
      <c r="E3820" s="70">
        <v>109.27</v>
      </c>
      <c r="F3820" s="70">
        <v>1258.28</v>
      </c>
      <c r="G3820" s="44">
        <v>9</v>
      </c>
    </row>
    <row r="3821" spans="1:7">
      <c r="A3821" s="68" t="s">
        <v>7720</v>
      </c>
      <c r="B3821" s="69" t="s">
        <v>7721</v>
      </c>
      <c r="C3821" s="46" t="s">
        <v>129</v>
      </c>
      <c r="D3821" s="70">
        <v>4102.97</v>
      </c>
      <c r="E3821" s="70">
        <v>166.29</v>
      </c>
      <c r="F3821" s="70">
        <v>4269.26</v>
      </c>
      <c r="G3821" s="44">
        <v>9</v>
      </c>
    </row>
    <row r="3822" spans="1:7">
      <c r="A3822" s="68" t="s">
        <v>7722</v>
      </c>
      <c r="B3822" s="69" t="s">
        <v>7723</v>
      </c>
      <c r="C3822" s="46" t="s">
        <v>87</v>
      </c>
      <c r="D3822" s="70">
        <v>4143.6400000000003</v>
      </c>
      <c r="E3822" s="70">
        <v>41.47</v>
      </c>
      <c r="F3822" s="70">
        <v>4185.1099999999997</v>
      </c>
      <c r="G3822" s="44">
        <v>9</v>
      </c>
    </row>
    <row r="3823" spans="1:7">
      <c r="A3823" s="68" t="s">
        <v>7724</v>
      </c>
      <c r="B3823" s="69" t="s">
        <v>7725</v>
      </c>
      <c r="C3823" s="46" t="s">
        <v>70</v>
      </c>
      <c r="D3823" s="70">
        <v>87.72</v>
      </c>
      <c r="E3823" s="70">
        <v>38.01</v>
      </c>
      <c r="F3823" s="70">
        <v>125.73</v>
      </c>
      <c r="G3823" s="44">
        <v>9</v>
      </c>
    </row>
    <row r="3824" spans="1:7">
      <c r="A3824" s="68" t="s">
        <v>7726</v>
      </c>
      <c r="B3824" s="69" t="s">
        <v>7727</v>
      </c>
      <c r="C3824" s="46" t="s">
        <v>70</v>
      </c>
      <c r="D3824" s="70">
        <v>88.16</v>
      </c>
      <c r="E3824" s="70">
        <v>38.01</v>
      </c>
      <c r="F3824" s="70">
        <v>126.17</v>
      </c>
      <c r="G3824" s="44">
        <v>9</v>
      </c>
    </row>
    <row r="3825" spans="1:7">
      <c r="A3825" s="68" t="s">
        <v>7728</v>
      </c>
      <c r="B3825" s="69" t="s">
        <v>7729</v>
      </c>
      <c r="C3825" s="46" t="s">
        <v>70</v>
      </c>
      <c r="D3825" s="70">
        <v>315.88</v>
      </c>
      <c r="E3825" s="70">
        <v>38.01</v>
      </c>
      <c r="F3825" s="70">
        <v>353.89</v>
      </c>
      <c r="G3825" s="44">
        <v>9</v>
      </c>
    </row>
    <row r="3826" spans="1:7">
      <c r="A3826" s="68" t="s">
        <v>7730</v>
      </c>
      <c r="B3826" s="69" t="s">
        <v>7731</v>
      </c>
      <c r="C3826" s="46" t="s">
        <v>70</v>
      </c>
      <c r="D3826" s="70">
        <v>247.38</v>
      </c>
      <c r="E3826" s="70">
        <v>38.01</v>
      </c>
      <c r="F3826" s="70">
        <v>285.39</v>
      </c>
      <c r="G3826" s="44">
        <v>9</v>
      </c>
    </row>
    <row r="3827" spans="1:7" ht="28.8">
      <c r="A3827" s="68" t="s">
        <v>7732</v>
      </c>
      <c r="B3827" s="69" t="s">
        <v>7733</v>
      </c>
      <c r="C3827" s="46" t="s">
        <v>129</v>
      </c>
      <c r="D3827" s="70">
        <v>2658.12</v>
      </c>
      <c r="E3827" s="70">
        <v>232.8</v>
      </c>
      <c r="F3827" s="70">
        <v>2890.92</v>
      </c>
      <c r="G3827" s="44">
        <v>9</v>
      </c>
    </row>
    <row r="3828" spans="1:7" ht="28.8">
      <c r="A3828" s="68" t="s">
        <v>7734</v>
      </c>
      <c r="B3828" s="69" t="s">
        <v>7735</v>
      </c>
      <c r="C3828" s="46" t="s">
        <v>129</v>
      </c>
      <c r="D3828" s="70">
        <v>1933.73</v>
      </c>
      <c r="E3828" s="70">
        <v>95.02</v>
      </c>
      <c r="F3828" s="70">
        <v>2028.75</v>
      </c>
      <c r="G3828" s="44">
        <v>9</v>
      </c>
    </row>
    <row r="3829" spans="1:7" ht="28.8">
      <c r="A3829" s="68" t="s">
        <v>7736</v>
      </c>
      <c r="B3829" s="69" t="s">
        <v>7737</v>
      </c>
      <c r="C3829" s="46" t="s">
        <v>129</v>
      </c>
      <c r="D3829" s="70">
        <v>1622.31</v>
      </c>
      <c r="E3829" s="70">
        <v>47.51</v>
      </c>
      <c r="F3829" s="70">
        <v>1669.82</v>
      </c>
      <c r="G3829" s="44">
        <v>9</v>
      </c>
    </row>
    <row r="3830" spans="1:7">
      <c r="A3830" s="68" t="s">
        <v>7738</v>
      </c>
      <c r="B3830" s="69" t="s">
        <v>7739</v>
      </c>
      <c r="C3830" s="46" t="s">
        <v>129</v>
      </c>
      <c r="D3830" s="70">
        <v>1517.43</v>
      </c>
      <c r="E3830" s="70">
        <v>104.52</v>
      </c>
      <c r="F3830" s="70">
        <v>1621.95</v>
      </c>
      <c r="G3830" s="44">
        <v>9</v>
      </c>
    </row>
    <row r="3831" spans="1:7">
      <c r="A3831" s="68" t="s">
        <v>7740</v>
      </c>
      <c r="B3831" s="69" t="s">
        <v>7741</v>
      </c>
      <c r="C3831" s="46" t="s">
        <v>129</v>
      </c>
      <c r="D3831" s="70">
        <v>1848.63</v>
      </c>
      <c r="E3831" s="70">
        <v>137.78</v>
      </c>
      <c r="F3831" s="70">
        <v>1986.41</v>
      </c>
      <c r="G3831" s="44">
        <v>9</v>
      </c>
    </row>
    <row r="3832" spans="1:7">
      <c r="A3832" s="68" t="s">
        <v>7742</v>
      </c>
      <c r="B3832" s="69" t="s">
        <v>7743</v>
      </c>
      <c r="C3832" s="46" t="s">
        <v>129</v>
      </c>
      <c r="D3832" s="70">
        <v>3190.43</v>
      </c>
      <c r="E3832" s="70">
        <v>228.05</v>
      </c>
      <c r="F3832" s="70">
        <v>3418.48</v>
      </c>
      <c r="G3832" s="44">
        <v>9</v>
      </c>
    </row>
    <row r="3833" spans="1:7">
      <c r="A3833" s="68" t="s">
        <v>7744</v>
      </c>
      <c r="B3833" s="69" t="s">
        <v>7745</v>
      </c>
      <c r="C3833" s="46" t="s">
        <v>129</v>
      </c>
      <c r="D3833" s="70">
        <v>2370.33</v>
      </c>
      <c r="E3833" s="70">
        <v>171.03</v>
      </c>
      <c r="F3833" s="70">
        <v>2541.36</v>
      </c>
      <c r="G3833" s="44">
        <v>9</v>
      </c>
    </row>
    <row r="3834" spans="1:7">
      <c r="A3834" s="68" t="s">
        <v>7746</v>
      </c>
      <c r="B3834" s="69" t="s">
        <v>7747</v>
      </c>
      <c r="C3834" s="46" t="s">
        <v>129</v>
      </c>
      <c r="D3834" s="70">
        <v>1734</v>
      </c>
      <c r="E3834" s="70">
        <v>118.78</v>
      </c>
      <c r="F3834" s="70">
        <v>1852.78</v>
      </c>
      <c r="G3834" s="44">
        <v>9</v>
      </c>
    </row>
    <row r="3835" spans="1:7">
      <c r="A3835" s="68" t="s">
        <v>7748</v>
      </c>
      <c r="B3835" s="69" t="s">
        <v>7749</v>
      </c>
      <c r="C3835" s="46" t="s">
        <v>129</v>
      </c>
      <c r="D3835" s="70">
        <v>1459.31</v>
      </c>
      <c r="E3835" s="70">
        <v>95.02</v>
      </c>
      <c r="F3835" s="70">
        <v>1554.33</v>
      </c>
      <c r="G3835" s="44">
        <v>9</v>
      </c>
    </row>
    <row r="3836" spans="1:7">
      <c r="A3836" s="68" t="s">
        <v>7750</v>
      </c>
      <c r="B3836" s="69" t="s">
        <v>7751</v>
      </c>
      <c r="C3836" s="46" t="s">
        <v>129</v>
      </c>
      <c r="D3836" s="70">
        <v>1305.31</v>
      </c>
      <c r="E3836" s="70">
        <v>80.77</v>
      </c>
      <c r="F3836" s="70">
        <v>1386.08</v>
      </c>
      <c r="G3836" s="44">
        <v>9</v>
      </c>
    </row>
    <row r="3837" spans="1:7">
      <c r="A3837" s="68" t="s">
        <v>7752</v>
      </c>
      <c r="B3837" s="69" t="s">
        <v>7753</v>
      </c>
      <c r="C3837" s="46" t="s">
        <v>129</v>
      </c>
      <c r="D3837" s="70">
        <v>1098.99</v>
      </c>
      <c r="E3837" s="70">
        <v>71.27</v>
      </c>
      <c r="F3837" s="70">
        <v>1170.26</v>
      </c>
      <c r="G3837" s="44">
        <v>9</v>
      </c>
    </row>
    <row r="3838" spans="1:7">
      <c r="A3838" s="68" t="s">
        <v>7754</v>
      </c>
      <c r="B3838" s="69" t="s">
        <v>7755</v>
      </c>
      <c r="C3838" s="46" t="s">
        <v>129</v>
      </c>
      <c r="D3838" s="70">
        <v>1598.65</v>
      </c>
      <c r="E3838" s="70">
        <v>95.02</v>
      </c>
      <c r="F3838" s="70">
        <v>1693.67</v>
      </c>
      <c r="G3838" s="44">
        <v>9</v>
      </c>
    </row>
    <row r="3839" spans="1:7">
      <c r="A3839" s="68" t="s">
        <v>7756</v>
      </c>
      <c r="B3839" s="69" t="s">
        <v>7757</v>
      </c>
      <c r="C3839" s="46" t="s">
        <v>129</v>
      </c>
      <c r="D3839" s="70">
        <v>1085.3900000000001</v>
      </c>
      <c r="E3839" s="70">
        <v>57.01</v>
      </c>
      <c r="F3839" s="70">
        <v>1142.4000000000001</v>
      </c>
      <c r="G3839" s="44">
        <v>9</v>
      </c>
    </row>
    <row r="3840" spans="1:7">
      <c r="A3840" s="68" t="s">
        <v>7758</v>
      </c>
      <c r="B3840" s="69" t="s">
        <v>7759</v>
      </c>
      <c r="C3840" s="46" t="s">
        <v>70</v>
      </c>
      <c r="D3840" s="70">
        <v>173.72</v>
      </c>
      <c r="E3840" s="70">
        <v>42.76</v>
      </c>
      <c r="F3840" s="70">
        <v>216.48</v>
      </c>
      <c r="G3840" s="44">
        <v>9</v>
      </c>
    </row>
    <row r="3841" spans="1:7">
      <c r="A3841" s="68" t="s">
        <v>7760</v>
      </c>
      <c r="B3841" s="69" t="s">
        <v>7761</v>
      </c>
      <c r="C3841" s="46" t="s">
        <v>70</v>
      </c>
      <c r="D3841" s="70">
        <v>269.07</v>
      </c>
      <c r="E3841" s="70">
        <v>57.01</v>
      </c>
      <c r="F3841" s="70">
        <v>326.08</v>
      </c>
      <c r="G3841" s="44">
        <v>9</v>
      </c>
    </row>
    <row r="3842" spans="1:7">
      <c r="A3842" s="68" t="s">
        <v>7762</v>
      </c>
      <c r="B3842" s="69" t="s">
        <v>7763</v>
      </c>
      <c r="C3842" s="46"/>
      <c r="D3842" s="70"/>
      <c r="E3842" s="70"/>
      <c r="F3842" s="70"/>
      <c r="G3842" s="44">
        <v>5</v>
      </c>
    </row>
    <row r="3843" spans="1:7" ht="28.8">
      <c r="A3843" s="68" t="s">
        <v>7764</v>
      </c>
      <c r="B3843" s="69" t="s">
        <v>7765</v>
      </c>
      <c r="C3843" s="46" t="s">
        <v>70</v>
      </c>
      <c r="D3843" s="70">
        <v>6874.72</v>
      </c>
      <c r="E3843" s="70">
        <v>1931.4</v>
      </c>
      <c r="F3843" s="70">
        <v>8806.1200000000008</v>
      </c>
      <c r="G3843" s="44">
        <v>9</v>
      </c>
    </row>
    <row r="3844" spans="1:7" ht="28.8">
      <c r="A3844" s="68" t="s">
        <v>7766</v>
      </c>
      <c r="B3844" s="69" t="s">
        <v>7767</v>
      </c>
      <c r="C3844" s="46" t="s">
        <v>70</v>
      </c>
      <c r="D3844" s="70">
        <v>21798.3</v>
      </c>
      <c r="E3844" s="70">
        <v>4506.6000000000004</v>
      </c>
      <c r="F3844" s="70">
        <v>26304.9</v>
      </c>
      <c r="G3844" s="44">
        <v>9</v>
      </c>
    </row>
    <row r="3845" spans="1:7" ht="28.8">
      <c r="A3845" s="68" t="s">
        <v>7768</v>
      </c>
      <c r="B3845" s="69" t="s">
        <v>7769</v>
      </c>
      <c r="C3845" s="46" t="s">
        <v>70</v>
      </c>
      <c r="D3845" s="70">
        <v>10238.31</v>
      </c>
      <c r="E3845" s="70">
        <v>248.82</v>
      </c>
      <c r="F3845" s="70">
        <v>10487.13</v>
      </c>
      <c r="G3845" s="44">
        <v>9</v>
      </c>
    </row>
    <row r="3846" spans="1:7" ht="28.8">
      <c r="A3846" s="68" t="s">
        <v>7770</v>
      </c>
      <c r="B3846" s="69" t="s">
        <v>7771</v>
      </c>
      <c r="C3846" s="46" t="s">
        <v>70</v>
      </c>
      <c r="D3846" s="70">
        <v>8163.56</v>
      </c>
      <c r="E3846" s="70">
        <v>248.82</v>
      </c>
      <c r="F3846" s="70">
        <v>8412.3799999999992</v>
      </c>
      <c r="G3846" s="44">
        <v>9</v>
      </c>
    </row>
    <row r="3847" spans="1:7" ht="28.8">
      <c r="A3847" s="68" t="s">
        <v>7772</v>
      </c>
      <c r="B3847" s="69" t="s">
        <v>7773</v>
      </c>
      <c r="C3847" s="46" t="s">
        <v>70</v>
      </c>
      <c r="D3847" s="70">
        <v>5355.34</v>
      </c>
      <c r="E3847" s="70">
        <v>248.82</v>
      </c>
      <c r="F3847" s="70">
        <v>5604.16</v>
      </c>
      <c r="G3847" s="44">
        <v>9</v>
      </c>
    </row>
    <row r="3848" spans="1:7" ht="28.8">
      <c r="A3848" s="68" t="s">
        <v>7774</v>
      </c>
      <c r="B3848" s="69" t="s">
        <v>7775</v>
      </c>
      <c r="C3848" s="46" t="s">
        <v>70</v>
      </c>
      <c r="D3848" s="70">
        <v>4598.21</v>
      </c>
      <c r="E3848" s="70">
        <v>248.82</v>
      </c>
      <c r="F3848" s="70">
        <v>4847.03</v>
      </c>
      <c r="G3848" s="44">
        <v>9</v>
      </c>
    </row>
    <row r="3849" spans="1:7" ht="28.8">
      <c r="A3849" s="68" t="s">
        <v>7776</v>
      </c>
      <c r="B3849" s="69" t="s">
        <v>7777</v>
      </c>
      <c r="C3849" s="46" t="s">
        <v>70</v>
      </c>
      <c r="D3849" s="70">
        <v>15334.92</v>
      </c>
      <c r="E3849" s="70">
        <v>583.4</v>
      </c>
      <c r="F3849" s="70">
        <v>15918.32</v>
      </c>
      <c r="G3849" s="44">
        <v>9</v>
      </c>
    </row>
    <row r="3850" spans="1:7">
      <c r="A3850" s="68" t="s">
        <v>7778</v>
      </c>
      <c r="B3850" s="69" t="s">
        <v>7779</v>
      </c>
      <c r="C3850" s="46"/>
      <c r="D3850" s="70"/>
      <c r="E3850" s="70"/>
      <c r="F3850" s="70"/>
      <c r="G3850" s="44">
        <v>5</v>
      </c>
    </row>
    <row r="3851" spans="1:7">
      <c r="A3851" s="68" t="s">
        <v>7780</v>
      </c>
      <c r="B3851" s="69" t="s">
        <v>7781</v>
      </c>
      <c r="C3851" s="46" t="s">
        <v>70</v>
      </c>
      <c r="D3851" s="70">
        <v>205.62</v>
      </c>
      <c r="E3851" s="70">
        <v>2.0699999999999998</v>
      </c>
      <c r="F3851" s="70">
        <v>207.69</v>
      </c>
      <c r="G3851" s="44">
        <v>9</v>
      </c>
    </row>
    <row r="3852" spans="1:7">
      <c r="A3852" s="68" t="s">
        <v>7782</v>
      </c>
      <c r="B3852" s="69" t="s">
        <v>7783</v>
      </c>
      <c r="C3852" s="46" t="s">
        <v>70</v>
      </c>
      <c r="D3852" s="70">
        <v>11.05</v>
      </c>
      <c r="E3852" s="70">
        <v>12.44</v>
      </c>
      <c r="F3852" s="70">
        <v>23.49</v>
      </c>
      <c r="G3852" s="44">
        <v>9</v>
      </c>
    </row>
    <row r="3853" spans="1:7" ht="28.8">
      <c r="A3853" s="68" t="s">
        <v>7784</v>
      </c>
      <c r="B3853" s="69" t="s">
        <v>7785</v>
      </c>
      <c r="C3853" s="46" t="s">
        <v>70</v>
      </c>
      <c r="D3853" s="70">
        <v>226.16</v>
      </c>
      <c r="E3853" s="70">
        <v>2.0699999999999998</v>
      </c>
      <c r="F3853" s="70">
        <v>228.23</v>
      </c>
      <c r="G3853" s="44">
        <v>9</v>
      </c>
    </row>
    <row r="3854" spans="1:7" ht="28.8">
      <c r="A3854" s="68" t="s">
        <v>7786</v>
      </c>
      <c r="B3854" s="69" t="s">
        <v>223</v>
      </c>
      <c r="C3854" s="46" t="s">
        <v>70</v>
      </c>
      <c r="D3854" s="70">
        <v>2793.48</v>
      </c>
      <c r="E3854" s="70">
        <v>12.66</v>
      </c>
      <c r="F3854" s="70">
        <v>2806.14</v>
      </c>
      <c r="G3854" s="44">
        <v>9</v>
      </c>
    </row>
    <row r="3855" spans="1:7" ht="28.8">
      <c r="A3855" s="68" t="s">
        <v>7787</v>
      </c>
      <c r="B3855" s="69" t="s">
        <v>7788</v>
      </c>
      <c r="C3855" s="46" t="s">
        <v>70</v>
      </c>
      <c r="D3855" s="70">
        <v>2414.48</v>
      </c>
      <c r="E3855" s="70">
        <v>19</v>
      </c>
      <c r="F3855" s="70">
        <v>2433.48</v>
      </c>
      <c r="G3855" s="44">
        <v>9</v>
      </c>
    </row>
    <row r="3856" spans="1:7">
      <c r="A3856" s="68" t="s">
        <v>7789</v>
      </c>
      <c r="B3856" s="69" t="s">
        <v>7790</v>
      </c>
      <c r="C3856" s="46" t="s">
        <v>70</v>
      </c>
      <c r="D3856" s="70">
        <v>982.71</v>
      </c>
      <c r="E3856" s="70">
        <v>14.78</v>
      </c>
      <c r="F3856" s="70">
        <v>997.49</v>
      </c>
      <c r="G3856" s="44">
        <v>9</v>
      </c>
    </row>
    <row r="3857" spans="1:7" ht="28.8">
      <c r="A3857" s="68" t="s">
        <v>7791</v>
      </c>
      <c r="B3857" s="69" t="s">
        <v>7792</v>
      </c>
      <c r="C3857" s="46" t="s">
        <v>70</v>
      </c>
      <c r="D3857" s="70">
        <v>2536.86</v>
      </c>
      <c r="E3857" s="70">
        <v>19</v>
      </c>
      <c r="F3857" s="70">
        <v>2555.86</v>
      </c>
      <c r="G3857" s="44">
        <v>9</v>
      </c>
    </row>
    <row r="3858" spans="1:7">
      <c r="A3858" s="68" t="s">
        <v>7793</v>
      </c>
      <c r="B3858" s="69" t="s">
        <v>7794</v>
      </c>
      <c r="C3858" s="46" t="s">
        <v>70</v>
      </c>
      <c r="D3858" s="70">
        <v>386.02</v>
      </c>
      <c r="E3858" s="70">
        <v>19</v>
      </c>
      <c r="F3858" s="70">
        <v>405.02</v>
      </c>
      <c r="G3858" s="44">
        <v>9</v>
      </c>
    </row>
    <row r="3859" spans="1:7" ht="28.8">
      <c r="A3859" s="68" t="s">
        <v>7795</v>
      </c>
      <c r="B3859" s="69" t="s">
        <v>7796</v>
      </c>
      <c r="C3859" s="46" t="s">
        <v>70</v>
      </c>
      <c r="D3859" s="70">
        <v>2107.39</v>
      </c>
      <c r="E3859" s="70">
        <v>19</v>
      </c>
      <c r="F3859" s="70">
        <v>2126.39</v>
      </c>
      <c r="G3859" s="44">
        <v>9</v>
      </c>
    </row>
    <row r="3860" spans="1:7">
      <c r="A3860" s="68" t="s">
        <v>7797</v>
      </c>
      <c r="B3860" s="69" t="s">
        <v>7798</v>
      </c>
      <c r="C3860" s="46" t="s">
        <v>70</v>
      </c>
      <c r="D3860" s="70">
        <v>964.21</v>
      </c>
      <c r="E3860" s="70">
        <v>12.66</v>
      </c>
      <c r="F3860" s="70">
        <v>976.87</v>
      </c>
      <c r="G3860" s="44">
        <v>9</v>
      </c>
    </row>
    <row r="3861" spans="1:7">
      <c r="A3861" s="68" t="s">
        <v>7799</v>
      </c>
      <c r="B3861" s="69" t="s">
        <v>7800</v>
      </c>
      <c r="C3861" s="46" t="s">
        <v>70</v>
      </c>
      <c r="D3861" s="70">
        <v>2145.12</v>
      </c>
      <c r="E3861" s="70">
        <v>14.78</v>
      </c>
      <c r="F3861" s="70">
        <v>2159.9</v>
      </c>
      <c r="G3861" s="44">
        <v>9</v>
      </c>
    </row>
    <row r="3862" spans="1:7">
      <c r="A3862" s="68" t="s">
        <v>7801</v>
      </c>
      <c r="B3862" s="69" t="s">
        <v>218</v>
      </c>
      <c r="C3862" s="46" t="s">
        <v>70</v>
      </c>
      <c r="D3862" s="70">
        <v>119.59</v>
      </c>
      <c r="E3862" s="70">
        <v>6.22</v>
      </c>
      <c r="F3862" s="70">
        <v>125.81</v>
      </c>
      <c r="G3862" s="44">
        <v>9</v>
      </c>
    </row>
    <row r="3863" spans="1:7">
      <c r="A3863" s="68" t="s">
        <v>7802</v>
      </c>
      <c r="B3863" s="69" t="s">
        <v>210</v>
      </c>
      <c r="C3863" s="46" t="s">
        <v>70</v>
      </c>
      <c r="D3863" s="70">
        <v>246.55</v>
      </c>
      <c r="E3863" s="70">
        <v>62.78</v>
      </c>
      <c r="F3863" s="70">
        <v>309.33</v>
      </c>
      <c r="G3863" s="44">
        <v>9</v>
      </c>
    </row>
    <row r="3864" spans="1:7">
      <c r="A3864" s="68" t="s">
        <v>7803</v>
      </c>
      <c r="B3864" s="69" t="s">
        <v>7804</v>
      </c>
      <c r="C3864" s="46" t="s">
        <v>70</v>
      </c>
      <c r="D3864" s="70">
        <v>1641.6</v>
      </c>
      <c r="E3864" s="70">
        <v>42.98</v>
      </c>
      <c r="F3864" s="70">
        <v>1684.58</v>
      </c>
      <c r="G3864" s="44">
        <v>9</v>
      </c>
    </row>
    <row r="3865" spans="1:7">
      <c r="A3865" s="68" t="s">
        <v>7805</v>
      </c>
      <c r="B3865" s="69" t="s">
        <v>7806</v>
      </c>
      <c r="C3865" s="46" t="s">
        <v>70</v>
      </c>
      <c r="D3865" s="70">
        <v>343.92</v>
      </c>
      <c r="E3865" s="70">
        <v>31.1</v>
      </c>
      <c r="F3865" s="70">
        <v>375.02</v>
      </c>
      <c r="G3865" s="44">
        <v>9</v>
      </c>
    </row>
    <row r="3866" spans="1:7">
      <c r="A3866" s="68" t="s">
        <v>7807</v>
      </c>
      <c r="B3866" s="69" t="s">
        <v>7808</v>
      </c>
      <c r="C3866" s="46" t="s">
        <v>70</v>
      </c>
      <c r="D3866" s="70">
        <v>179.58</v>
      </c>
      <c r="E3866" s="70">
        <v>62.78</v>
      </c>
      <c r="F3866" s="70">
        <v>242.36</v>
      </c>
      <c r="G3866" s="44">
        <v>9</v>
      </c>
    </row>
    <row r="3867" spans="1:7">
      <c r="A3867" s="68" t="s">
        <v>7809</v>
      </c>
      <c r="B3867" s="69" t="s">
        <v>7810</v>
      </c>
      <c r="C3867" s="46" t="s">
        <v>70</v>
      </c>
      <c r="D3867" s="70">
        <v>74.33</v>
      </c>
      <c r="E3867" s="70">
        <v>68.489999999999995</v>
      </c>
      <c r="F3867" s="70">
        <v>142.82</v>
      </c>
      <c r="G3867" s="44">
        <v>9</v>
      </c>
    </row>
    <row r="3868" spans="1:7">
      <c r="A3868" s="68" t="s">
        <v>7811</v>
      </c>
      <c r="B3868" s="69" t="s">
        <v>211</v>
      </c>
      <c r="C3868" s="46" t="s">
        <v>70</v>
      </c>
      <c r="D3868" s="70">
        <v>1121.8900000000001</v>
      </c>
      <c r="E3868" s="70">
        <v>62.78</v>
      </c>
      <c r="F3868" s="70">
        <v>1184.67</v>
      </c>
      <c r="G3868" s="44">
        <v>9</v>
      </c>
    </row>
    <row r="3869" spans="1:7" ht="28.8">
      <c r="A3869" s="68" t="s">
        <v>7812</v>
      </c>
      <c r="B3869" s="69" t="s">
        <v>7813</v>
      </c>
      <c r="C3869" s="46" t="s">
        <v>70</v>
      </c>
      <c r="D3869" s="70">
        <v>1047.73</v>
      </c>
      <c r="E3869" s="70">
        <v>62.78</v>
      </c>
      <c r="F3869" s="70">
        <v>1110.51</v>
      </c>
      <c r="G3869" s="44">
        <v>9</v>
      </c>
    </row>
    <row r="3870" spans="1:7" ht="28.8">
      <c r="A3870" s="68" t="s">
        <v>7814</v>
      </c>
      <c r="B3870" s="69" t="s">
        <v>7815</v>
      </c>
      <c r="C3870" s="46" t="s">
        <v>70</v>
      </c>
      <c r="D3870" s="70">
        <v>1983.15</v>
      </c>
      <c r="E3870" s="70">
        <v>62.78</v>
      </c>
      <c r="F3870" s="70">
        <v>2045.93</v>
      </c>
      <c r="G3870" s="44">
        <v>9</v>
      </c>
    </row>
    <row r="3871" spans="1:7">
      <c r="A3871" s="68" t="s">
        <v>7816</v>
      </c>
      <c r="B3871" s="69" t="s">
        <v>7817</v>
      </c>
      <c r="C3871" s="46" t="s">
        <v>70</v>
      </c>
      <c r="D3871" s="70">
        <v>3667.68</v>
      </c>
      <c r="E3871" s="70">
        <v>285.7</v>
      </c>
      <c r="F3871" s="70">
        <v>3953.38</v>
      </c>
      <c r="G3871" s="44">
        <v>9</v>
      </c>
    </row>
    <row r="3872" spans="1:7">
      <c r="A3872" s="68" t="s">
        <v>7818</v>
      </c>
      <c r="B3872" s="69" t="s">
        <v>7819</v>
      </c>
      <c r="C3872" s="46" t="s">
        <v>70</v>
      </c>
      <c r="D3872" s="70">
        <v>2948.2</v>
      </c>
      <c r="E3872" s="70">
        <v>167.45</v>
      </c>
      <c r="F3872" s="70">
        <v>3115.65</v>
      </c>
      <c r="G3872" s="44">
        <v>9</v>
      </c>
    </row>
    <row r="3873" spans="1:7">
      <c r="A3873" s="68" t="s">
        <v>7820</v>
      </c>
      <c r="B3873" s="69" t="s">
        <v>212</v>
      </c>
      <c r="C3873" s="46" t="s">
        <v>70</v>
      </c>
      <c r="D3873" s="70">
        <v>4368.8500000000004</v>
      </c>
      <c r="E3873" s="70">
        <v>167.45</v>
      </c>
      <c r="F3873" s="70">
        <v>4536.3</v>
      </c>
      <c r="G3873" s="44">
        <v>9</v>
      </c>
    </row>
    <row r="3874" spans="1:7">
      <c r="A3874" s="68" t="s">
        <v>7821</v>
      </c>
      <c r="B3874" s="69" t="s">
        <v>7822</v>
      </c>
      <c r="C3874" s="46" t="s">
        <v>70</v>
      </c>
      <c r="D3874" s="70">
        <v>751.47</v>
      </c>
      <c r="E3874" s="70">
        <v>192.1</v>
      </c>
      <c r="F3874" s="70">
        <v>943.57</v>
      </c>
      <c r="G3874" s="44">
        <v>9</v>
      </c>
    </row>
    <row r="3875" spans="1:7">
      <c r="A3875" s="68" t="s">
        <v>7823</v>
      </c>
      <c r="B3875" s="69" t="s">
        <v>7824</v>
      </c>
      <c r="C3875" s="46"/>
      <c r="D3875" s="70"/>
      <c r="E3875" s="70"/>
      <c r="F3875" s="70"/>
      <c r="G3875" s="44">
        <v>5</v>
      </c>
    </row>
    <row r="3876" spans="1:7">
      <c r="A3876" s="68" t="s">
        <v>7825</v>
      </c>
      <c r="B3876" s="69" t="s">
        <v>7826</v>
      </c>
      <c r="C3876" s="46" t="s">
        <v>128</v>
      </c>
      <c r="D3876" s="70">
        <v>1014.81</v>
      </c>
      <c r="E3876" s="70">
        <v>10.9</v>
      </c>
      <c r="F3876" s="70">
        <v>1025.71</v>
      </c>
      <c r="G3876" s="44">
        <v>9</v>
      </c>
    </row>
    <row r="3877" spans="1:7">
      <c r="A3877" s="68" t="s">
        <v>7827</v>
      </c>
      <c r="B3877" s="69" t="s">
        <v>7828</v>
      </c>
      <c r="C3877" s="46" t="s">
        <v>128</v>
      </c>
      <c r="D3877" s="70">
        <v>1263.7</v>
      </c>
      <c r="E3877" s="70">
        <v>10.9</v>
      </c>
      <c r="F3877" s="70">
        <v>1274.5999999999999</v>
      </c>
      <c r="G3877" s="44">
        <v>9</v>
      </c>
    </row>
    <row r="3878" spans="1:7">
      <c r="A3878" s="68" t="s">
        <v>7829</v>
      </c>
      <c r="B3878" s="69" t="s">
        <v>7830</v>
      </c>
      <c r="C3878" s="46" t="s">
        <v>128</v>
      </c>
      <c r="D3878" s="70">
        <v>1270.77</v>
      </c>
      <c r="E3878" s="70">
        <v>440.47</v>
      </c>
      <c r="F3878" s="70">
        <v>1711.24</v>
      </c>
      <c r="G3878" s="44">
        <v>9</v>
      </c>
    </row>
    <row r="3879" spans="1:7">
      <c r="A3879" s="68" t="s">
        <v>7831</v>
      </c>
      <c r="B3879" s="69" t="s">
        <v>7832</v>
      </c>
      <c r="C3879" s="46" t="s">
        <v>128</v>
      </c>
      <c r="D3879" s="70">
        <v>1461.45</v>
      </c>
      <c r="E3879" s="70">
        <v>469.64</v>
      </c>
      <c r="F3879" s="70">
        <v>1931.09</v>
      </c>
      <c r="G3879" s="44">
        <v>9</v>
      </c>
    </row>
    <row r="3880" spans="1:7">
      <c r="A3880" s="68" t="s">
        <v>7833</v>
      </c>
      <c r="B3880" s="69" t="s">
        <v>7834</v>
      </c>
      <c r="C3880" s="46" t="s">
        <v>128</v>
      </c>
      <c r="D3880" s="70">
        <v>1773.65</v>
      </c>
      <c r="E3880" s="70">
        <v>527.98</v>
      </c>
      <c r="F3880" s="70">
        <v>2301.63</v>
      </c>
      <c r="G3880" s="44">
        <v>9</v>
      </c>
    </row>
    <row r="3881" spans="1:7" ht="28.8">
      <c r="A3881" s="68" t="s">
        <v>7835</v>
      </c>
      <c r="B3881" s="69" t="s">
        <v>7836</v>
      </c>
      <c r="C3881" s="46" t="s">
        <v>128</v>
      </c>
      <c r="D3881" s="70">
        <v>2299.23</v>
      </c>
      <c r="E3881" s="70">
        <v>557.15</v>
      </c>
      <c r="F3881" s="70">
        <v>2856.38</v>
      </c>
      <c r="G3881" s="44">
        <v>9</v>
      </c>
    </row>
    <row r="3882" spans="1:7">
      <c r="A3882" s="68" t="s">
        <v>7837</v>
      </c>
      <c r="B3882" s="69" t="s">
        <v>7838</v>
      </c>
      <c r="C3882" s="46" t="s">
        <v>95</v>
      </c>
      <c r="D3882" s="70">
        <v>25.99</v>
      </c>
      <c r="E3882" s="70">
        <v>24.12</v>
      </c>
      <c r="F3882" s="70">
        <v>50.11</v>
      </c>
      <c r="G3882" s="44">
        <v>9</v>
      </c>
    </row>
    <row r="3883" spans="1:7">
      <c r="A3883" s="68" t="s">
        <v>7839</v>
      </c>
      <c r="B3883" s="69" t="s">
        <v>7840</v>
      </c>
      <c r="C3883" s="46" t="s">
        <v>70</v>
      </c>
      <c r="D3883" s="70">
        <v>193.34</v>
      </c>
      <c r="E3883" s="70">
        <v>13.49</v>
      </c>
      <c r="F3883" s="70">
        <v>206.83</v>
      </c>
      <c r="G3883" s="44">
        <v>9</v>
      </c>
    </row>
    <row r="3884" spans="1:7">
      <c r="A3884" s="68" t="s">
        <v>7841</v>
      </c>
      <c r="B3884" s="69" t="s">
        <v>7842</v>
      </c>
      <c r="C3884" s="46"/>
      <c r="D3884" s="70"/>
      <c r="E3884" s="70"/>
      <c r="F3884" s="70"/>
      <c r="G3884" s="44">
        <v>2</v>
      </c>
    </row>
    <row r="3885" spans="1:7">
      <c r="A3885" s="68" t="s">
        <v>7843</v>
      </c>
      <c r="B3885" s="69" t="s">
        <v>7844</v>
      </c>
      <c r="C3885" s="46"/>
      <c r="D3885" s="70"/>
      <c r="E3885" s="70"/>
      <c r="F3885" s="70"/>
      <c r="G3885" s="44">
        <v>5</v>
      </c>
    </row>
    <row r="3886" spans="1:7">
      <c r="A3886" s="68" t="s">
        <v>7845</v>
      </c>
      <c r="B3886" s="69" t="s">
        <v>7846</v>
      </c>
      <c r="C3886" s="46" t="s">
        <v>70</v>
      </c>
      <c r="D3886" s="70">
        <v>4633.87</v>
      </c>
      <c r="E3886" s="70">
        <v>20.74</v>
      </c>
      <c r="F3886" s="70">
        <v>4654.6099999999997</v>
      </c>
      <c r="G3886" s="44">
        <v>9</v>
      </c>
    </row>
    <row r="3887" spans="1:7">
      <c r="A3887" s="68" t="s">
        <v>7847</v>
      </c>
      <c r="B3887" s="69" t="s">
        <v>7848</v>
      </c>
      <c r="C3887" s="46" t="s">
        <v>87</v>
      </c>
      <c r="D3887" s="70">
        <v>2689.74</v>
      </c>
      <c r="E3887" s="70"/>
      <c r="F3887" s="70">
        <v>2689.74</v>
      </c>
      <c r="G3887" s="44">
        <v>9</v>
      </c>
    </row>
    <row r="3888" spans="1:7" ht="28.8">
      <c r="A3888" s="68" t="s">
        <v>7849</v>
      </c>
      <c r="B3888" s="69" t="s">
        <v>7850</v>
      </c>
      <c r="C3888" s="46" t="s">
        <v>87</v>
      </c>
      <c r="D3888" s="70">
        <v>2912.22</v>
      </c>
      <c r="E3888" s="70"/>
      <c r="F3888" s="70">
        <v>2912.22</v>
      </c>
      <c r="G3888" s="44">
        <v>9</v>
      </c>
    </row>
    <row r="3889" spans="1:7">
      <c r="A3889" s="68" t="s">
        <v>7851</v>
      </c>
      <c r="B3889" s="69" t="s">
        <v>7852</v>
      </c>
      <c r="C3889" s="46"/>
      <c r="D3889" s="70"/>
      <c r="E3889" s="70"/>
      <c r="F3889" s="70"/>
      <c r="G3889" s="44">
        <v>5</v>
      </c>
    </row>
    <row r="3890" spans="1:7">
      <c r="A3890" s="68" t="s">
        <v>7853</v>
      </c>
      <c r="B3890" s="69" t="s">
        <v>154</v>
      </c>
      <c r="C3890" s="46" t="s">
        <v>129</v>
      </c>
      <c r="D3890" s="70">
        <v>10615.42</v>
      </c>
      <c r="E3890" s="70"/>
      <c r="F3890" s="70">
        <v>10615.42</v>
      </c>
      <c r="G3890" s="44">
        <v>9</v>
      </c>
    </row>
    <row r="3891" spans="1:7" ht="28.8">
      <c r="A3891" s="68" t="s">
        <v>7854</v>
      </c>
      <c r="B3891" s="69" t="s">
        <v>155</v>
      </c>
      <c r="C3891" s="46" t="s">
        <v>129</v>
      </c>
      <c r="D3891" s="70">
        <v>8859.23</v>
      </c>
      <c r="E3891" s="70"/>
      <c r="F3891" s="70">
        <v>8859.23</v>
      </c>
      <c r="G3891" s="44">
        <v>9</v>
      </c>
    </row>
    <row r="3892" spans="1:7" ht="28.8">
      <c r="A3892" s="68" t="s">
        <v>7855</v>
      </c>
      <c r="B3892" s="69" t="s">
        <v>156</v>
      </c>
      <c r="C3892" s="46" t="s">
        <v>129</v>
      </c>
      <c r="D3892" s="70">
        <v>4549.53</v>
      </c>
      <c r="E3892" s="70"/>
      <c r="F3892" s="70">
        <v>4549.53</v>
      </c>
      <c r="G3892" s="44">
        <v>9</v>
      </c>
    </row>
    <row r="3893" spans="1:7">
      <c r="A3893" s="68" t="s">
        <v>7856</v>
      </c>
      <c r="B3893" s="69" t="s">
        <v>7857</v>
      </c>
      <c r="C3893" s="46"/>
      <c r="D3893" s="70"/>
      <c r="E3893" s="70"/>
      <c r="F3893" s="70"/>
      <c r="G3893" s="44">
        <v>2</v>
      </c>
    </row>
    <row r="3894" spans="1:7">
      <c r="A3894" s="68" t="s">
        <v>7858</v>
      </c>
      <c r="B3894" s="69" t="s">
        <v>7859</v>
      </c>
      <c r="C3894" s="46"/>
      <c r="D3894" s="70"/>
      <c r="E3894" s="70"/>
      <c r="F3894" s="70"/>
      <c r="G3894" s="44">
        <v>5</v>
      </c>
    </row>
    <row r="3895" spans="1:7">
      <c r="A3895" s="68" t="s">
        <v>7860</v>
      </c>
      <c r="B3895" s="69" t="s">
        <v>221</v>
      </c>
      <c r="C3895" s="46" t="s">
        <v>129</v>
      </c>
      <c r="D3895" s="70">
        <v>1900.79</v>
      </c>
      <c r="E3895" s="70"/>
      <c r="F3895" s="70">
        <v>1900.79</v>
      </c>
      <c r="G3895" s="44">
        <v>9</v>
      </c>
    </row>
    <row r="3896" spans="1:7">
      <c r="A3896" s="68" t="s">
        <v>7861</v>
      </c>
      <c r="B3896" s="69" t="s">
        <v>7862</v>
      </c>
      <c r="C3896" s="46"/>
      <c r="D3896" s="70"/>
      <c r="E3896" s="70"/>
      <c r="F3896" s="70"/>
      <c r="G3896" s="44">
        <v>5</v>
      </c>
    </row>
    <row r="3897" spans="1:7">
      <c r="A3897" s="68" t="s">
        <v>7863</v>
      </c>
      <c r="B3897" s="69" t="s">
        <v>222</v>
      </c>
      <c r="C3897" s="46" t="s">
        <v>129</v>
      </c>
      <c r="D3897" s="70">
        <v>2248.36</v>
      </c>
      <c r="E3897" s="70"/>
      <c r="F3897" s="70">
        <v>2248.36</v>
      </c>
      <c r="G3897" s="44">
        <v>9</v>
      </c>
    </row>
    <row r="3898" spans="1:7">
      <c r="A3898" s="68" t="s">
        <v>7864</v>
      </c>
      <c r="B3898" s="69" t="s">
        <v>7865</v>
      </c>
      <c r="C3898" s="46"/>
      <c r="D3898" s="70"/>
      <c r="E3898" s="70"/>
      <c r="F3898" s="70"/>
      <c r="G3898" s="44">
        <v>2</v>
      </c>
    </row>
    <row r="3899" spans="1:7">
      <c r="A3899" s="68" t="s">
        <v>7866</v>
      </c>
      <c r="B3899" s="69" t="s">
        <v>7867</v>
      </c>
      <c r="C3899" s="46"/>
      <c r="D3899" s="70"/>
      <c r="E3899" s="70"/>
      <c r="F3899" s="70"/>
      <c r="G3899" s="44">
        <v>5</v>
      </c>
    </row>
    <row r="3900" spans="1:7" ht="28.8">
      <c r="A3900" s="68" t="s">
        <v>7868</v>
      </c>
      <c r="B3900" s="69" t="s">
        <v>7869</v>
      </c>
      <c r="C3900" s="46" t="s">
        <v>70</v>
      </c>
      <c r="D3900" s="70">
        <v>951</v>
      </c>
      <c r="E3900" s="70">
        <v>12.44</v>
      </c>
      <c r="F3900" s="70">
        <v>963.44</v>
      </c>
      <c r="G3900" s="44">
        <v>9</v>
      </c>
    </row>
    <row r="3901" spans="1:7">
      <c r="A3901" s="68" t="s">
        <v>7870</v>
      </c>
      <c r="B3901" s="69" t="s">
        <v>7871</v>
      </c>
      <c r="C3901" s="46" t="s">
        <v>70</v>
      </c>
      <c r="D3901" s="70">
        <v>11627.64</v>
      </c>
      <c r="E3901" s="70"/>
      <c r="F3901" s="70">
        <v>11627.64</v>
      </c>
      <c r="G3901" s="44">
        <v>9</v>
      </c>
    </row>
    <row r="3902" spans="1:7">
      <c r="A3902" s="68" t="s">
        <v>7872</v>
      </c>
      <c r="B3902" s="69" t="s">
        <v>7873</v>
      </c>
      <c r="C3902" s="46" t="s">
        <v>128</v>
      </c>
      <c r="D3902" s="70">
        <v>200.06</v>
      </c>
      <c r="E3902" s="70">
        <v>41.47</v>
      </c>
      <c r="F3902" s="70">
        <v>241.53</v>
      </c>
      <c r="G3902" s="44">
        <v>9</v>
      </c>
    </row>
    <row r="3903" spans="1:7" ht="28.8">
      <c r="A3903" s="68" t="s">
        <v>7874</v>
      </c>
      <c r="B3903" s="69" t="s">
        <v>7875</v>
      </c>
      <c r="C3903" s="46" t="s">
        <v>128</v>
      </c>
      <c r="D3903" s="70">
        <v>2940.72</v>
      </c>
      <c r="E3903" s="70"/>
      <c r="F3903" s="70">
        <v>2940.72</v>
      </c>
      <c r="G3903" s="44">
        <v>9</v>
      </c>
    </row>
    <row r="3904" spans="1:7" ht="28.8">
      <c r="A3904" s="68" t="s">
        <v>7876</v>
      </c>
      <c r="B3904" s="69" t="s">
        <v>7877</v>
      </c>
      <c r="C3904" s="46" t="s">
        <v>128</v>
      </c>
      <c r="D3904" s="70">
        <v>6029.55</v>
      </c>
      <c r="E3904" s="70"/>
      <c r="F3904" s="70">
        <v>6029.55</v>
      </c>
      <c r="G3904" s="44">
        <v>9</v>
      </c>
    </row>
    <row r="3905" spans="1:7">
      <c r="A3905" s="68" t="s">
        <v>7878</v>
      </c>
      <c r="B3905" s="69" t="s">
        <v>7879</v>
      </c>
      <c r="C3905" s="46" t="s">
        <v>128</v>
      </c>
      <c r="D3905" s="70">
        <v>1365.04</v>
      </c>
      <c r="E3905" s="70">
        <v>103.68</v>
      </c>
      <c r="F3905" s="70">
        <v>1468.72</v>
      </c>
      <c r="G3905" s="44">
        <v>9</v>
      </c>
    </row>
    <row r="3906" spans="1:7">
      <c r="A3906" s="68" t="s">
        <v>7880</v>
      </c>
      <c r="B3906" s="69" t="s">
        <v>7881</v>
      </c>
      <c r="C3906" s="46" t="s">
        <v>70</v>
      </c>
      <c r="D3906" s="70">
        <v>2901.58</v>
      </c>
      <c r="E3906" s="70">
        <v>12.44</v>
      </c>
      <c r="F3906" s="70">
        <v>2914.02</v>
      </c>
      <c r="G3906" s="44">
        <v>9</v>
      </c>
    </row>
    <row r="3907" spans="1:7" ht="28.8">
      <c r="A3907" s="68" t="s">
        <v>7882</v>
      </c>
      <c r="B3907" s="69" t="s">
        <v>7883</v>
      </c>
      <c r="C3907" s="46" t="s">
        <v>128</v>
      </c>
      <c r="D3907" s="70">
        <v>2960.07</v>
      </c>
      <c r="E3907" s="70">
        <v>566.16</v>
      </c>
      <c r="F3907" s="70">
        <v>3526.23</v>
      </c>
      <c r="G3907" s="44">
        <v>9</v>
      </c>
    </row>
    <row r="3908" spans="1:7">
      <c r="A3908" s="68" t="s">
        <v>7884</v>
      </c>
      <c r="B3908" s="69" t="s">
        <v>7885</v>
      </c>
      <c r="C3908" s="46"/>
      <c r="D3908" s="70"/>
      <c r="E3908" s="70"/>
      <c r="F3908" s="70"/>
      <c r="G3908" s="44">
        <v>5</v>
      </c>
    </row>
    <row r="3909" spans="1:7" ht="28.8">
      <c r="A3909" s="68" t="s">
        <v>7886</v>
      </c>
      <c r="B3909" s="69" t="s">
        <v>7887</v>
      </c>
      <c r="C3909" s="46" t="s">
        <v>70</v>
      </c>
      <c r="D3909" s="70">
        <v>4313.91</v>
      </c>
      <c r="E3909" s="70">
        <v>923.12</v>
      </c>
      <c r="F3909" s="70">
        <v>5237.03</v>
      </c>
      <c r="G3909" s="44">
        <v>9</v>
      </c>
    </row>
    <row r="3910" spans="1:7">
      <c r="A3910" s="68" t="s">
        <v>7888</v>
      </c>
      <c r="B3910" s="69" t="s">
        <v>204</v>
      </c>
      <c r="C3910" s="46" t="s">
        <v>70</v>
      </c>
      <c r="D3910" s="70">
        <v>799.57</v>
      </c>
      <c r="E3910" s="70">
        <v>288.48</v>
      </c>
      <c r="F3910" s="70">
        <v>1088.05</v>
      </c>
      <c r="G3910" s="44">
        <v>9</v>
      </c>
    </row>
    <row r="3911" spans="1:7">
      <c r="A3911" s="68" t="s">
        <v>7889</v>
      </c>
      <c r="B3911" s="69" t="s">
        <v>7890</v>
      </c>
      <c r="C3911" s="46" t="s">
        <v>70</v>
      </c>
      <c r="D3911" s="70">
        <v>1282.55</v>
      </c>
      <c r="E3911" s="70">
        <v>288.48</v>
      </c>
      <c r="F3911" s="70">
        <v>1571.03</v>
      </c>
      <c r="G3911" s="44">
        <v>9</v>
      </c>
    </row>
    <row r="3912" spans="1:7">
      <c r="A3912" s="68" t="s">
        <v>7891</v>
      </c>
      <c r="B3912" s="69" t="s">
        <v>213</v>
      </c>
      <c r="C3912" s="46" t="s">
        <v>70</v>
      </c>
      <c r="D3912" s="70">
        <v>1241.83</v>
      </c>
      <c r="E3912" s="70">
        <v>288.48</v>
      </c>
      <c r="F3912" s="70">
        <v>1530.31</v>
      </c>
      <c r="G3912" s="44">
        <v>9</v>
      </c>
    </row>
    <row r="3913" spans="1:7">
      <c r="A3913" s="68" t="s">
        <v>7892</v>
      </c>
      <c r="B3913" s="69" t="s">
        <v>202</v>
      </c>
      <c r="C3913" s="46" t="s">
        <v>70</v>
      </c>
      <c r="D3913" s="70">
        <v>2604.59</v>
      </c>
      <c r="E3913" s="70">
        <v>576.95000000000005</v>
      </c>
      <c r="F3913" s="70">
        <v>3181.54</v>
      </c>
      <c r="G3913" s="44">
        <v>9</v>
      </c>
    </row>
    <row r="3914" spans="1:7">
      <c r="A3914" s="68" t="s">
        <v>7893</v>
      </c>
      <c r="B3914" s="69" t="s">
        <v>7894</v>
      </c>
      <c r="C3914" s="46" t="s">
        <v>70</v>
      </c>
      <c r="D3914" s="70">
        <v>1010.21</v>
      </c>
      <c r="E3914" s="70">
        <v>9.1999999999999993</v>
      </c>
      <c r="F3914" s="70">
        <v>1019.41</v>
      </c>
      <c r="G3914" s="44">
        <v>9</v>
      </c>
    </row>
    <row r="3915" spans="1:7">
      <c r="A3915" s="68" t="s">
        <v>7895</v>
      </c>
      <c r="B3915" s="69" t="s">
        <v>7896</v>
      </c>
      <c r="C3915" s="46" t="s">
        <v>70</v>
      </c>
      <c r="D3915" s="70">
        <v>12.01</v>
      </c>
      <c r="E3915" s="70">
        <v>20.74</v>
      </c>
      <c r="F3915" s="70">
        <v>32.75</v>
      </c>
      <c r="G3915" s="44">
        <v>9</v>
      </c>
    </row>
    <row r="3916" spans="1:7" ht="28.8">
      <c r="A3916" s="68" t="s">
        <v>7897</v>
      </c>
      <c r="B3916" s="69" t="s">
        <v>7898</v>
      </c>
      <c r="C3916" s="46" t="s">
        <v>70</v>
      </c>
      <c r="D3916" s="70">
        <v>1120.8800000000001</v>
      </c>
      <c r="E3916" s="70">
        <v>165.88</v>
      </c>
      <c r="F3916" s="70">
        <v>1286.76</v>
      </c>
      <c r="G3916" s="44">
        <v>9</v>
      </c>
    </row>
    <row r="3917" spans="1:7">
      <c r="A3917" s="68" t="s">
        <v>7899</v>
      </c>
      <c r="B3917" s="69" t="s">
        <v>7900</v>
      </c>
      <c r="C3917" s="46" t="s">
        <v>70</v>
      </c>
      <c r="D3917" s="70">
        <v>182.67</v>
      </c>
      <c r="E3917" s="70">
        <v>41.47</v>
      </c>
      <c r="F3917" s="70">
        <v>224.14</v>
      </c>
      <c r="G3917" s="44">
        <v>9</v>
      </c>
    </row>
    <row r="3918" spans="1:7">
      <c r="A3918" s="68" t="s">
        <v>7901</v>
      </c>
      <c r="B3918" s="69" t="s">
        <v>7902</v>
      </c>
      <c r="C3918" s="46" t="s">
        <v>70</v>
      </c>
      <c r="D3918" s="70">
        <v>514.96</v>
      </c>
      <c r="E3918" s="70">
        <v>12.44</v>
      </c>
      <c r="F3918" s="70">
        <v>527.4</v>
      </c>
      <c r="G3918" s="44">
        <v>9</v>
      </c>
    </row>
    <row r="3919" spans="1:7" ht="28.8">
      <c r="A3919" s="68" t="s">
        <v>7903</v>
      </c>
      <c r="B3919" s="69" t="s">
        <v>7904</v>
      </c>
      <c r="C3919" s="46" t="s">
        <v>70</v>
      </c>
      <c r="D3919" s="70">
        <v>949.95</v>
      </c>
      <c r="E3919" s="70">
        <v>169.42</v>
      </c>
      <c r="F3919" s="70">
        <v>1119.3699999999999</v>
      </c>
      <c r="G3919" s="44">
        <v>9</v>
      </c>
    </row>
    <row r="3920" spans="1:7">
      <c r="A3920" s="68" t="s">
        <v>7905</v>
      </c>
      <c r="B3920" s="69" t="s">
        <v>7906</v>
      </c>
      <c r="C3920" s="46" t="s">
        <v>70</v>
      </c>
      <c r="D3920" s="70">
        <v>3589.28</v>
      </c>
      <c r="E3920" s="70">
        <v>169.42</v>
      </c>
      <c r="F3920" s="70">
        <v>3758.7</v>
      </c>
      <c r="G3920" s="44">
        <v>9</v>
      </c>
    </row>
    <row r="3921" spans="1:7">
      <c r="A3921" s="68" t="s">
        <v>7907</v>
      </c>
      <c r="B3921" s="69" t="s">
        <v>7908</v>
      </c>
      <c r="C3921" s="46" t="s">
        <v>70</v>
      </c>
      <c r="D3921" s="70">
        <v>10266.68</v>
      </c>
      <c r="E3921" s="70">
        <v>169.42</v>
      </c>
      <c r="F3921" s="70">
        <v>10436.1</v>
      </c>
      <c r="G3921" s="44">
        <v>9</v>
      </c>
    </row>
    <row r="3922" spans="1:7">
      <c r="A3922" s="68" t="s">
        <v>7909</v>
      </c>
      <c r="B3922" s="69" t="s">
        <v>209</v>
      </c>
      <c r="C3922" s="46" t="s">
        <v>70</v>
      </c>
      <c r="D3922" s="70">
        <v>1533.62</v>
      </c>
      <c r="E3922" s="70">
        <v>3.07</v>
      </c>
      <c r="F3922" s="70">
        <v>1536.69</v>
      </c>
      <c r="G3922" s="44">
        <v>9</v>
      </c>
    </row>
    <row r="3923" spans="1:7" ht="28.8">
      <c r="A3923" s="68" t="s">
        <v>7910</v>
      </c>
      <c r="B3923" s="69" t="s">
        <v>7911</v>
      </c>
      <c r="C3923" s="46" t="s">
        <v>128</v>
      </c>
      <c r="D3923" s="70">
        <v>10509.91</v>
      </c>
      <c r="E3923" s="70">
        <v>219.11</v>
      </c>
      <c r="F3923" s="70">
        <v>10729.02</v>
      </c>
      <c r="G3923" s="44">
        <v>9</v>
      </c>
    </row>
    <row r="3924" spans="1:7" ht="28.8">
      <c r="A3924" s="68" t="s">
        <v>7912</v>
      </c>
      <c r="B3924" s="69" t="s">
        <v>7913</v>
      </c>
      <c r="C3924" s="46" t="s">
        <v>128</v>
      </c>
      <c r="D3924" s="70">
        <v>15887.12</v>
      </c>
      <c r="E3924" s="70">
        <v>219.11</v>
      </c>
      <c r="F3924" s="70">
        <v>16106.23</v>
      </c>
      <c r="G3924" s="44">
        <v>9</v>
      </c>
    </row>
    <row r="3925" spans="1:7" ht="28.8">
      <c r="A3925" s="68" t="s">
        <v>7914</v>
      </c>
      <c r="B3925" s="69" t="s">
        <v>7915</v>
      </c>
      <c r="C3925" s="46" t="s">
        <v>70</v>
      </c>
      <c r="D3925" s="70">
        <v>1252.26</v>
      </c>
      <c r="E3925" s="70">
        <v>146.07</v>
      </c>
      <c r="F3925" s="70">
        <v>1398.33</v>
      </c>
      <c r="G3925" s="44">
        <v>9</v>
      </c>
    </row>
    <row r="3926" spans="1:7" ht="43.2">
      <c r="A3926" s="68" t="s">
        <v>7916</v>
      </c>
      <c r="B3926" s="69" t="s">
        <v>7917</v>
      </c>
      <c r="C3926" s="46" t="s">
        <v>70</v>
      </c>
      <c r="D3926" s="70">
        <v>1582.21</v>
      </c>
      <c r="E3926" s="70">
        <v>219.11</v>
      </c>
      <c r="F3926" s="70">
        <v>1801.32</v>
      </c>
      <c r="G3926" s="44">
        <v>9</v>
      </c>
    </row>
    <row r="3927" spans="1:7" ht="43.2">
      <c r="A3927" s="68" t="s">
        <v>7918</v>
      </c>
      <c r="B3927" s="69" t="s">
        <v>7919</v>
      </c>
      <c r="C3927" s="46" t="s">
        <v>70</v>
      </c>
      <c r="D3927" s="70">
        <v>3869.96</v>
      </c>
      <c r="E3927" s="70">
        <v>288.48</v>
      </c>
      <c r="F3927" s="70">
        <v>4158.4399999999996</v>
      </c>
      <c r="G3927" s="44">
        <v>9</v>
      </c>
    </row>
    <row r="3928" spans="1:7">
      <c r="A3928" s="68" t="s">
        <v>7920</v>
      </c>
      <c r="B3928" s="69" t="s">
        <v>7921</v>
      </c>
      <c r="C3928" s="46"/>
      <c r="D3928" s="70"/>
      <c r="E3928" s="70"/>
      <c r="F3928" s="70"/>
      <c r="G3928" s="44">
        <v>5</v>
      </c>
    </row>
    <row r="3929" spans="1:7">
      <c r="A3929" s="68" t="s">
        <v>7922</v>
      </c>
      <c r="B3929" s="69" t="s">
        <v>203</v>
      </c>
      <c r="C3929" s="46" t="s">
        <v>70</v>
      </c>
      <c r="D3929" s="70">
        <v>19.97</v>
      </c>
      <c r="E3929" s="70">
        <v>11.54</v>
      </c>
      <c r="F3929" s="70">
        <v>31.51</v>
      </c>
      <c r="G3929" s="44">
        <v>9</v>
      </c>
    </row>
    <row r="3930" spans="1:7">
      <c r="A3930" s="68" t="s">
        <v>7923</v>
      </c>
      <c r="B3930" s="69" t="s">
        <v>207</v>
      </c>
      <c r="C3930" s="46" t="s">
        <v>70</v>
      </c>
      <c r="D3930" s="70">
        <v>33.770000000000003</v>
      </c>
      <c r="E3930" s="70">
        <v>11.54</v>
      </c>
      <c r="F3930" s="70">
        <v>45.31</v>
      </c>
      <c r="G3930" s="44">
        <v>9</v>
      </c>
    </row>
    <row r="3931" spans="1:7">
      <c r="A3931" s="68" t="s">
        <v>7924</v>
      </c>
      <c r="B3931" s="69" t="s">
        <v>7925</v>
      </c>
      <c r="C3931" s="46" t="s">
        <v>70</v>
      </c>
      <c r="D3931" s="70"/>
      <c r="E3931" s="70">
        <v>169.42</v>
      </c>
      <c r="F3931" s="70">
        <v>169.42</v>
      </c>
      <c r="G3931" s="44">
        <v>9</v>
      </c>
    </row>
    <row r="3932" spans="1:7">
      <c r="A3932" s="68" t="s">
        <v>7926</v>
      </c>
      <c r="B3932" s="69" t="s">
        <v>7927</v>
      </c>
      <c r="C3932" s="46" t="s">
        <v>70</v>
      </c>
      <c r="D3932" s="70"/>
      <c r="E3932" s="70">
        <v>169.42</v>
      </c>
      <c r="F3932" s="70">
        <v>169.42</v>
      </c>
      <c r="G3932" s="44">
        <v>9</v>
      </c>
    </row>
    <row r="3933" spans="1:7" ht="28.8">
      <c r="A3933" s="68" t="s">
        <v>7928</v>
      </c>
      <c r="B3933" s="69" t="s">
        <v>7929</v>
      </c>
      <c r="C3933" s="46" t="s">
        <v>70</v>
      </c>
      <c r="D3933" s="70">
        <v>14926.1</v>
      </c>
      <c r="E3933" s="70">
        <v>15.34</v>
      </c>
      <c r="F3933" s="70">
        <v>14941.44</v>
      </c>
      <c r="G3933" s="44">
        <v>9</v>
      </c>
    </row>
    <row r="3934" spans="1:7">
      <c r="A3934" s="68" t="s">
        <v>7930</v>
      </c>
      <c r="B3934" s="69" t="s">
        <v>7931</v>
      </c>
      <c r="C3934" s="46" t="s">
        <v>70</v>
      </c>
      <c r="D3934" s="70">
        <v>2851.8</v>
      </c>
      <c r="E3934" s="70">
        <v>15.34</v>
      </c>
      <c r="F3934" s="70">
        <v>2867.14</v>
      </c>
      <c r="G3934" s="44">
        <v>9</v>
      </c>
    </row>
    <row r="3935" spans="1:7" ht="28.8">
      <c r="A3935" s="68" t="s">
        <v>7932</v>
      </c>
      <c r="B3935" s="69" t="s">
        <v>7933</v>
      </c>
      <c r="C3935" s="46"/>
      <c r="D3935" s="70"/>
      <c r="E3935" s="70"/>
      <c r="F3935" s="70"/>
      <c r="G3935" s="44">
        <v>2</v>
      </c>
    </row>
    <row r="3936" spans="1:7">
      <c r="A3936" s="68" t="s">
        <v>7934</v>
      </c>
      <c r="B3936" s="69" t="s">
        <v>7935</v>
      </c>
      <c r="C3936" s="46"/>
      <c r="D3936" s="70"/>
      <c r="E3936" s="70"/>
      <c r="F3936" s="70"/>
      <c r="G3936" s="44">
        <v>5</v>
      </c>
    </row>
    <row r="3937" spans="1:7">
      <c r="A3937" s="68" t="s">
        <v>7936</v>
      </c>
      <c r="B3937" s="69" t="s">
        <v>7937</v>
      </c>
      <c r="C3937" s="46" t="s">
        <v>70</v>
      </c>
      <c r="D3937" s="70">
        <v>1752.09</v>
      </c>
      <c r="E3937" s="70">
        <v>74.8</v>
      </c>
      <c r="F3937" s="70">
        <v>1826.89</v>
      </c>
      <c r="G3937" s="44">
        <v>9</v>
      </c>
    </row>
    <row r="3938" spans="1:7">
      <c r="A3938" s="68" t="s">
        <v>7938</v>
      </c>
      <c r="B3938" s="69" t="s">
        <v>7939</v>
      </c>
      <c r="C3938" s="46" t="s">
        <v>129</v>
      </c>
      <c r="D3938" s="70">
        <v>1051.2</v>
      </c>
      <c r="E3938" s="70">
        <v>8.44</v>
      </c>
      <c r="F3938" s="70">
        <v>1059.6400000000001</v>
      </c>
      <c r="G3938" s="44">
        <v>9</v>
      </c>
    </row>
    <row r="3939" spans="1:7" ht="28.8">
      <c r="A3939" s="68" t="s">
        <v>7940</v>
      </c>
      <c r="B3939" s="69" t="s">
        <v>7941</v>
      </c>
      <c r="C3939" s="46" t="s">
        <v>129</v>
      </c>
      <c r="D3939" s="70">
        <v>2435</v>
      </c>
      <c r="E3939" s="70">
        <v>8.44</v>
      </c>
      <c r="F3939" s="70">
        <v>2443.44</v>
      </c>
      <c r="G3939" s="44">
        <v>9</v>
      </c>
    </row>
    <row r="3940" spans="1:7" ht="28.8">
      <c r="A3940" s="68" t="s">
        <v>7942</v>
      </c>
      <c r="B3940" s="69" t="s">
        <v>7943</v>
      </c>
      <c r="C3940" s="46" t="s">
        <v>70</v>
      </c>
      <c r="D3940" s="70">
        <v>999.58</v>
      </c>
      <c r="E3940" s="70">
        <v>4.22</v>
      </c>
      <c r="F3940" s="70">
        <v>1003.8</v>
      </c>
      <c r="G3940" s="44">
        <v>9</v>
      </c>
    </row>
    <row r="3941" spans="1:7" ht="28.8">
      <c r="A3941" s="68" t="s">
        <v>7944</v>
      </c>
      <c r="B3941" s="69" t="s">
        <v>7945</v>
      </c>
      <c r="C3941" s="46" t="s">
        <v>70</v>
      </c>
      <c r="D3941" s="70">
        <v>19838.87</v>
      </c>
      <c r="E3941" s="70">
        <v>150.01</v>
      </c>
      <c r="F3941" s="70">
        <v>19988.88</v>
      </c>
      <c r="G3941" s="44">
        <v>9</v>
      </c>
    </row>
    <row r="3942" spans="1:7">
      <c r="A3942" s="68" t="s">
        <v>7946</v>
      </c>
      <c r="B3942" s="69" t="s">
        <v>7947</v>
      </c>
      <c r="C3942" s="46" t="s">
        <v>129</v>
      </c>
      <c r="D3942" s="70">
        <v>1797.87</v>
      </c>
      <c r="E3942" s="70">
        <v>27.14</v>
      </c>
      <c r="F3942" s="70">
        <v>1825.01</v>
      </c>
      <c r="G3942" s="44">
        <v>9</v>
      </c>
    </row>
    <row r="3943" spans="1:7" ht="28.8">
      <c r="A3943" s="68" t="s">
        <v>7948</v>
      </c>
      <c r="B3943" s="69" t="s">
        <v>7949</v>
      </c>
      <c r="C3943" s="46" t="s">
        <v>70</v>
      </c>
      <c r="D3943" s="70">
        <v>94411.78</v>
      </c>
      <c r="E3943" s="70"/>
      <c r="F3943" s="70">
        <v>94411.78</v>
      </c>
      <c r="G3943" s="44">
        <v>9</v>
      </c>
    </row>
    <row r="3944" spans="1:7" ht="28.8">
      <c r="A3944" s="68" t="s">
        <v>7950</v>
      </c>
      <c r="B3944" s="69" t="s">
        <v>7951</v>
      </c>
      <c r="C3944" s="46" t="s">
        <v>70</v>
      </c>
      <c r="D3944" s="70">
        <v>49727.01</v>
      </c>
      <c r="E3944" s="70">
        <v>242.5</v>
      </c>
      <c r="F3944" s="70">
        <v>49969.51</v>
      </c>
      <c r="G3944" s="44">
        <v>9</v>
      </c>
    </row>
    <row r="3945" spans="1:7" ht="28.8">
      <c r="A3945" s="68" t="s">
        <v>7952</v>
      </c>
      <c r="B3945" s="69" t="s">
        <v>7953</v>
      </c>
      <c r="C3945" s="46" t="s">
        <v>128</v>
      </c>
      <c r="D3945" s="70">
        <v>425733.27</v>
      </c>
      <c r="E3945" s="70"/>
      <c r="F3945" s="70">
        <v>425733.27</v>
      </c>
      <c r="G3945" s="44">
        <v>9</v>
      </c>
    </row>
    <row r="3946" spans="1:7" ht="43.2">
      <c r="A3946" s="68" t="s">
        <v>7954</v>
      </c>
      <c r="B3946" s="69" t="s">
        <v>7955</v>
      </c>
      <c r="C3946" s="46" t="s">
        <v>128</v>
      </c>
      <c r="D3946" s="70">
        <v>5403.22</v>
      </c>
      <c r="E3946" s="70">
        <v>52655.46</v>
      </c>
      <c r="F3946" s="70">
        <v>58058.68</v>
      </c>
      <c r="G3946" s="44">
        <v>9</v>
      </c>
    </row>
    <row r="3947" spans="1:7" ht="57.6">
      <c r="A3947" s="68" t="s">
        <v>7956</v>
      </c>
      <c r="B3947" s="69" t="s">
        <v>7957</v>
      </c>
      <c r="C3947" s="46" t="s">
        <v>128</v>
      </c>
      <c r="D3947" s="70">
        <v>7478.77</v>
      </c>
      <c r="E3947" s="70">
        <v>63558.52</v>
      </c>
      <c r="F3947" s="70">
        <v>71037.289999999994</v>
      </c>
      <c r="G3947" s="44">
        <v>9</v>
      </c>
    </row>
    <row r="3948" spans="1:7">
      <c r="A3948" s="68" t="s">
        <v>7958</v>
      </c>
      <c r="B3948" s="69" t="s">
        <v>7959</v>
      </c>
      <c r="C3948" s="46"/>
      <c r="D3948" s="70"/>
      <c r="E3948" s="70"/>
      <c r="F3948" s="70"/>
      <c r="G3948" s="44">
        <v>2</v>
      </c>
    </row>
    <row r="3949" spans="1:7">
      <c r="A3949" s="68" t="s">
        <v>7960</v>
      </c>
      <c r="B3949" s="69" t="s">
        <v>7961</v>
      </c>
      <c r="C3949" s="46"/>
      <c r="D3949" s="70"/>
      <c r="E3949" s="70"/>
      <c r="F3949" s="70"/>
      <c r="G3949" s="44">
        <v>5</v>
      </c>
    </row>
    <row r="3950" spans="1:7">
      <c r="A3950" s="68" t="s">
        <v>7962</v>
      </c>
      <c r="B3950" s="69" t="s">
        <v>7963</v>
      </c>
      <c r="C3950" s="46" t="s">
        <v>70</v>
      </c>
      <c r="D3950" s="70">
        <v>1431.29</v>
      </c>
      <c r="E3950" s="70">
        <v>253.28</v>
      </c>
      <c r="F3950" s="70">
        <v>1684.57</v>
      </c>
      <c r="G3950" s="44">
        <v>9</v>
      </c>
    </row>
    <row r="3951" spans="1:7">
      <c r="A3951" s="68" t="s">
        <v>7964</v>
      </c>
      <c r="B3951" s="69" t="s">
        <v>7965</v>
      </c>
      <c r="C3951" s="46" t="s">
        <v>70</v>
      </c>
      <c r="D3951" s="70">
        <v>1393.32</v>
      </c>
      <c r="E3951" s="70">
        <v>253.28</v>
      </c>
      <c r="F3951" s="70">
        <v>1646.6</v>
      </c>
      <c r="G3951" s="44">
        <v>9</v>
      </c>
    </row>
    <row r="3952" spans="1:7">
      <c r="A3952" s="68" t="s">
        <v>7966</v>
      </c>
      <c r="B3952" s="69" t="s">
        <v>7967</v>
      </c>
      <c r="C3952" s="46" t="s">
        <v>70</v>
      </c>
      <c r="D3952" s="70">
        <v>1903.34</v>
      </c>
      <c r="E3952" s="70">
        <v>253.28</v>
      </c>
      <c r="F3952" s="70">
        <v>2156.62</v>
      </c>
      <c r="G3952" s="44">
        <v>9</v>
      </c>
    </row>
    <row r="3953" spans="1:7">
      <c r="A3953" s="68" t="s">
        <v>7968</v>
      </c>
      <c r="B3953" s="69" t="s">
        <v>7969</v>
      </c>
      <c r="C3953" s="46" t="s">
        <v>70</v>
      </c>
      <c r="D3953" s="70">
        <v>2224.4699999999998</v>
      </c>
      <c r="E3953" s="70">
        <v>253.28</v>
      </c>
      <c r="F3953" s="70">
        <v>2477.75</v>
      </c>
      <c r="G3953" s="44">
        <v>9</v>
      </c>
    </row>
    <row r="3954" spans="1:7">
      <c r="A3954" s="68" t="s">
        <v>7970</v>
      </c>
      <c r="B3954" s="69" t="s">
        <v>7971</v>
      </c>
      <c r="C3954" s="46" t="s">
        <v>70</v>
      </c>
      <c r="D3954" s="70">
        <v>2046.07</v>
      </c>
      <c r="E3954" s="70">
        <v>253.28</v>
      </c>
      <c r="F3954" s="70">
        <v>2299.35</v>
      </c>
      <c r="G3954" s="44">
        <v>9</v>
      </c>
    </row>
    <row r="3955" spans="1:7">
      <c r="A3955" s="68" t="s">
        <v>7972</v>
      </c>
      <c r="B3955" s="69" t="s">
        <v>7973</v>
      </c>
      <c r="C3955" s="46" t="s">
        <v>70</v>
      </c>
      <c r="D3955" s="70">
        <v>2012.18</v>
      </c>
      <c r="E3955" s="70">
        <v>253.28</v>
      </c>
      <c r="F3955" s="70">
        <v>2265.46</v>
      </c>
      <c r="G3955" s="44">
        <v>9</v>
      </c>
    </row>
    <row r="3956" spans="1:7">
      <c r="A3956" s="68" t="s">
        <v>7974</v>
      </c>
      <c r="B3956" s="69" t="s">
        <v>7975</v>
      </c>
      <c r="C3956" s="46" t="s">
        <v>70</v>
      </c>
      <c r="D3956" s="70">
        <v>1651.86</v>
      </c>
      <c r="E3956" s="70">
        <v>253.28</v>
      </c>
      <c r="F3956" s="70">
        <v>1905.14</v>
      </c>
      <c r="G3956" s="44">
        <v>9</v>
      </c>
    </row>
    <row r="3957" spans="1:7">
      <c r="A3957" s="68" t="s">
        <v>7976</v>
      </c>
      <c r="B3957" s="69" t="s">
        <v>7977</v>
      </c>
      <c r="C3957" s="46" t="s">
        <v>70</v>
      </c>
      <c r="D3957" s="70">
        <v>2392.89</v>
      </c>
      <c r="E3957" s="70">
        <v>253.28</v>
      </c>
      <c r="F3957" s="70">
        <v>2646.17</v>
      </c>
      <c r="G3957" s="44">
        <v>9</v>
      </c>
    </row>
    <row r="3958" spans="1:7">
      <c r="A3958" s="68" t="s">
        <v>7978</v>
      </c>
      <c r="B3958" s="69" t="s">
        <v>7979</v>
      </c>
      <c r="C3958" s="46" t="s">
        <v>70</v>
      </c>
      <c r="D3958" s="70">
        <v>2517.81</v>
      </c>
      <c r="E3958" s="70">
        <v>253.28</v>
      </c>
      <c r="F3958" s="70">
        <v>2771.09</v>
      </c>
      <c r="G3958" s="44">
        <v>9</v>
      </c>
    </row>
    <row r="3959" spans="1:7">
      <c r="A3959" s="68" t="s">
        <v>7980</v>
      </c>
      <c r="B3959" s="69" t="s">
        <v>7981</v>
      </c>
      <c r="C3959" s="46" t="s">
        <v>70</v>
      </c>
      <c r="D3959" s="70">
        <v>3089.04</v>
      </c>
      <c r="E3959" s="70">
        <v>253.28</v>
      </c>
      <c r="F3959" s="70">
        <v>3342.32</v>
      </c>
      <c r="G3959" s="44">
        <v>9</v>
      </c>
    </row>
    <row r="3960" spans="1:7">
      <c r="A3960" s="68" t="s">
        <v>7982</v>
      </c>
      <c r="B3960" s="69" t="s">
        <v>7983</v>
      </c>
      <c r="C3960" s="46" t="s">
        <v>70</v>
      </c>
      <c r="D3960" s="70">
        <v>3089.63</v>
      </c>
      <c r="E3960" s="70">
        <v>253.28</v>
      </c>
      <c r="F3960" s="70">
        <v>3342.91</v>
      </c>
      <c r="G3960" s="44">
        <v>9</v>
      </c>
    </row>
    <row r="3961" spans="1:7">
      <c r="A3961" s="68" t="s">
        <v>7984</v>
      </c>
      <c r="B3961" s="69" t="s">
        <v>7985</v>
      </c>
      <c r="C3961" s="46" t="s">
        <v>70</v>
      </c>
      <c r="D3961" s="70">
        <v>3391.18</v>
      </c>
      <c r="E3961" s="70">
        <v>253.28</v>
      </c>
      <c r="F3961" s="70">
        <v>3644.46</v>
      </c>
      <c r="G3961" s="44">
        <v>9</v>
      </c>
    </row>
    <row r="3962" spans="1:7">
      <c r="A3962" s="68" t="s">
        <v>7986</v>
      </c>
      <c r="B3962" s="69" t="s">
        <v>7987</v>
      </c>
      <c r="C3962" s="46" t="s">
        <v>70</v>
      </c>
      <c r="D3962" s="70">
        <v>5767.11</v>
      </c>
      <c r="E3962" s="70">
        <v>253.28</v>
      </c>
      <c r="F3962" s="70">
        <v>6020.39</v>
      </c>
      <c r="G3962" s="44">
        <v>9</v>
      </c>
    </row>
    <row r="3963" spans="1:7">
      <c r="A3963" s="68" t="s">
        <v>7988</v>
      </c>
      <c r="B3963" s="69" t="s">
        <v>7989</v>
      </c>
      <c r="C3963" s="46"/>
      <c r="D3963" s="70"/>
      <c r="E3963" s="70"/>
      <c r="F3963" s="70"/>
      <c r="G3963" s="44">
        <v>5</v>
      </c>
    </row>
    <row r="3964" spans="1:7">
      <c r="A3964" s="68" t="s">
        <v>7990</v>
      </c>
      <c r="B3964" s="69" t="s">
        <v>7991</v>
      </c>
      <c r="C3964" s="46" t="s">
        <v>70</v>
      </c>
      <c r="D3964" s="70">
        <v>583.4</v>
      </c>
      <c r="E3964" s="70">
        <v>148.58000000000001</v>
      </c>
      <c r="F3964" s="70">
        <v>731.98</v>
      </c>
      <c r="G3964" s="44">
        <v>9</v>
      </c>
    </row>
    <row r="3965" spans="1:7">
      <c r="A3965" s="68" t="s">
        <v>7992</v>
      </c>
      <c r="B3965" s="69" t="s">
        <v>7993</v>
      </c>
      <c r="C3965" s="46" t="s">
        <v>70</v>
      </c>
      <c r="D3965" s="70">
        <v>428.03</v>
      </c>
      <c r="E3965" s="70">
        <v>178.29</v>
      </c>
      <c r="F3965" s="70">
        <v>606.32000000000005</v>
      </c>
      <c r="G3965" s="44">
        <v>9</v>
      </c>
    </row>
    <row r="3966" spans="1:7">
      <c r="A3966" s="68" t="s">
        <v>7994</v>
      </c>
      <c r="B3966" s="69" t="s">
        <v>7995</v>
      </c>
      <c r="C3966" s="46" t="s">
        <v>70</v>
      </c>
      <c r="D3966" s="70">
        <v>944.93</v>
      </c>
      <c r="E3966" s="70">
        <v>178.29</v>
      </c>
      <c r="F3966" s="70">
        <v>1123.22</v>
      </c>
      <c r="G3966" s="44">
        <v>9</v>
      </c>
    </row>
    <row r="3967" spans="1:7">
      <c r="A3967" s="68" t="s">
        <v>7996</v>
      </c>
      <c r="B3967" s="69" t="s">
        <v>7997</v>
      </c>
      <c r="C3967" s="46" t="s">
        <v>70</v>
      </c>
      <c r="D3967" s="70">
        <v>1238.68</v>
      </c>
      <c r="E3967" s="70">
        <v>267.44</v>
      </c>
      <c r="F3967" s="70">
        <v>1506.12</v>
      </c>
      <c r="G3967" s="44">
        <v>9</v>
      </c>
    </row>
    <row r="3968" spans="1:7">
      <c r="A3968" s="68" t="s">
        <v>7998</v>
      </c>
      <c r="B3968" s="69" t="s">
        <v>7999</v>
      </c>
      <c r="C3968" s="46" t="s">
        <v>70</v>
      </c>
      <c r="D3968" s="70">
        <v>1444.01</v>
      </c>
      <c r="E3968" s="70">
        <v>356.58</v>
      </c>
      <c r="F3968" s="70">
        <v>1800.59</v>
      </c>
      <c r="G3968" s="44">
        <v>9</v>
      </c>
    </row>
    <row r="3969" spans="1:7">
      <c r="A3969" s="68" t="s">
        <v>8000</v>
      </c>
      <c r="B3969" s="69" t="s">
        <v>8001</v>
      </c>
      <c r="C3969" s="46" t="s">
        <v>70</v>
      </c>
      <c r="D3969" s="70">
        <v>2269.6</v>
      </c>
      <c r="E3969" s="70">
        <v>267.44</v>
      </c>
      <c r="F3969" s="70">
        <v>2537.04</v>
      </c>
      <c r="G3969" s="44">
        <v>9</v>
      </c>
    </row>
    <row r="3970" spans="1:7">
      <c r="A3970" s="68" t="s">
        <v>8002</v>
      </c>
      <c r="B3970" s="69" t="s">
        <v>8003</v>
      </c>
      <c r="C3970" s="46" t="s">
        <v>70</v>
      </c>
      <c r="D3970" s="70">
        <v>1099.68</v>
      </c>
      <c r="E3970" s="70">
        <v>267.44</v>
      </c>
      <c r="F3970" s="70">
        <v>1367.12</v>
      </c>
      <c r="G3970" s="44">
        <v>9</v>
      </c>
    </row>
    <row r="3971" spans="1:7">
      <c r="A3971" s="68" t="s">
        <v>8004</v>
      </c>
      <c r="B3971" s="69" t="s">
        <v>8005</v>
      </c>
      <c r="C3971" s="46" t="s">
        <v>70</v>
      </c>
      <c r="D3971" s="70">
        <v>2283.0500000000002</v>
      </c>
      <c r="E3971" s="70">
        <v>356.58</v>
      </c>
      <c r="F3971" s="70">
        <v>2639.63</v>
      </c>
      <c r="G3971" s="44">
        <v>9</v>
      </c>
    </row>
    <row r="3972" spans="1:7">
      <c r="A3972" s="68" t="s">
        <v>8006</v>
      </c>
      <c r="B3972" s="69" t="s">
        <v>8007</v>
      </c>
      <c r="C3972" s="46" t="s">
        <v>70</v>
      </c>
      <c r="D3972" s="70">
        <v>119.5</v>
      </c>
      <c r="E3972" s="70">
        <v>118.86</v>
      </c>
      <c r="F3972" s="70">
        <v>238.36</v>
      </c>
      <c r="G3972" s="44">
        <v>9</v>
      </c>
    </row>
    <row r="3973" spans="1:7">
      <c r="A3973" s="68" t="s">
        <v>8008</v>
      </c>
      <c r="B3973" s="69" t="s">
        <v>8009</v>
      </c>
      <c r="C3973" s="46" t="s">
        <v>70</v>
      </c>
      <c r="D3973" s="70">
        <v>128.16</v>
      </c>
      <c r="E3973" s="70">
        <v>118.86</v>
      </c>
      <c r="F3973" s="70">
        <v>247.02</v>
      </c>
      <c r="G3973" s="44">
        <v>9</v>
      </c>
    </row>
    <row r="3974" spans="1:7">
      <c r="A3974" s="68" t="s">
        <v>8010</v>
      </c>
      <c r="B3974" s="69" t="s">
        <v>8011</v>
      </c>
      <c r="C3974" s="46" t="s">
        <v>70</v>
      </c>
      <c r="D3974" s="70">
        <v>222.96</v>
      </c>
      <c r="E3974" s="70">
        <v>148.58000000000001</v>
      </c>
      <c r="F3974" s="70">
        <v>371.54</v>
      </c>
      <c r="G3974" s="44">
        <v>9</v>
      </c>
    </row>
    <row r="3975" spans="1:7">
      <c r="A3975" s="68" t="s">
        <v>8012</v>
      </c>
      <c r="B3975" s="69" t="s">
        <v>8013</v>
      </c>
      <c r="C3975" s="46" t="s">
        <v>70</v>
      </c>
      <c r="D3975" s="70">
        <v>445.92</v>
      </c>
      <c r="E3975" s="70">
        <v>178.29</v>
      </c>
      <c r="F3975" s="70">
        <v>624.21</v>
      </c>
      <c r="G3975" s="44">
        <v>9</v>
      </c>
    </row>
    <row r="3976" spans="1:7">
      <c r="A3976" s="68" t="s">
        <v>8014</v>
      </c>
      <c r="B3976" s="69" t="s">
        <v>8015</v>
      </c>
      <c r="C3976" s="46"/>
      <c r="D3976" s="70"/>
      <c r="E3976" s="70"/>
      <c r="F3976" s="70"/>
      <c r="G3976" s="44">
        <v>5</v>
      </c>
    </row>
    <row r="3977" spans="1:7">
      <c r="A3977" s="68" t="s">
        <v>8016</v>
      </c>
      <c r="B3977" s="69" t="s">
        <v>8017</v>
      </c>
      <c r="C3977" s="46" t="s">
        <v>70</v>
      </c>
      <c r="D3977" s="70">
        <v>247.86</v>
      </c>
      <c r="E3977" s="70">
        <v>199.92</v>
      </c>
      <c r="F3977" s="70">
        <v>447.78</v>
      </c>
      <c r="G3977" s="44">
        <v>9</v>
      </c>
    </row>
    <row r="3978" spans="1:7" ht="28.8">
      <c r="A3978" s="68" t="s">
        <v>8018</v>
      </c>
      <c r="B3978" s="69" t="s">
        <v>8019</v>
      </c>
      <c r="C3978" s="46" t="s">
        <v>70</v>
      </c>
      <c r="D3978" s="70">
        <v>62.01</v>
      </c>
      <c r="E3978" s="70">
        <v>14.59</v>
      </c>
      <c r="F3978" s="70">
        <v>76.599999999999994</v>
      </c>
      <c r="G3978" s="44">
        <v>9</v>
      </c>
    </row>
    <row r="3979" spans="1:7" ht="28.8">
      <c r="A3979" s="68" t="s">
        <v>8020</v>
      </c>
      <c r="B3979" s="69" t="s">
        <v>8021</v>
      </c>
      <c r="C3979" s="46" t="s">
        <v>70</v>
      </c>
      <c r="D3979" s="70">
        <v>639.05999999999995</v>
      </c>
      <c r="E3979" s="70">
        <v>29.17</v>
      </c>
      <c r="F3979" s="70">
        <v>668.23</v>
      </c>
      <c r="G3979" s="44">
        <v>9</v>
      </c>
    </row>
    <row r="3980" spans="1:7">
      <c r="A3980" s="68" t="s">
        <v>8022</v>
      </c>
      <c r="B3980" s="69" t="s">
        <v>8023</v>
      </c>
      <c r="C3980" s="46" t="s">
        <v>70</v>
      </c>
      <c r="D3980" s="70">
        <v>34.049999999999997</v>
      </c>
      <c r="E3980" s="70">
        <v>29.03</v>
      </c>
      <c r="F3980" s="70">
        <v>63.08</v>
      </c>
      <c r="G3980" s="44">
        <v>9</v>
      </c>
    </row>
    <row r="3981" spans="1:7" ht="28.8">
      <c r="A3981" s="68" t="s">
        <v>8024</v>
      </c>
      <c r="B3981" s="69" t="s">
        <v>8025</v>
      </c>
      <c r="C3981" s="46"/>
      <c r="D3981" s="70"/>
      <c r="E3981" s="70"/>
      <c r="F3981" s="70"/>
      <c r="G3981" s="44">
        <v>2</v>
      </c>
    </row>
    <row r="3982" spans="1:7">
      <c r="A3982" s="68" t="s">
        <v>8026</v>
      </c>
      <c r="B3982" s="69" t="s">
        <v>8027</v>
      </c>
      <c r="C3982" s="46"/>
      <c r="D3982" s="70"/>
      <c r="E3982" s="70"/>
      <c r="F3982" s="70"/>
      <c r="G3982" s="44">
        <v>5</v>
      </c>
    </row>
    <row r="3983" spans="1:7" ht="28.8">
      <c r="A3983" s="68" t="s">
        <v>8028</v>
      </c>
      <c r="B3983" s="69" t="s">
        <v>8029</v>
      </c>
      <c r="C3983" s="46" t="s">
        <v>70</v>
      </c>
      <c r="D3983" s="70">
        <v>72.959999999999994</v>
      </c>
      <c r="E3983" s="70"/>
      <c r="F3983" s="70">
        <v>72.959999999999994</v>
      </c>
      <c r="G3983" s="44">
        <v>9</v>
      </c>
    </row>
    <row r="3984" spans="1:7" ht="28.8">
      <c r="A3984" s="68" t="s">
        <v>8030</v>
      </c>
      <c r="B3984" s="69" t="s">
        <v>8031</v>
      </c>
      <c r="C3984" s="46" t="s">
        <v>70</v>
      </c>
      <c r="D3984" s="70">
        <v>389.05</v>
      </c>
      <c r="E3984" s="70">
        <v>52.27</v>
      </c>
      <c r="F3984" s="70">
        <v>441.32</v>
      </c>
      <c r="G3984" s="44">
        <v>9</v>
      </c>
    </row>
    <row r="3985" spans="1:7" ht="28.8">
      <c r="A3985" s="68" t="s">
        <v>8032</v>
      </c>
      <c r="B3985" s="69" t="s">
        <v>8033</v>
      </c>
      <c r="C3985" s="46" t="s">
        <v>70</v>
      </c>
      <c r="D3985" s="70">
        <v>815.96</v>
      </c>
      <c r="E3985" s="70">
        <v>111.16</v>
      </c>
      <c r="F3985" s="70">
        <v>927.12</v>
      </c>
      <c r="G3985" s="44">
        <v>9</v>
      </c>
    </row>
    <row r="3986" spans="1:7">
      <c r="A3986" s="68" t="s">
        <v>8034</v>
      </c>
      <c r="B3986" s="69" t="s">
        <v>8035</v>
      </c>
      <c r="C3986" s="46" t="s">
        <v>70</v>
      </c>
      <c r="D3986" s="70">
        <v>1568.49</v>
      </c>
      <c r="E3986" s="70">
        <v>5.83</v>
      </c>
      <c r="F3986" s="70">
        <v>1574.32</v>
      </c>
      <c r="G3986" s="44">
        <v>9</v>
      </c>
    </row>
    <row r="3987" spans="1:7" ht="28.8">
      <c r="A3987" s="68" t="s">
        <v>8036</v>
      </c>
      <c r="B3987" s="69" t="s">
        <v>8037</v>
      </c>
      <c r="C3987" s="46" t="s">
        <v>70</v>
      </c>
      <c r="D3987" s="70">
        <v>173.2</v>
      </c>
      <c r="E3987" s="70">
        <v>16.59</v>
      </c>
      <c r="F3987" s="70">
        <v>189.79</v>
      </c>
      <c r="G3987" s="44">
        <v>9</v>
      </c>
    </row>
    <row r="3988" spans="1:7">
      <c r="A3988" s="68" t="s">
        <v>8038</v>
      </c>
      <c r="B3988" s="69" t="s">
        <v>8039</v>
      </c>
      <c r="C3988" s="46" t="s">
        <v>70</v>
      </c>
      <c r="D3988" s="70">
        <v>35.380000000000003</v>
      </c>
      <c r="E3988" s="70">
        <v>6.22</v>
      </c>
      <c r="F3988" s="70">
        <v>41.6</v>
      </c>
      <c r="G3988" s="44">
        <v>9</v>
      </c>
    </row>
    <row r="3989" spans="1:7">
      <c r="A3989" s="68" t="s">
        <v>8040</v>
      </c>
      <c r="B3989" s="69" t="s">
        <v>8041</v>
      </c>
      <c r="C3989" s="46" t="s">
        <v>70</v>
      </c>
      <c r="D3989" s="70">
        <v>164.93</v>
      </c>
      <c r="E3989" s="70">
        <v>6.22</v>
      </c>
      <c r="F3989" s="70">
        <v>171.15</v>
      </c>
      <c r="G3989" s="44">
        <v>9</v>
      </c>
    </row>
    <row r="3990" spans="1:7" ht="28.8">
      <c r="A3990" s="68" t="s">
        <v>8042</v>
      </c>
      <c r="B3990" s="69" t="s">
        <v>8043</v>
      </c>
      <c r="C3990" s="46" t="s">
        <v>128</v>
      </c>
      <c r="D3990" s="70">
        <v>7026.87</v>
      </c>
      <c r="E3990" s="70"/>
      <c r="F3990" s="70">
        <v>7026.87</v>
      </c>
      <c r="G3990" s="44">
        <v>9</v>
      </c>
    </row>
    <row r="3991" spans="1:7" ht="28.8">
      <c r="A3991" s="68" t="s">
        <v>8044</v>
      </c>
      <c r="B3991" s="69" t="s">
        <v>8045</v>
      </c>
      <c r="C3991" s="46" t="s">
        <v>128</v>
      </c>
      <c r="D3991" s="70">
        <v>24577.26</v>
      </c>
      <c r="E3991" s="70"/>
      <c r="F3991" s="70">
        <v>24577.26</v>
      </c>
      <c r="G3991" s="44">
        <v>9</v>
      </c>
    </row>
    <row r="3992" spans="1:7" ht="28.8">
      <c r="A3992" s="68" t="s">
        <v>8046</v>
      </c>
      <c r="B3992" s="69" t="s">
        <v>8047</v>
      </c>
      <c r="C3992" s="46" t="s">
        <v>128</v>
      </c>
      <c r="D3992" s="70">
        <v>70754.7</v>
      </c>
      <c r="E3992" s="70"/>
      <c r="F3992" s="70">
        <v>70754.7</v>
      </c>
      <c r="G3992" s="44">
        <v>9</v>
      </c>
    </row>
    <row r="3993" spans="1:7">
      <c r="A3993" s="68" t="s">
        <v>8048</v>
      </c>
      <c r="B3993" s="69" t="s">
        <v>8049</v>
      </c>
      <c r="C3993" s="46"/>
      <c r="D3993" s="70"/>
      <c r="E3993" s="70"/>
      <c r="F3993" s="70"/>
      <c r="G3993" s="44">
        <v>5</v>
      </c>
    </row>
    <row r="3994" spans="1:7">
      <c r="A3994" s="68" t="s">
        <v>8050</v>
      </c>
      <c r="B3994" s="69" t="s">
        <v>8051</v>
      </c>
      <c r="C3994" s="46" t="s">
        <v>70</v>
      </c>
      <c r="D3994" s="70">
        <v>9512.8799999999992</v>
      </c>
      <c r="E3994" s="70">
        <v>62.21</v>
      </c>
      <c r="F3994" s="70">
        <v>9575.09</v>
      </c>
      <c r="G3994" s="44">
        <v>9</v>
      </c>
    </row>
    <row r="3995" spans="1:7">
      <c r="A3995" s="68" t="s">
        <v>8052</v>
      </c>
      <c r="B3995" s="69" t="s">
        <v>8053</v>
      </c>
      <c r="C3995" s="46" t="s">
        <v>70</v>
      </c>
      <c r="D3995" s="70">
        <v>12618.53</v>
      </c>
      <c r="E3995" s="70">
        <v>62.21</v>
      </c>
      <c r="F3995" s="70">
        <v>12680.74</v>
      </c>
      <c r="G3995" s="44">
        <v>9</v>
      </c>
    </row>
    <row r="3996" spans="1:7">
      <c r="A3996" s="68" t="s">
        <v>8054</v>
      </c>
      <c r="B3996" s="69" t="s">
        <v>8055</v>
      </c>
      <c r="C3996" s="46" t="s">
        <v>70</v>
      </c>
      <c r="D3996" s="70">
        <v>37528.620000000003</v>
      </c>
      <c r="E3996" s="70">
        <v>62.21</v>
      </c>
      <c r="F3996" s="70">
        <v>37590.83</v>
      </c>
      <c r="G3996" s="44">
        <v>9</v>
      </c>
    </row>
    <row r="3997" spans="1:7">
      <c r="A3997" s="68" t="s">
        <v>8056</v>
      </c>
      <c r="B3997" s="69" t="s">
        <v>8057</v>
      </c>
      <c r="C3997" s="46"/>
      <c r="D3997" s="70"/>
      <c r="E3997" s="70"/>
      <c r="F3997" s="70"/>
      <c r="G3997" s="44">
        <v>5</v>
      </c>
    </row>
    <row r="3998" spans="1:7" ht="28.8">
      <c r="A3998" s="68" t="s">
        <v>8058</v>
      </c>
      <c r="B3998" s="69" t="s">
        <v>8059</v>
      </c>
      <c r="C3998" s="46" t="s">
        <v>70</v>
      </c>
      <c r="D3998" s="70">
        <v>37262.080000000002</v>
      </c>
      <c r="E3998" s="70">
        <v>116.68</v>
      </c>
      <c r="F3998" s="70">
        <v>37378.76</v>
      </c>
      <c r="G3998" s="44">
        <v>9</v>
      </c>
    </row>
    <row r="3999" spans="1:7" ht="28.8">
      <c r="A3999" s="68" t="s">
        <v>8060</v>
      </c>
      <c r="B3999" s="69" t="s">
        <v>8061</v>
      </c>
      <c r="C3999" s="46" t="s">
        <v>70</v>
      </c>
      <c r="D3999" s="70">
        <v>49492.84</v>
      </c>
      <c r="E3999" s="70">
        <v>116.68</v>
      </c>
      <c r="F3999" s="70">
        <v>49609.52</v>
      </c>
      <c r="G3999" s="44">
        <v>9</v>
      </c>
    </row>
    <row r="4000" spans="1:7" ht="28.8">
      <c r="A4000" s="68" t="s">
        <v>8062</v>
      </c>
      <c r="B4000" s="69" t="s">
        <v>8063</v>
      </c>
      <c r="C4000" s="46" t="s">
        <v>70</v>
      </c>
      <c r="D4000" s="70">
        <v>49468.1</v>
      </c>
      <c r="E4000" s="70">
        <v>116.68</v>
      </c>
      <c r="F4000" s="70">
        <v>49584.78</v>
      </c>
      <c r="G4000" s="44">
        <v>9</v>
      </c>
    </row>
    <row r="4001" spans="1:7">
      <c r="A4001" s="68" t="s">
        <v>8064</v>
      </c>
      <c r="B4001" s="69" t="s">
        <v>8065</v>
      </c>
      <c r="C4001" s="46" t="s">
        <v>70</v>
      </c>
      <c r="D4001" s="70">
        <v>5430.47</v>
      </c>
      <c r="E4001" s="70">
        <v>82.94</v>
      </c>
      <c r="F4001" s="70">
        <v>5513.41</v>
      </c>
      <c r="G4001" s="44">
        <v>9</v>
      </c>
    </row>
    <row r="4002" spans="1:7" ht="28.8">
      <c r="A4002" s="68" t="s">
        <v>8066</v>
      </c>
      <c r="B4002" s="69" t="s">
        <v>8067</v>
      </c>
      <c r="C4002" s="46" t="s">
        <v>70</v>
      </c>
      <c r="D4002" s="70">
        <v>13596.1</v>
      </c>
      <c r="E4002" s="70">
        <v>116.68</v>
      </c>
      <c r="F4002" s="70">
        <v>13712.78</v>
      </c>
      <c r="G4002" s="44">
        <v>9</v>
      </c>
    </row>
    <row r="4003" spans="1:7" ht="28.8">
      <c r="A4003" s="68" t="s">
        <v>8068</v>
      </c>
      <c r="B4003" s="69" t="s">
        <v>8069</v>
      </c>
      <c r="C4003" s="46" t="s">
        <v>70</v>
      </c>
      <c r="D4003" s="70">
        <v>20532.41</v>
      </c>
      <c r="E4003" s="70">
        <v>82.94</v>
      </c>
      <c r="F4003" s="70">
        <v>20615.349999999999</v>
      </c>
      <c r="G4003" s="44">
        <v>9</v>
      </c>
    </row>
    <row r="4004" spans="1:7" ht="28.8">
      <c r="A4004" s="68" t="s">
        <v>8070</v>
      </c>
      <c r="B4004" s="69" t="s">
        <v>8071</v>
      </c>
      <c r="C4004" s="46" t="s">
        <v>70</v>
      </c>
      <c r="D4004" s="70">
        <v>775.91</v>
      </c>
      <c r="E4004" s="70">
        <v>41.47</v>
      </c>
      <c r="F4004" s="70">
        <v>817.38</v>
      </c>
      <c r="G4004" s="44">
        <v>9</v>
      </c>
    </row>
    <row r="4005" spans="1:7" ht="28.8">
      <c r="A4005" s="68" t="s">
        <v>8072</v>
      </c>
      <c r="B4005" s="69" t="s">
        <v>8073</v>
      </c>
      <c r="C4005" s="46" t="s">
        <v>70</v>
      </c>
      <c r="D4005" s="70">
        <v>43515.13</v>
      </c>
      <c r="E4005" s="70">
        <v>116.68</v>
      </c>
      <c r="F4005" s="70">
        <v>43631.81</v>
      </c>
      <c r="G4005" s="44">
        <v>9</v>
      </c>
    </row>
    <row r="4006" spans="1:7" ht="28.8">
      <c r="A4006" s="68" t="s">
        <v>8074</v>
      </c>
      <c r="B4006" s="69" t="s">
        <v>8075</v>
      </c>
      <c r="C4006" s="46" t="s">
        <v>70</v>
      </c>
      <c r="D4006" s="70">
        <v>58321.919999999998</v>
      </c>
      <c r="E4006" s="70">
        <v>116.68</v>
      </c>
      <c r="F4006" s="70">
        <v>58438.6</v>
      </c>
      <c r="G4006" s="44">
        <v>9</v>
      </c>
    </row>
    <row r="4007" spans="1:7" ht="28.8">
      <c r="A4007" s="68" t="s">
        <v>8076</v>
      </c>
      <c r="B4007" s="69" t="s">
        <v>8077</v>
      </c>
      <c r="C4007" s="46" t="s">
        <v>70</v>
      </c>
      <c r="D4007" s="70">
        <v>125416.98</v>
      </c>
      <c r="E4007" s="70">
        <v>116.68</v>
      </c>
      <c r="F4007" s="70">
        <v>125533.66</v>
      </c>
      <c r="G4007" s="44">
        <v>9</v>
      </c>
    </row>
    <row r="4008" spans="1:7" ht="28.8">
      <c r="A4008" s="68" t="s">
        <v>8078</v>
      </c>
      <c r="B4008" s="69" t="s">
        <v>8079</v>
      </c>
      <c r="C4008" s="46" t="s">
        <v>70</v>
      </c>
      <c r="D4008" s="70">
        <v>134294.56</v>
      </c>
      <c r="E4008" s="70">
        <v>116.68</v>
      </c>
      <c r="F4008" s="70">
        <v>134411.24</v>
      </c>
      <c r="G4008" s="44">
        <v>9</v>
      </c>
    </row>
    <row r="4009" spans="1:7" ht="28.8">
      <c r="A4009" s="68" t="s">
        <v>8080</v>
      </c>
      <c r="B4009" s="69" t="s">
        <v>8081</v>
      </c>
      <c r="C4009" s="46" t="s">
        <v>70</v>
      </c>
      <c r="D4009" s="70">
        <v>55193.96</v>
      </c>
      <c r="E4009" s="70">
        <v>116.68</v>
      </c>
      <c r="F4009" s="70">
        <v>55310.64</v>
      </c>
      <c r="G4009" s="44">
        <v>9</v>
      </c>
    </row>
    <row r="4010" spans="1:7" ht="28.8">
      <c r="A4010" s="68" t="s">
        <v>8082</v>
      </c>
      <c r="B4010" s="69" t="s">
        <v>8083</v>
      </c>
      <c r="C4010" s="46" t="s">
        <v>70</v>
      </c>
      <c r="D4010" s="70">
        <v>25681.95</v>
      </c>
      <c r="E4010" s="70">
        <v>116.68</v>
      </c>
      <c r="F4010" s="70">
        <v>25798.63</v>
      </c>
      <c r="G4010" s="44">
        <v>9</v>
      </c>
    </row>
    <row r="4011" spans="1:7" ht="28.8">
      <c r="A4011" s="68" t="s">
        <v>8084</v>
      </c>
      <c r="B4011" s="69" t="s">
        <v>8085</v>
      </c>
      <c r="C4011" s="46" t="s">
        <v>70</v>
      </c>
      <c r="D4011" s="70">
        <v>36943.870000000003</v>
      </c>
      <c r="E4011" s="70">
        <v>116.68</v>
      </c>
      <c r="F4011" s="70">
        <v>37060.550000000003</v>
      </c>
      <c r="G4011" s="44">
        <v>9</v>
      </c>
    </row>
    <row r="4012" spans="1:7" ht="28.8">
      <c r="A4012" s="68" t="s">
        <v>8086</v>
      </c>
      <c r="B4012" s="69" t="s">
        <v>8087</v>
      </c>
      <c r="C4012" s="46" t="s">
        <v>70</v>
      </c>
      <c r="D4012" s="70">
        <v>72907.56</v>
      </c>
      <c r="E4012" s="70">
        <v>116.68</v>
      </c>
      <c r="F4012" s="70">
        <v>73024.240000000005</v>
      </c>
      <c r="G4012" s="44">
        <v>9</v>
      </c>
    </row>
    <row r="4013" spans="1:7" ht="28.8">
      <c r="A4013" s="68" t="s">
        <v>8088</v>
      </c>
      <c r="B4013" s="69" t="s">
        <v>8089</v>
      </c>
      <c r="C4013" s="46" t="s">
        <v>70</v>
      </c>
      <c r="D4013" s="70">
        <v>31421.439999999999</v>
      </c>
      <c r="E4013" s="70">
        <v>116.68</v>
      </c>
      <c r="F4013" s="70">
        <v>31538.12</v>
      </c>
      <c r="G4013" s="44">
        <v>9</v>
      </c>
    </row>
    <row r="4014" spans="1:7" ht="28.8">
      <c r="A4014" s="68" t="s">
        <v>8090</v>
      </c>
      <c r="B4014" s="69" t="s">
        <v>8091</v>
      </c>
      <c r="C4014" s="46" t="s">
        <v>70</v>
      </c>
      <c r="D4014" s="70">
        <v>81718.17</v>
      </c>
      <c r="E4014" s="70">
        <v>116.68</v>
      </c>
      <c r="F4014" s="70">
        <v>81834.850000000006</v>
      </c>
      <c r="G4014" s="44">
        <v>9</v>
      </c>
    </row>
    <row r="4015" spans="1:7">
      <c r="A4015" s="68" t="s">
        <v>8092</v>
      </c>
      <c r="B4015" s="69" t="s">
        <v>8093</v>
      </c>
      <c r="C4015" s="46"/>
      <c r="D4015" s="70"/>
      <c r="E4015" s="70"/>
      <c r="F4015" s="70"/>
      <c r="G4015" s="44">
        <v>5</v>
      </c>
    </row>
    <row r="4016" spans="1:7">
      <c r="A4016" s="68" t="s">
        <v>8094</v>
      </c>
      <c r="B4016" s="69" t="s">
        <v>8095</v>
      </c>
      <c r="C4016" s="46" t="s">
        <v>70</v>
      </c>
      <c r="D4016" s="70">
        <v>785.02</v>
      </c>
      <c r="E4016" s="70">
        <v>47.55</v>
      </c>
      <c r="F4016" s="70">
        <v>832.57</v>
      </c>
      <c r="G4016" s="44">
        <v>9</v>
      </c>
    </row>
    <row r="4017" spans="1:7">
      <c r="A4017" s="68" t="s">
        <v>8096</v>
      </c>
      <c r="B4017" s="69" t="s">
        <v>8097</v>
      </c>
      <c r="C4017" s="46"/>
      <c r="D4017" s="70"/>
      <c r="E4017" s="70"/>
      <c r="F4017" s="70"/>
      <c r="G4017" s="44">
        <v>5</v>
      </c>
    </row>
    <row r="4018" spans="1:7">
      <c r="A4018" s="68" t="s">
        <v>8098</v>
      </c>
      <c r="B4018" s="69" t="s">
        <v>8099</v>
      </c>
      <c r="C4018" s="46" t="s">
        <v>70</v>
      </c>
      <c r="D4018" s="70">
        <v>50.71</v>
      </c>
      <c r="E4018" s="70">
        <v>8.2899999999999991</v>
      </c>
      <c r="F4018" s="70">
        <v>59</v>
      </c>
      <c r="G4018" s="44">
        <v>9</v>
      </c>
    </row>
    <row r="4019" spans="1:7">
      <c r="A4019" s="68" t="s">
        <v>8100</v>
      </c>
      <c r="B4019" s="69" t="s">
        <v>8101</v>
      </c>
      <c r="C4019" s="46" t="s">
        <v>70</v>
      </c>
      <c r="D4019" s="70">
        <v>836.3</v>
      </c>
      <c r="E4019" s="70">
        <v>33.18</v>
      </c>
      <c r="F4019" s="70">
        <v>869.48</v>
      </c>
      <c r="G4019" s="44">
        <v>9</v>
      </c>
    </row>
    <row r="4020" spans="1:7">
      <c r="A4020" s="68" t="s">
        <v>8102</v>
      </c>
      <c r="B4020" s="69" t="s">
        <v>8103</v>
      </c>
      <c r="C4020" s="46" t="s">
        <v>70</v>
      </c>
      <c r="D4020" s="70">
        <v>528.37</v>
      </c>
      <c r="E4020" s="70">
        <v>33.18</v>
      </c>
      <c r="F4020" s="70">
        <v>561.54999999999995</v>
      </c>
      <c r="G4020" s="44">
        <v>9</v>
      </c>
    </row>
    <row r="4021" spans="1:7">
      <c r="A4021" s="68" t="s">
        <v>8104</v>
      </c>
      <c r="B4021" s="69" t="s">
        <v>8105</v>
      </c>
      <c r="C4021" s="46" t="s">
        <v>70</v>
      </c>
      <c r="D4021" s="70">
        <v>153.76</v>
      </c>
      <c r="E4021" s="70">
        <v>8.2899999999999991</v>
      </c>
      <c r="F4021" s="70">
        <v>162.05000000000001</v>
      </c>
      <c r="G4021" s="44">
        <v>9</v>
      </c>
    </row>
    <row r="4022" spans="1:7">
      <c r="A4022" s="68" t="s">
        <v>8106</v>
      </c>
      <c r="B4022" s="69" t="s">
        <v>8107</v>
      </c>
      <c r="C4022" s="46" t="s">
        <v>70</v>
      </c>
      <c r="D4022" s="70">
        <v>1388.3</v>
      </c>
      <c r="E4022" s="70">
        <v>3.07</v>
      </c>
      <c r="F4022" s="70">
        <v>1391.37</v>
      </c>
      <c r="G4022" s="44">
        <v>9</v>
      </c>
    </row>
    <row r="4023" spans="1:7">
      <c r="A4023" s="68" t="s">
        <v>8108</v>
      </c>
      <c r="B4023" s="69" t="s">
        <v>8109</v>
      </c>
      <c r="C4023" s="46"/>
      <c r="D4023" s="70"/>
      <c r="E4023" s="70"/>
      <c r="F4023" s="70"/>
      <c r="G4023" s="44">
        <v>5</v>
      </c>
    </row>
    <row r="4024" spans="1:7" ht="28.8">
      <c r="A4024" s="68" t="s">
        <v>8110</v>
      </c>
      <c r="B4024" s="69" t="s">
        <v>8111</v>
      </c>
      <c r="C4024" s="46" t="s">
        <v>70</v>
      </c>
      <c r="D4024" s="70">
        <v>457.5</v>
      </c>
      <c r="E4024" s="70">
        <v>19.02</v>
      </c>
      <c r="F4024" s="70">
        <v>476.52</v>
      </c>
      <c r="G4024" s="44">
        <v>9</v>
      </c>
    </row>
    <row r="4025" spans="1:7">
      <c r="A4025" s="68" t="s">
        <v>8112</v>
      </c>
      <c r="B4025" s="69" t="s">
        <v>8113</v>
      </c>
      <c r="C4025" s="46" t="s">
        <v>128</v>
      </c>
      <c r="D4025" s="70">
        <v>480.29</v>
      </c>
      <c r="E4025" s="70">
        <v>331.76</v>
      </c>
      <c r="F4025" s="70">
        <v>812.05</v>
      </c>
      <c r="G4025" s="44">
        <v>9</v>
      </c>
    </row>
    <row r="4026" spans="1:7">
      <c r="A4026" s="68" t="s">
        <v>8114</v>
      </c>
      <c r="B4026" s="69" t="s">
        <v>8115</v>
      </c>
      <c r="C4026" s="46"/>
      <c r="D4026" s="70"/>
      <c r="E4026" s="70"/>
      <c r="F4026" s="70"/>
      <c r="G4026" s="44">
        <v>5</v>
      </c>
    </row>
    <row r="4027" spans="1:7">
      <c r="A4027" s="68" t="s">
        <v>8116</v>
      </c>
      <c r="B4027" s="69" t="s">
        <v>8117</v>
      </c>
      <c r="C4027" s="46" t="s">
        <v>87</v>
      </c>
      <c r="D4027" s="70">
        <v>0.48</v>
      </c>
      <c r="E4027" s="70">
        <v>4.1500000000000004</v>
      </c>
      <c r="F4027" s="70">
        <v>4.63</v>
      </c>
      <c r="G4027" s="44">
        <v>9</v>
      </c>
    </row>
    <row r="4028" spans="1:7">
      <c r="A4028" s="68" t="s">
        <v>8118</v>
      </c>
      <c r="B4028" s="69" t="s">
        <v>215</v>
      </c>
      <c r="C4028" s="46" t="s">
        <v>70</v>
      </c>
      <c r="D4028" s="70">
        <v>6.86</v>
      </c>
      <c r="E4028" s="70">
        <v>8.2899999999999991</v>
      </c>
      <c r="F4028" s="70">
        <v>15.15</v>
      </c>
      <c r="G4028" s="44">
        <v>9</v>
      </c>
    </row>
    <row r="4029" spans="1:7">
      <c r="A4029" s="68" t="s">
        <v>8119</v>
      </c>
      <c r="B4029" s="69" t="s">
        <v>216</v>
      </c>
      <c r="C4029" s="46" t="s">
        <v>70</v>
      </c>
      <c r="D4029" s="70">
        <v>2.39</v>
      </c>
      <c r="E4029" s="70">
        <v>8.2899999999999991</v>
      </c>
      <c r="F4029" s="70">
        <v>10.68</v>
      </c>
      <c r="G4029" s="44">
        <v>9</v>
      </c>
    </row>
    <row r="4030" spans="1:7" ht="28.8">
      <c r="A4030" s="68" t="s">
        <v>8120</v>
      </c>
      <c r="B4030" s="69" t="s">
        <v>8121</v>
      </c>
      <c r="C4030" s="46" t="s">
        <v>70</v>
      </c>
      <c r="D4030" s="70">
        <v>3.03</v>
      </c>
      <c r="E4030" s="70">
        <v>8.2899999999999991</v>
      </c>
      <c r="F4030" s="70">
        <v>11.32</v>
      </c>
      <c r="G4030" s="44">
        <v>9</v>
      </c>
    </row>
    <row r="4031" spans="1:7">
      <c r="A4031" s="68" t="s">
        <v>8122</v>
      </c>
      <c r="B4031" s="69" t="s">
        <v>8123</v>
      </c>
      <c r="C4031" s="46" t="s">
        <v>70</v>
      </c>
      <c r="D4031" s="70">
        <v>260.08999999999997</v>
      </c>
      <c r="E4031" s="70">
        <v>9.2100000000000009</v>
      </c>
      <c r="F4031" s="70">
        <v>269.3</v>
      </c>
      <c r="G4031" s="44">
        <v>9</v>
      </c>
    </row>
    <row r="4032" spans="1:7">
      <c r="A4032" s="68" t="s">
        <v>8124</v>
      </c>
      <c r="B4032" s="69" t="s">
        <v>8125</v>
      </c>
      <c r="C4032" s="46" t="s">
        <v>70</v>
      </c>
      <c r="D4032" s="70">
        <v>582.04999999999995</v>
      </c>
      <c r="E4032" s="70">
        <v>9.2100000000000009</v>
      </c>
      <c r="F4032" s="70">
        <v>591.26</v>
      </c>
      <c r="G4032" s="44">
        <v>9</v>
      </c>
    </row>
    <row r="4033" spans="1:7">
      <c r="A4033" s="68" t="s">
        <v>8126</v>
      </c>
      <c r="B4033" s="69" t="s">
        <v>8127</v>
      </c>
      <c r="C4033" s="46" t="s">
        <v>70</v>
      </c>
      <c r="D4033" s="70">
        <v>4.71</v>
      </c>
      <c r="E4033" s="70">
        <v>14.59</v>
      </c>
      <c r="F4033" s="70">
        <v>19.3</v>
      </c>
      <c r="G4033" s="44">
        <v>9</v>
      </c>
    </row>
    <row r="4034" spans="1:7">
      <c r="A4034" s="68" t="s">
        <v>8128</v>
      </c>
      <c r="B4034" s="69" t="s">
        <v>8129</v>
      </c>
      <c r="C4034" s="46" t="s">
        <v>70</v>
      </c>
      <c r="D4034" s="70">
        <v>20.48</v>
      </c>
      <c r="E4034" s="70">
        <v>14.59</v>
      </c>
      <c r="F4034" s="70">
        <v>35.07</v>
      </c>
      <c r="G4034" s="44">
        <v>9</v>
      </c>
    </row>
    <row r="4035" spans="1:7">
      <c r="A4035" s="68" t="s">
        <v>8130</v>
      </c>
      <c r="B4035" s="69" t="s">
        <v>8131</v>
      </c>
      <c r="C4035" s="46" t="s">
        <v>70</v>
      </c>
      <c r="D4035" s="70">
        <v>68.959999999999994</v>
      </c>
      <c r="E4035" s="70">
        <v>1.69</v>
      </c>
      <c r="F4035" s="70">
        <v>70.650000000000006</v>
      </c>
      <c r="G4035" s="44">
        <v>9</v>
      </c>
    </row>
    <row r="4036" spans="1:7">
      <c r="A4036" s="68" t="s">
        <v>8132</v>
      </c>
      <c r="B4036" s="69" t="s">
        <v>8133</v>
      </c>
      <c r="C4036" s="46" t="s">
        <v>70</v>
      </c>
      <c r="D4036" s="70">
        <v>190.06</v>
      </c>
      <c r="E4036" s="70">
        <v>9.51</v>
      </c>
      <c r="F4036" s="70">
        <v>199.57</v>
      </c>
      <c r="G4036" s="44">
        <v>9</v>
      </c>
    </row>
    <row r="4037" spans="1:7">
      <c r="A4037" s="68" t="s">
        <v>8134</v>
      </c>
      <c r="B4037" s="69" t="s">
        <v>205</v>
      </c>
      <c r="C4037" s="46" t="s">
        <v>70</v>
      </c>
      <c r="D4037" s="70">
        <v>81.87</v>
      </c>
      <c r="E4037" s="70">
        <v>6.14</v>
      </c>
      <c r="F4037" s="70">
        <v>88.01</v>
      </c>
      <c r="G4037" s="44">
        <v>9</v>
      </c>
    </row>
    <row r="4038" spans="1:7">
      <c r="A4038" s="68" t="s">
        <v>8135</v>
      </c>
      <c r="B4038" s="69" t="s">
        <v>8136</v>
      </c>
      <c r="C4038" s="46" t="s">
        <v>70</v>
      </c>
      <c r="D4038" s="70">
        <v>106.56</v>
      </c>
      <c r="E4038" s="70">
        <v>6.14</v>
      </c>
      <c r="F4038" s="70">
        <v>112.7</v>
      </c>
      <c r="G4038" s="44">
        <v>9</v>
      </c>
    </row>
    <row r="4039" spans="1:7">
      <c r="A4039" s="68" t="s">
        <v>8137</v>
      </c>
      <c r="B4039" s="69" t="s">
        <v>206</v>
      </c>
      <c r="C4039" s="46" t="s">
        <v>70</v>
      </c>
      <c r="D4039" s="70">
        <v>169.7</v>
      </c>
      <c r="E4039" s="70">
        <v>6.14</v>
      </c>
      <c r="F4039" s="70">
        <v>175.84</v>
      </c>
      <c r="G4039" s="44">
        <v>9</v>
      </c>
    </row>
    <row r="4040" spans="1:7">
      <c r="A4040" s="68" t="s">
        <v>8138</v>
      </c>
      <c r="B4040" s="69" t="s">
        <v>8139</v>
      </c>
      <c r="C4040" s="46" t="s">
        <v>70</v>
      </c>
      <c r="D4040" s="70">
        <v>91.54</v>
      </c>
      <c r="E4040" s="70">
        <v>1.69</v>
      </c>
      <c r="F4040" s="70">
        <v>93.23</v>
      </c>
      <c r="G4040" s="44">
        <v>9</v>
      </c>
    </row>
    <row r="4041" spans="1:7">
      <c r="A4041" s="68" t="s">
        <v>8140</v>
      </c>
      <c r="B4041" s="69" t="s">
        <v>8141</v>
      </c>
      <c r="C4041" s="46" t="s">
        <v>70</v>
      </c>
      <c r="D4041" s="70">
        <v>95.3</v>
      </c>
      <c r="E4041" s="70">
        <v>1.69</v>
      </c>
      <c r="F4041" s="70">
        <v>96.99</v>
      </c>
      <c r="G4041" s="44">
        <v>9</v>
      </c>
    </row>
    <row r="4042" spans="1:7">
      <c r="A4042" s="68" t="s">
        <v>8142</v>
      </c>
      <c r="B4042" s="69" t="s">
        <v>8143</v>
      </c>
      <c r="C4042" s="46" t="s">
        <v>70</v>
      </c>
      <c r="D4042" s="70">
        <v>10.3</v>
      </c>
      <c r="E4042" s="70">
        <v>3.37</v>
      </c>
      <c r="F4042" s="70">
        <v>13.67</v>
      </c>
      <c r="G4042" s="44">
        <v>9</v>
      </c>
    </row>
    <row r="4043" spans="1:7">
      <c r="A4043" s="68" t="s">
        <v>8144</v>
      </c>
      <c r="B4043" s="69" t="s">
        <v>8145</v>
      </c>
      <c r="C4043" s="46" t="s">
        <v>70</v>
      </c>
      <c r="D4043" s="70">
        <v>12.35</v>
      </c>
      <c r="E4043" s="70">
        <v>3.37</v>
      </c>
      <c r="F4043" s="70">
        <v>15.72</v>
      </c>
      <c r="G4043" s="44">
        <v>9</v>
      </c>
    </row>
    <row r="4044" spans="1:7">
      <c r="A4044" s="68" t="s">
        <v>8146</v>
      </c>
      <c r="B4044" s="69" t="s">
        <v>8147</v>
      </c>
      <c r="C4044" s="46" t="s">
        <v>70</v>
      </c>
      <c r="D4044" s="70">
        <v>19.27</v>
      </c>
      <c r="E4044" s="70">
        <v>15.69</v>
      </c>
      <c r="F4044" s="70">
        <v>34.96</v>
      </c>
      <c r="G4044" s="44">
        <v>9</v>
      </c>
    </row>
    <row r="4045" spans="1:7">
      <c r="A4045" s="68" t="s">
        <v>8148</v>
      </c>
      <c r="B4045" s="69" t="s">
        <v>8149</v>
      </c>
      <c r="C4045" s="46" t="s">
        <v>70</v>
      </c>
      <c r="D4045" s="70">
        <v>8.33</v>
      </c>
      <c r="E4045" s="70">
        <v>9.51</v>
      </c>
      <c r="F4045" s="70">
        <v>17.84</v>
      </c>
      <c r="G4045" s="44">
        <v>9</v>
      </c>
    </row>
    <row r="4046" spans="1:7">
      <c r="A4046" s="68" t="s">
        <v>8150</v>
      </c>
      <c r="B4046" s="69" t="s">
        <v>8151</v>
      </c>
      <c r="C4046" s="46" t="s">
        <v>70</v>
      </c>
      <c r="D4046" s="70">
        <v>12.95</v>
      </c>
      <c r="E4046" s="70">
        <v>9.51</v>
      </c>
      <c r="F4046" s="70">
        <v>22.46</v>
      </c>
      <c r="G4046" s="44">
        <v>9</v>
      </c>
    </row>
    <row r="4047" spans="1:7">
      <c r="A4047" s="68" t="s">
        <v>8152</v>
      </c>
      <c r="B4047" s="69" t="s">
        <v>8153</v>
      </c>
      <c r="C4047" s="46" t="s">
        <v>70</v>
      </c>
      <c r="D4047" s="70">
        <v>13.03</v>
      </c>
      <c r="E4047" s="70">
        <v>9.51</v>
      </c>
      <c r="F4047" s="70">
        <v>22.54</v>
      </c>
      <c r="G4047" s="44">
        <v>9</v>
      </c>
    </row>
    <row r="4048" spans="1:7">
      <c r="A4048" s="68" t="s">
        <v>8154</v>
      </c>
      <c r="B4048" s="69" t="s">
        <v>8155</v>
      </c>
      <c r="C4048" s="46" t="s">
        <v>70</v>
      </c>
      <c r="D4048" s="70">
        <v>34.36</v>
      </c>
      <c r="E4048" s="70">
        <v>16.11</v>
      </c>
      <c r="F4048" s="70">
        <v>50.47</v>
      </c>
      <c r="G4048" s="44">
        <v>9</v>
      </c>
    </row>
    <row r="4049" spans="1:7">
      <c r="A4049" s="68" t="s">
        <v>8156</v>
      </c>
      <c r="B4049" s="69" t="s">
        <v>8157</v>
      </c>
      <c r="C4049" s="46" t="s">
        <v>70</v>
      </c>
      <c r="D4049" s="70">
        <v>11.06</v>
      </c>
      <c r="E4049" s="70">
        <v>8.2899999999999991</v>
      </c>
      <c r="F4049" s="70">
        <v>19.350000000000001</v>
      </c>
      <c r="G4049" s="44">
        <v>9</v>
      </c>
    </row>
    <row r="4050" spans="1:7">
      <c r="A4050" s="68" t="s">
        <v>8158</v>
      </c>
      <c r="B4050" s="69" t="s">
        <v>8159</v>
      </c>
      <c r="C4050" s="46" t="s">
        <v>70</v>
      </c>
      <c r="D4050" s="70">
        <v>149.59</v>
      </c>
      <c r="E4050" s="70">
        <v>29.17</v>
      </c>
      <c r="F4050" s="70">
        <v>178.76</v>
      </c>
      <c r="G4050" s="44">
        <v>9</v>
      </c>
    </row>
    <row r="4051" spans="1:7">
      <c r="A4051" s="68" t="s">
        <v>8160</v>
      </c>
      <c r="B4051" s="69" t="s">
        <v>8161</v>
      </c>
      <c r="C4051" s="46"/>
      <c r="D4051" s="70"/>
      <c r="E4051" s="70"/>
      <c r="F4051" s="70"/>
      <c r="G4051" s="44">
        <v>2</v>
      </c>
    </row>
    <row r="4052" spans="1:7">
      <c r="A4052" s="68" t="s">
        <v>8162</v>
      </c>
      <c r="B4052" s="69" t="s">
        <v>8163</v>
      </c>
      <c r="C4052" s="46"/>
      <c r="D4052" s="70"/>
      <c r="E4052" s="70"/>
      <c r="F4052" s="70"/>
      <c r="G4052" s="44">
        <v>5</v>
      </c>
    </row>
    <row r="4053" spans="1:7">
      <c r="A4053" s="68" t="s">
        <v>8164</v>
      </c>
      <c r="B4053" s="69" t="s">
        <v>8165</v>
      </c>
      <c r="C4053" s="46" t="s">
        <v>129</v>
      </c>
      <c r="D4053" s="70">
        <v>293.13</v>
      </c>
      <c r="E4053" s="70">
        <v>2.83</v>
      </c>
      <c r="F4053" s="70">
        <v>295.95999999999998</v>
      </c>
      <c r="G4053" s="44">
        <v>9</v>
      </c>
    </row>
    <row r="4054" spans="1:7">
      <c r="A4054" s="68" t="s">
        <v>8166</v>
      </c>
      <c r="B4054" s="69" t="s">
        <v>8167</v>
      </c>
      <c r="C4054" s="46" t="s">
        <v>129</v>
      </c>
      <c r="D4054" s="70">
        <v>238.78</v>
      </c>
      <c r="E4054" s="70">
        <v>2.38</v>
      </c>
      <c r="F4054" s="70">
        <v>241.16</v>
      </c>
      <c r="G4054" s="44">
        <v>9</v>
      </c>
    </row>
    <row r="4055" spans="1:7">
      <c r="A4055" s="68" t="s">
        <v>8168</v>
      </c>
      <c r="B4055" s="69" t="s">
        <v>8169</v>
      </c>
      <c r="C4055" s="46" t="s">
        <v>129</v>
      </c>
      <c r="D4055" s="70">
        <v>239.59</v>
      </c>
      <c r="E4055" s="70">
        <v>2.4</v>
      </c>
      <c r="F4055" s="70">
        <v>241.99</v>
      </c>
      <c r="G4055" s="44">
        <v>9</v>
      </c>
    </row>
    <row r="4056" spans="1:7">
      <c r="A4056" s="68" t="s">
        <v>8170</v>
      </c>
      <c r="B4056" s="69" t="s">
        <v>8171</v>
      </c>
      <c r="C4056" s="46" t="s">
        <v>87</v>
      </c>
      <c r="D4056" s="70">
        <v>356.65</v>
      </c>
      <c r="E4056" s="70">
        <v>11.88</v>
      </c>
      <c r="F4056" s="70">
        <v>368.53</v>
      </c>
      <c r="G4056" s="44">
        <v>9</v>
      </c>
    </row>
    <row r="4057" spans="1:7">
      <c r="A4057" s="68" t="s">
        <v>8172</v>
      </c>
      <c r="B4057" s="69" t="s">
        <v>8173</v>
      </c>
      <c r="C4057" s="46"/>
      <c r="D4057" s="70"/>
      <c r="E4057" s="70"/>
      <c r="F4057" s="70"/>
      <c r="G4057" s="44">
        <v>5</v>
      </c>
    </row>
    <row r="4058" spans="1:7">
      <c r="A4058" s="68" t="s">
        <v>8174</v>
      </c>
      <c r="B4058" s="69" t="s">
        <v>157</v>
      </c>
      <c r="C4058" s="46" t="s">
        <v>129</v>
      </c>
      <c r="D4058" s="70">
        <v>74.62</v>
      </c>
      <c r="E4058" s="70"/>
      <c r="F4058" s="70">
        <v>74.62</v>
      </c>
      <c r="G4058" s="44">
        <v>9</v>
      </c>
    </row>
    <row r="4059" spans="1:7">
      <c r="A4059" s="68" t="s">
        <v>8175</v>
      </c>
      <c r="B4059" s="69" t="s">
        <v>8176</v>
      </c>
      <c r="C4059" s="46" t="s">
        <v>129</v>
      </c>
      <c r="D4059" s="70">
        <v>38.979999999999997</v>
      </c>
      <c r="E4059" s="70"/>
      <c r="F4059" s="70">
        <v>38.979999999999997</v>
      </c>
      <c r="G4059" s="44">
        <v>9</v>
      </c>
    </row>
    <row r="4060" spans="1:7" ht="28.8">
      <c r="A4060" s="68" t="s">
        <v>8177</v>
      </c>
      <c r="B4060" s="69" t="s">
        <v>8178</v>
      </c>
      <c r="C4060" s="46" t="s">
        <v>129</v>
      </c>
      <c r="D4060" s="70">
        <v>162.97999999999999</v>
      </c>
      <c r="E4060" s="70"/>
      <c r="F4060" s="70">
        <v>162.97999999999999</v>
      </c>
      <c r="G4060" s="44">
        <v>9</v>
      </c>
    </row>
    <row r="4061" spans="1:7" ht="28.8">
      <c r="A4061" s="68" t="s">
        <v>8179</v>
      </c>
      <c r="B4061" s="69" t="s">
        <v>8180</v>
      </c>
      <c r="C4061" s="46" t="s">
        <v>129</v>
      </c>
      <c r="D4061" s="70">
        <v>203.73</v>
      </c>
      <c r="E4061" s="70"/>
      <c r="F4061" s="70">
        <v>203.73</v>
      </c>
      <c r="G4061" s="44">
        <v>9</v>
      </c>
    </row>
    <row r="4062" spans="1:7" ht="28.8">
      <c r="A4062" s="68" t="s">
        <v>8181</v>
      </c>
      <c r="B4062" s="69" t="s">
        <v>8182</v>
      </c>
      <c r="C4062" s="46" t="s">
        <v>129</v>
      </c>
      <c r="D4062" s="70">
        <v>68.430000000000007</v>
      </c>
      <c r="E4062" s="70"/>
      <c r="F4062" s="70">
        <v>68.430000000000007</v>
      </c>
      <c r="G4062" s="44">
        <v>9</v>
      </c>
    </row>
    <row r="4063" spans="1:7" ht="28.8">
      <c r="A4063" s="68" t="s">
        <v>8183</v>
      </c>
      <c r="B4063" s="69" t="s">
        <v>8184</v>
      </c>
      <c r="C4063" s="46" t="s">
        <v>129</v>
      </c>
      <c r="D4063" s="70">
        <v>107.03</v>
      </c>
      <c r="E4063" s="70"/>
      <c r="F4063" s="70">
        <v>107.03</v>
      </c>
      <c r="G4063" s="44">
        <v>9</v>
      </c>
    </row>
    <row r="4064" spans="1:7" ht="28.8">
      <c r="A4064" s="68" t="s">
        <v>8185</v>
      </c>
      <c r="B4064" s="69" t="s">
        <v>8186</v>
      </c>
      <c r="C4064" s="46" t="s">
        <v>129</v>
      </c>
      <c r="D4064" s="70">
        <v>115.83</v>
      </c>
      <c r="E4064" s="70"/>
      <c r="F4064" s="70">
        <v>115.83</v>
      </c>
      <c r="G4064" s="44">
        <v>9</v>
      </c>
    </row>
    <row r="4065" spans="1:7">
      <c r="A4065" s="68" t="s">
        <v>8187</v>
      </c>
      <c r="B4065" s="69" t="s">
        <v>8188</v>
      </c>
      <c r="C4065" s="46" t="s">
        <v>129</v>
      </c>
      <c r="D4065" s="70">
        <v>193.26</v>
      </c>
      <c r="E4065" s="70"/>
      <c r="F4065" s="70">
        <v>193.26</v>
      </c>
      <c r="G4065" s="44">
        <v>9</v>
      </c>
    </row>
    <row r="4066" spans="1:7">
      <c r="A4066" s="68" t="s">
        <v>8189</v>
      </c>
      <c r="B4066" s="69" t="s">
        <v>8190</v>
      </c>
      <c r="C4066" s="46" t="s">
        <v>129</v>
      </c>
      <c r="D4066" s="70">
        <v>220.9</v>
      </c>
      <c r="E4066" s="70"/>
      <c r="F4066" s="70">
        <v>220.9</v>
      </c>
      <c r="G4066" s="44">
        <v>9</v>
      </c>
    </row>
    <row r="4067" spans="1:7" ht="28.8">
      <c r="A4067" s="68" t="s">
        <v>8191</v>
      </c>
      <c r="B4067" s="69" t="s">
        <v>8192</v>
      </c>
      <c r="C4067" s="46" t="s">
        <v>129</v>
      </c>
      <c r="D4067" s="70">
        <v>33.89</v>
      </c>
      <c r="E4067" s="70"/>
      <c r="F4067" s="70">
        <v>33.89</v>
      </c>
      <c r="G4067" s="44">
        <v>9</v>
      </c>
    </row>
    <row r="4068" spans="1:7">
      <c r="A4068" s="68" t="s">
        <v>8193</v>
      </c>
      <c r="B4068" s="69" t="s">
        <v>8194</v>
      </c>
      <c r="C4068" s="46"/>
      <c r="D4068" s="70"/>
      <c r="E4068" s="70"/>
      <c r="F4068" s="70"/>
      <c r="G4068" s="44">
        <v>5</v>
      </c>
    </row>
    <row r="4069" spans="1:7" ht="28.8">
      <c r="A4069" s="68" t="s">
        <v>8195</v>
      </c>
      <c r="B4069" s="69" t="s">
        <v>8196</v>
      </c>
      <c r="C4069" s="46" t="s">
        <v>129</v>
      </c>
      <c r="D4069" s="70">
        <v>958.29</v>
      </c>
      <c r="E4069" s="70">
        <v>21.46</v>
      </c>
      <c r="F4069" s="70">
        <v>979.75</v>
      </c>
      <c r="G4069" s="44">
        <v>9</v>
      </c>
    </row>
    <row r="4070" spans="1:7" ht="28.8">
      <c r="A4070" s="68" t="s">
        <v>8197</v>
      </c>
      <c r="B4070" s="69" t="s">
        <v>8198</v>
      </c>
      <c r="C4070" s="46" t="s">
        <v>129</v>
      </c>
      <c r="D4070" s="70">
        <v>1010.63</v>
      </c>
      <c r="E4070" s="70">
        <v>21.46</v>
      </c>
      <c r="F4070" s="70">
        <v>1032.0899999999999</v>
      </c>
      <c r="G4070" s="44">
        <v>9</v>
      </c>
    </row>
    <row r="4071" spans="1:7" ht="28.8">
      <c r="A4071" s="68" t="s">
        <v>8199</v>
      </c>
      <c r="B4071" s="69" t="s">
        <v>8200</v>
      </c>
      <c r="C4071" s="46" t="s">
        <v>129</v>
      </c>
      <c r="D4071" s="70">
        <v>1171.92</v>
      </c>
      <c r="E4071" s="70">
        <v>21.46</v>
      </c>
      <c r="F4071" s="70">
        <v>1193.3800000000001</v>
      </c>
      <c r="G4071" s="44">
        <v>9</v>
      </c>
    </row>
    <row r="4072" spans="1:7" ht="28.8">
      <c r="A4072" s="68" t="s">
        <v>8201</v>
      </c>
      <c r="B4072" s="69" t="s">
        <v>8202</v>
      </c>
      <c r="C4072" s="46" t="s">
        <v>129</v>
      </c>
      <c r="D4072" s="70">
        <v>1236.97</v>
      </c>
      <c r="E4072" s="70">
        <v>21.46</v>
      </c>
      <c r="F4072" s="70">
        <v>1258.43</v>
      </c>
      <c r="G4072" s="44">
        <v>9</v>
      </c>
    </row>
    <row r="4073" spans="1:7" ht="28.8">
      <c r="A4073" s="68" t="s">
        <v>8203</v>
      </c>
      <c r="B4073" s="69" t="s">
        <v>8204</v>
      </c>
      <c r="C4073" s="46" t="s">
        <v>129</v>
      </c>
      <c r="D4073" s="70">
        <v>1493.05</v>
      </c>
      <c r="E4073" s="70">
        <v>21.46</v>
      </c>
      <c r="F4073" s="70">
        <v>1514.51</v>
      </c>
      <c r="G4073" s="44">
        <v>9</v>
      </c>
    </row>
    <row r="4074" spans="1:7" ht="28.8">
      <c r="A4074" s="68" t="s">
        <v>8205</v>
      </c>
      <c r="B4074" s="69" t="s">
        <v>8206</v>
      </c>
      <c r="C4074" s="46" t="s">
        <v>129</v>
      </c>
      <c r="D4074" s="70">
        <v>940.22</v>
      </c>
      <c r="E4074" s="70">
        <v>32.19</v>
      </c>
      <c r="F4074" s="70">
        <v>972.41</v>
      </c>
      <c r="G4074" s="44">
        <v>9</v>
      </c>
    </row>
    <row r="4075" spans="1:7" ht="28.8">
      <c r="A4075" s="68" t="s">
        <v>8207</v>
      </c>
      <c r="B4075" s="69" t="s">
        <v>8208</v>
      </c>
      <c r="C4075" s="46" t="s">
        <v>129</v>
      </c>
      <c r="D4075" s="70">
        <v>1013.19</v>
      </c>
      <c r="E4075" s="70">
        <v>32.19</v>
      </c>
      <c r="F4075" s="70">
        <v>1045.3800000000001</v>
      </c>
      <c r="G4075" s="44">
        <v>9</v>
      </c>
    </row>
    <row r="4076" spans="1:7" ht="28.8">
      <c r="A4076" s="68" t="s">
        <v>8209</v>
      </c>
      <c r="B4076" s="69" t="s">
        <v>8210</v>
      </c>
      <c r="C4076" s="46" t="s">
        <v>129</v>
      </c>
      <c r="D4076" s="70">
        <v>1225.0999999999999</v>
      </c>
      <c r="E4076" s="70">
        <v>32.19</v>
      </c>
      <c r="F4076" s="70">
        <v>1257.29</v>
      </c>
      <c r="G4076" s="44">
        <v>9</v>
      </c>
    </row>
    <row r="4077" spans="1:7">
      <c r="A4077" s="68" t="s">
        <v>8211</v>
      </c>
      <c r="B4077" s="69" t="s">
        <v>8212</v>
      </c>
      <c r="C4077" s="46"/>
      <c r="D4077" s="70"/>
      <c r="E4077" s="70"/>
      <c r="F4077" s="70"/>
      <c r="G4077" s="44">
        <v>5</v>
      </c>
    </row>
    <row r="4078" spans="1:7">
      <c r="A4078" s="68" t="s">
        <v>8213</v>
      </c>
      <c r="B4078" s="69" t="s">
        <v>8214</v>
      </c>
      <c r="C4078" s="46" t="s">
        <v>70</v>
      </c>
      <c r="D4078" s="70">
        <v>1262.0999999999999</v>
      </c>
      <c r="E4078" s="70">
        <v>93.71</v>
      </c>
      <c r="F4078" s="70">
        <v>1355.81</v>
      </c>
      <c r="G4078" s="44">
        <v>9</v>
      </c>
    </row>
    <row r="4079" spans="1:7">
      <c r="A4079" s="68" t="s">
        <v>8215</v>
      </c>
      <c r="B4079" s="69" t="s">
        <v>8216</v>
      </c>
      <c r="C4079" s="46" t="s">
        <v>70</v>
      </c>
      <c r="D4079" s="70">
        <v>2924.54</v>
      </c>
      <c r="E4079" s="70">
        <v>93.71</v>
      </c>
      <c r="F4079" s="70">
        <v>3018.25</v>
      </c>
      <c r="G4079" s="44">
        <v>9</v>
      </c>
    </row>
    <row r="4080" spans="1:7">
      <c r="A4080" s="68" t="s">
        <v>8217</v>
      </c>
      <c r="B4080" s="69" t="s">
        <v>8218</v>
      </c>
      <c r="C4080" s="46" t="s">
        <v>70</v>
      </c>
      <c r="D4080" s="70">
        <v>4395.01</v>
      </c>
      <c r="E4080" s="70">
        <v>160.28</v>
      </c>
      <c r="F4080" s="70">
        <v>4555.29</v>
      </c>
      <c r="G4080" s="44">
        <v>9</v>
      </c>
    </row>
    <row r="4081" spans="1:7">
      <c r="A4081" s="68" t="s">
        <v>8219</v>
      </c>
      <c r="B4081" s="69" t="s">
        <v>8220</v>
      </c>
      <c r="C4081" s="46" t="s">
        <v>70</v>
      </c>
      <c r="D4081" s="70">
        <v>3652.06</v>
      </c>
      <c r="E4081" s="70">
        <v>93.71</v>
      </c>
      <c r="F4081" s="70">
        <v>3745.77</v>
      </c>
      <c r="G4081" s="44">
        <v>9</v>
      </c>
    </row>
    <row r="4082" spans="1:7">
      <c r="A4082" s="68" t="s">
        <v>8221</v>
      </c>
      <c r="B4082" s="69" t="s">
        <v>8222</v>
      </c>
      <c r="C4082" s="46" t="s">
        <v>70</v>
      </c>
      <c r="D4082" s="70">
        <v>2224.48</v>
      </c>
      <c r="E4082" s="70">
        <v>58.34</v>
      </c>
      <c r="F4082" s="70">
        <v>2282.8200000000002</v>
      </c>
      <c r="G4082" s="44">
        <v>9</v>
      </c>
    </row>
    <row r="4083" spans="1:7">
      <c r="A4083" s="68" t="s">
        <v>8223</v>
      </c>
      <c r="B4083" s="69" t="s">
        <v>8224</v>
      </c>
      <c r="C4083" s="46" t="s">
        <v>70</v>
      </c>
      <c r="D4083" s="70">
        <v>2090.0100000000002</v>
      </c>
      <c r="E4083" s="70">
        <v>93.71</v>
      </c>
      <c r="F4083" s="70">
        <v>2183.7199999999998</v>
      </c>
      <c r="G4083" s="44">
        <v>9</v>
      </c>
    </row>
    <row r="4084" spans="1:7">
      <c r="A4084" s="68" t="s">
        <v>8225</v>
      </c>
      <c r="B4084" s="69" t="s">
        <v>173</v>
      </c>
      <c r="C4084" s="46" t="s">
        <v>70</v>
      </c>
      <c r="D4084" s="70">
        <v>3145.88</v>
      </c>
      <c r="E4084" s="70">
        <v>93.71</v>
      </c>
      <c r="F4084" s="70">
        <v>3239.59</v>
      </c>
      <c r="G4084" s="44">
        <v>9</v>
      </c>
    </row>
    <row r="4085" spans="1:7">
      <c r="A4085" s="68" t="s">
        <v>8226</v>
      </c>
      <c r="B4085" s="69" t="s">
        <v>8227</v>
      </c>
      <c r="C4085" s="46"/>
      <c r="D4085" s="70"/>
      <c r="E4085" s="70"/>
      <c r="F4085" s="70"/>
      <c r="G4085" s="44">
        <v>5</v>
      </c>
    </row>
    <row r="4086" spans="1:7">
      <c r="A4086" s="68" t="s">
        <v>8228</v>
      </c>
      <c r="B4086" s="69" t="s">
        <v>8229</v>
      </c>
      <c r="C4086" s="46" t="s">
        <v>70</v>
      </c>
      <c r="D4086" s="70">
        <v>370.32</v>
      </c>
      <c r="E4086" s="70">
        <v>19.73</v>
      </c>
      <c r="F4086" s="70">
        <v>390.05</v>
      </c>
      <c r="G4086" s="44">
        <v>9</v>
      </c>
    </row>
    <row r="4087" spans="1:7">
      <c r="A4087" s="68" t="s">
        <v>8230</v>
      </c>
      <c r="B4087" s="69" t="s">
        <v>8231</v>
      </c>
      <c r="C4087" s="46" t="s">
        <v>70</v>
      </c>
      <c r="D4087" s="70">
        <v>3541.55</v>
      </c>
      <c r="E4087" s="70">
        <v>43.85</v>
      </c>
      <c r="F4087" s="70">
        <v>3585.4</v>
      </c>
      <c r="G4087" s="44">
        <v>9</v>
      </c>
    </row>
    <row r="4088" spans="1:7">
      <c r="A4088" s="68" t="s">
        <v>8232</v>
      </c>
      <c r="B4088" s="69" t="s">
        <v>8233</v>
      </c>
      <c r="C4088" s="46" t="s">
        <v>70</v>
      </c>
      <c r="D4088" s="70">
        <v>1469.02</v>
      </c>
      <c r="E4088" s="70">
        <v>29.17</v>
      </c>
      <c r="F4088" s="70">
        <v>1498.19</v>
      </c>
      <c r="G4088" s="44">
        <v>9</v>
      </c>
    </row>
    <row r="4089" spans="1:7">
      <c r="A4089" s="68" t="s">
        <v>8234</v>
      </c>
      <c r="B4089" s="69" t="s">
        <v>8235</v>
      </c>
      <c r="C4089" s="46" t="s">
        <v>70</v>
      </c>
      <c r="D4089" s="70">
        <v>2117.1999999999998</v>
      </c>
      <c r="E4089" s="70">
        <v>499.05</v>
      </c>
      <c r="F4089" s="70">
        <v>2616.25</v>
      </c>
      <c r="G4089" s="44">
        <v>9</v>
      </c>
    </row>
    <row r="4090" spans="1:7" ht="28.8">
      <c r="A4090" s="68" t="s">
        <v>8236</v>
      </c>
      <c r="B4090" s="69" t="s">
        <v>8237</v>
      </c>
      <c r="C4090" s="46" t="s">
        <v>70</v>
      </c>
      <c r="D4090" s="70">
        <v>7207.86</v>
      </c>
      <c r="E4090" s="70">
        <v>581.99</v>
      </c>
      <c r="F4090" s="70">
        <v>7789.85</v>
      </c>
      <c r="G4090" s="44">
        <v>9</v>
      </c>
    </row>
    <row r="4091" spans="1:7">
      <c r="A4091" s="68" t="s">
        <v>8238</v>
      </c>
      <c r="B4091" s="69" t="s">
        <v>8239</v>
      </c>
      <c r="C4091" s="46"/>
      <c r="D4091" s="70"/>
      <c r="E4091" s="70"/>
      <c r="F4091" s="70"/>
      <c r="G4091" s="44">
        <v>5</v>
      </c>
    </row>
    <row r="4092" spans="1:7">
      <c r="A4092" s="68" t="s">
        <v>8240</v>
      </c>
      <c r="B4092" s="69" t="s">
        <v>8241</v>
      </c>
      <c r="C4092" s="46" t="s">
        <v>70</v>
      </c>
      <c r="D4092" s="70">
        <v>84.54</v>
      </c>
      <c r="E4092" s="70">
        <v>9.5</v>
      </c>
      <c r="F4092" s="70">
        <v>94.04</v>
      </c>
      <c r="G4092" s="44">
        <v>9</v>
      </c>
    </row>
    <row r="4093" spans="1:7">
      <c r="A4093" s="68" t="s">
        <v>8242</v>
      </c>
      <c r="B4093" s="69" t="s">
        <v>8243</v>
      </c>
      <c r="C4093" s="46" t="s">
        <v>70</v>
      </c>
      <c r="D4093" s="70">
        <v>24.3</v>
      </c>
      <c r="E4093" s="70">
        <v>7.13</v>
      </c>
      <c r="F4093" s="70">
        <v>31.43</v>
      </c>
      <c r="G4093" s="44">
        <v>9</v>
      </c>
    </row>
    <row r="4094" spans="1:7">
      <c r="A4094" s="68" t="s">
        <v>8244</v>
      </c>
      <c r="B4094" s="69" t="s">
        <v>8245</v>
      </c>
      <c r="C4094" s="46" t="s">
        <v>70</v>
      </c>
      <c r="D4094" s="70">
        <v>13.47</v>
      </c>
      <c r="E4094" s="70">
        <v>7.13</v>
      </c>
      <c r="F4094" s="70">
        <v>20.6</v>
      </c>
      <c r="G4094" s="44">
        <v>9</v>
      </c>
    </row>
    <row r="4095" spans="1:7">
      <c r="A4095" s="68" t="s">
        <v>8246</v>
      </c>
      <c r="B4095" s="69" t="s">
        <v>8247</v>
      </c>
      <c r="C4095" s="46" t="s">
        <v>70</v>
      </c>
      <c r="D4095" s="70">
        <v>11.73</v>
      </c>
      <c r="E4095" s="70">
        <v>7.13</v>
      </c>
      <c r="F4095" s="70">
        <v>18.86</v>
      </c>
      <c r="G4095" s="44">
        <v>9</v>
      </c>
    </row>
    <row r="4096" spans="1:7">
      <c r="A4096" s="68" t="s">
        <v>8248</v>
      </c>
      <c r="B4096" s="69" t="s">
        <v>8249</v>
      </c>
      <c r="C4096" s="46" t="s">
        <v>70</v>
      </c>
      <c r="D4096" s="70">
        <v>17.86</v>
      </c>
      <c r="E4096" s="70">
        <v>7.13</v>
      </c>
      <c r="F4096" s="70">
        <v>24.99</v>
      </c>
      <c r="G4096" s="44">
        <v>9</v>
      </c>
    </row>
    <row r="4097" spans="1:7">
      <c r="A4097" s="68" t="s">
        <v>8250</v>
      </c>
      <c r="B4097" s="69" t="s">
        <v>8251</v>
      </c>
      <c r="C4097" s="46" t="s">
        <v>70</v>
      </c>
      <c r="D4097" s="70">
        <v>14.02</v>
      </c>
      <c r="E4097" s="70">
        <v>7.13</v>
      </c>
      <c r="F4097" s="70">
        <v>21.15</v>
      </c>
      <c r="G4097" s="44">
        <v>9</v>
      </c>
    </row>
    <row r="4098" spans="1:7">
      <c r="A4098" s="68" t="s">
        <v>8252</v>
      </c>
      <c r="B4098" s="69" t="s">
        <v>8253</v>
      </c>
      <c r="C4098" s="46" t="s">
        <v>70</v>
      </c>
      <c r="D4098" s="70">
        <v>37.520000000000003</v>
      </c>
      <c r="E4098" s="70">
        <v>7.97</v>
      </c>
      <c r="F4098" s="70">
        <v>45.49</v>
      </c>
      <c r="G4098" s="44">
        <v>9</v>
      </c>
    </row>
    <row r="4099" spans="1:7">
      <c r="A4099" s="68" t="s">
        <v>8254</v>
      </c>
      <c r="B4099" s="69" t="s">
        <v>8255</v>
      </c>
      <c r="C4099" s="46" t="s">
        <v>70</v>
      </c>
      <c r="D4099" s="70">
        <v>33.56</v>
      </c>
      <c r="E4099" s="70">
        <v>7.97</v>
      </c>
      <c r="F4099" s="70">
        <v>41.53</v>
      </c>
      <c r="G4099" s="44">
        <v>9</v>
      </c>
    </row>
    <row r="4100" spans="1:7">
      <c r="A4100" s="68" t="s">
        <v>8256</v>
      </c>
      <c r="B4100" s="69" t="s">
        <v>8257</v>
      </c>
      <c r="C4100" s="46"/>
      <c r="D4100" s="70"/>
      <c r="E4100" s="70"/>
      <c r="F4100" s="70"/>
      <c r="G4100" s="44">
        <v>2</v>
      </c>
    </row>
    <row r="4101" spans="1:7">
      <c r="A4101" s="68" t="s">
        <v>8258</v>
      </c>
      <c r="B4101" s="69" t="s">
        <v>8259</v>
      </c>
      <c r="C4101" s="46"/>
      <c r="D4101" s="70"/>
      <c r="E4101" s="70"/>
      <c r="F4101" s="70"/>
      <c r="G4101" s="44">
        <v>5</v>
      </c>
    </row>
    <row r="4102" spans="1:7">
      <c r="A4102" s="68" t="s">
        <v>8260</v>
      </c>
      <c r="B4102" s="69" t="s">
        <v>8261</v>
      </c>
      <c r="C4102" s="46" t="s">
        <v>129</v>
      </c>
      <c r="D4102" s="70">
        <v>11247.36</v>
      </c>
      <c r="E4102" s="70">
        <v>74.8</v>
      </c>
      <c r="F4102" s="70">
        <v>11322.16</v>
      </c>
      <c r="G4102" s="44">
        <v>9</v>
      </c>
    </row>
    <row r="4103" spans="1:7">
      <c r="A4103" s="68" t="s">
        <v>8262</v>
      </c>
      <c r="B4103" s="69" t="s">
        <v>8263</v>
      </c>
      <c r="C4103" s="46" t="s">
        <v>129</v>
      </c>
      <c r="D4103" s="70">
        <v>360.56</v>
      </c>
      <c r="E4103" s="70">
        <v>74.8</v>
      </c>
      <c r="F4103" s="70">
        <v>435.36</v>
      </c>
      <c r="G4103" s="44">
        <v>9</v>
      </c>
    </row>
    <row r="4104" spans="1:7">
      <c r="A4104" s="68" t="s">
        <v>8264</v>
      </c>
      <c r="B4104" s="69" t="s">
        <v>8265</v>
      </c>
      <c r="C4104" s="46" t="s">
        <v>129</v>
      </c>
      <c r="D4104" s="70">
        <v>3713.75</v>
      </c>
      <c r="E4104" s="70">
        <v>74.8</v>
      </c>
      <c r="F4104" s="70">
        <v>3788.55</v>
      </c>
      <c r="G4104" s="44">
        <v>9</v>
      </c>
    </row>
    <row r="4105" spans="1:7" ht="28.8">
      <c r="A4105" s="68" t="s">
        <v>8266</v>
      </c>
      <c r="B4105" s="69" t="s">
        <v>8267</v>
      </c>
      <c r="C4105" s="46" t="s">
        <v>70</v>
      </c>
      <c r="D4105" s="70">
        <v>10.52</v>
      </c>
      <c r="E4105" s="70">
        <v>5.42</v>
      </c>
      <c r="F4105" s="70">
        <v>15.94</v>
      </c>
      <c r="G4105" s="44">
        <v>9</v>
      </c>
    </row>
    <row r="4106" spans="1:7" ht="28.8">
      <c r="A4106" s="68" t="s">
        <v>8268</v>
      </c>
      <c r="B4106" s="69" t="s">
        <v>8269</v>
      </c>
      <c r="C4106" s="46" t="s">
        <v>70</v>
      </c>
      <c r="D4106" s="70">
        <v>7.03</v>
      </c>
      <c r="E4106" s="70">
        <v>5.42</v>
      </c>
      <c r="F4106" s="70">
        <v>12.45</v>
      </c>
      <c r="G4106" s="44">
        <v>9</v>
      </c>
    </row>
    <row r="4107" spans="1:7" ht="28.8">
      <c r="A4107" s="68" t="s">
        <v>8270</v>
      </c>
      <c r="B4107" s="69" t="s">
        <v>8271</v>
      </c>
      <c r="C4107" s="46" t="s">
        <v>70</v>
      </c>
      <c r="D4107" s="70">
        <v>6.58</v>
      </c>
      <c r="E4107" s="70">
        <v>5.42</v>
      </c>
      <c r="F4107" s="70">
        <v>12</v>
      </c>
      <c r="G4107" s="44">
        <v>9</v>
      </c>
    </row>
    <row r="4108" spans="1:7" ht="28.8">
      <c r="A4108" s="68" t="s">
        <v>8272</v>
      </c>
      <c r="B4108" s="69" t="s">
        <v>8273</v>
      </c>
      <c r="C4108" s="46" t="s">
        <v>70</v>
      </c>
      <c r="D4108" s="70">
        <v>6.17</v>
      </c>
      <c r="E4108" s="70">
        <v>5.42</v>
      </c>
      <c r="F4108" s="70">
        <v>11.59</v>
      </c>
      <c r="G4108" s="44">
        <v>9</v>
      </c>
    </row>
    <row r="4109" spans="1:7">
      <c r="A4109" s="68" t="s">
        <v>8274</v>
      </c>
      <c r="B4109" s="69" t="s">
        <v>8275</v>
      </c>
      <c r="C4109" s="46" t="s">
        <v>70</v>
      </c>
      <c r="D4109" s="70">
        <v>12.67</v>
      </c>
      <c r="E4109" s="70">
        <v>5.42</v>
      </c>
      <c r="F4109" s="70">
        <v>18.09</v>
      </c>
      <c r="G4109" s="44">
        <v>9</v>
      </c>
    </row>
    <row r="4110" spans="1:7">
      <c r="A4110" s="68" t="s">
        <v>8276</v>
      </c>
      <c r="B4110" s="69" t="s">
        <v>8277</v>
      </c>
      <c r="C4110" s="46" t="s">
        <v>70</v>
      </c>
      <c r="D4110" s="70">
        <v>5.97</v>
      </c>
      <c r="E4110" s="70">
        <v>5.42</v>
      </c>
      <c r="F4110" s="70">
        <v>11.39</v>
      </c>
      <c r="G4110" s="44">
        <v>9</v>
      </c>
    </row>
    <row r="4111" spans="1:7">
      <c r="A4111" s="68" t="s">
        <v>8278</v>
      </c>
      <c r="B4111" s="69" t="s">
        <v>8279</v>
      </c>
      <c r="C4111" s="46" t="s">
        <v>70</v>
      </c>
      <c r="D4111" s="70">
        <v>205.6</v>
      </c>
      <c r="E4111" s="70">
        <v>3.08</v>
      </c>
      <c r="F4111" s="70">
        <v>208.68</v>
      </c>
      <c r="G4111" s="44">
        <v>9</v>
      </c>
    </row>
    <row r="4112" spans="1:7">
      <c r="A4112" s="68" t="s">
        <v>8280</v>
      </c>
      <c r="B4112" s="69" t="s">
        <v>8281</v>
      </c>
      <c r="C4112" s="46"/>
      <c r="D4112" s="70"/>
      <c r="E4112" s="70"/>
      <c r="F4112" s="70"/>
      <c r="G4112" s="44">
        <v>5</v>
      </c>
    </row>
    <row r="4113" spans="1:7">
      <c r="A4113" s="68" t="s">
        <v>8282</v>
      </c>
      <c r="B4113" s="69" t="s">
        <v>8283</v>
      </c>
      <c r="C4113" s="46" t="s">
        <v>70</v>
      </c>
      <c r="D4113" s="70">
        <v>10.25</v>
      </c>
      <c r="E4113" s="70">
        <v>47.3</v>
      </c>
      <c r="F4113" s="70">
        <v>57.55</v>
      </c>
      <c r="G4113" s="44">
        <v>9</v>
      </c>
    </row>
    <row r="4114" spans="1:7">
      <c r="A4114" s="68" t="s">
        <v>8284</v>
      </c>
      <c r="B4114" s="69" t="s">
        <v>8285</v>
      </c>
      <c r="C4114" s="46"/>
      <c r="D4114" s="70"/>
      <c r="E4114" s="70"/>
      <c r="F4114" s="70"/>
      <c r="G4114" s="44">
        <v>5</v>
      </c>
    </row>
    <row r="4115" spans="1:7" ht="28.8">
      <c r="A4115" s="68" t="s">
        <v>8286</v>
      </c>
      <c r="B4115" s="69" t="s">
        <v>8287</v>
      </c>
      <c r="C4115" s="46" t="s">
        <v>70</v>
      </c>
      <c r="D4115" s="70">
        <v>100.28</v>
      </c>
      <c r="E4115" s="70">
        <v>6.36</v>
      </c>
      <c r="F4115" s="70">
        <v>106.64</v>
      </c>
      <c r="G4115" s="44">
        <v>9</v>
      </c>
    </row>
    <row r="4116" spans="1:7" ht="28.8">
      <c r="A4116" s="68" t="s">
        <v>8288</v>
      </c>
      <c r="B4116" s="69" t="s">
        <v>8289</v>
      </c>
      <c r="C4116" s="46" t="s">
        <v>70</v>
      </c>
      <c r="D4116" s="70">
        <v>39.14</v>
      </c>
      <c r="E4116" s="70">
        <v>1.31</v>
      </c>
      <c r="F4116" s="70">
        <v>40.450000000000003</v>
      </c>
      <c r="G4116" s="44">
        <v>9</v>
      </c>
    </row>
    <row r="4117" spans="1:7">
      <c r="A4117" s="68" t="s">
        <v>8290</v>
      </c>
      <c r="B4117" s="69" t="s">
        <v>226</v>
      </c>
      <c r="C4117" s="46" t="s">
        <v>129</v>
      </c>
      <c r="D4117" s="70">
        <v>69.790000000000006</v>
      </c>
      <c r="E4117" s="70"/>
      <c r="F4117" s="70">
        <v>69.790000000000006</v>
      </c>
      <c r="G4117" s="44">
        <v>9</v>
      </c>
    </row>
    <row r="4118" spans="1:7">
      <c r="A4118" s="68" t="s">
        <v>8291</v>
      </c>
      <c r="B4118" s="69" t="s">
        <v>227</v>
      </c>
      <c r="C4118" s="46" t="s">
        <v>95</v>
      </c>
      <c r="D4118" s="70">
        <v>26.9</v>
      </c>
      <c r="E4118" s="70"/>
      <c r="F4118" s="70">
        <v>26.9</v>
      </c>
      <c r="G4118" s="44">
        <v>9</v>
      </c>
    </row>
    <row r="4119" spans="1:7">
      <c r="A4119" s="68" t="s">
        <v>8292</v>
      </c>
      <c r="B4119" s="69" t="s">
        <v>8293</v>
      </c>
      <c r="C4119" s="46"/>
      <c r="D4119" s="70"/>
      <c r="E4119" s="70"/>
      <c r="F4119" s="70"/>
      <c r="G4119" s="44">
        <v>2</v>
      </c>
    </row>
    <row r="4120" spans="1:7">
      <c r="A4120" s="68" t="s">
        <v>8294</v>
      </c>
      <c r="B4120" s="69" t="s">
        <v>8295</v>
      </c>
      <c r="C4120" s="46"/>
      <c r="D4120" s="70"/>
      <c r="E4120" s="70"/>
      <c r="F4120" s="70"/>
      <c r="G4120" s="44">
        <v>5</v>
      </c>
    </row>
    <row r="4121" spans="1:7">
      <c r="A4121" s="68" t="s">
        <v>8296</v>
      </c>
      <c r="B4121" s="69" t="s">
        <v>8297</v>
      </c>
      <c r="C4121" s="46" t="s">
        <v>70</v>
      </c>
      <c r="D4121" s="70">
        <v>695.59</v>
      </c>
      <c r="E4121" s="70"/>
      <c r="F4121" s="70">
        <v>695.59</v>
      </c>
      <c r="G4121" s="44">
        <v>9</v>
      </c>
    </row>
  </sheetData>
  <sheetProtection algorithmName="SHA-512" hashValue="d4iTBu/Ak8V90tZUosSPfUfNcWvuIt0EMcvOy49JA6t3OqS4R4/KP2zWr1aOaU9BZbTSbLm/I/O96ldw9TX+sQ==" saltValue="mqGGP7obPgYFfbkUgOEXqg==" spinCount="100000" sheet="1" objects="1" scenarios="1"/>
  <mergeCells count="4">
    <mergeCell ref="B1:F1"/>
    <mergeCell ref="A2:F2"/>
    <mergeCell ref="A3:F3"/>
    <mergeCell ref="A4:F4"/>
  </mergeCells>
  <conditionalFormatting sqref="A9:A4121">
    <cfRule type="expression" dxfId="8" priority="6" stopIfTrue="1">
      <formula>G9&lt;6</formula>
    </cfRule>
  </conditionalFormatting>
  <conditionalFormatting sqref="B9:B4121">
    <cfRule type="expression" dxfId="7" priority="5" stopIfTrue="1">
      <formula>G9&lt;6</formula>
    </cfRule>
  </conditionalFormatting>
  <conditionalFormatting sqref="C9:C4121">
    <cfRule type="expression" dxfId="6" priority="4" stopIfTrue="1">
      <formula>G9&lt;6</formula>
    </cfRule>
  </conditionalFormatting>
  <conditionalFormatting sqref="D9:D4121">
    <cfRule type="expression" dxfId="5" priority="3" stopIfTrue="1">
      <formula>G9&lt;6</formula>
    </cfRule>
  </conditionalFormatting>
  <conditionalFormatting sqref="E9:E4121">
    <cfRule type="expression" dxfId="4" priority="2" stopIfTrue="1">
      <formula>G9&lt;6</formula>
    </cfRule>
  </conditionalFormatting>
  <conditionalFormatting sqref="F9:F4121">
    <cfRule type="expression" dxfId="3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11811023622047245" footer="0.11811023622047245"/>
  <pageSetup paperSize="9" scale="80" orientation="portrait" horizontalDpi="1200" verticalDpi="1200" r:id="rId1"/>
  <headerFooter>
    <oddFooter>&amp;CPagina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C531"/>
  <sheetViews>
    <sheetView showGridLines="0" topLeftCell="A31" zoomScale="115" zoomScaleNormal="115" workbookViewId="0">
      <selection activeCell="B242" sqref="B242"/>
    </sheetView>
  </sheetViews>
  <sheetFormatPr defaultColWidth="8.88671875" defaultRowHeight="14.4"/>
  <cols>
    <col min="1" max="1" width="11.6640625" style="48" customWidth="1"/>
    <col min="2" max="2" width="67.5546875" style="72" customWidth="1"/>
    <col min="3" max="3" width="16.5546875" style="73" customWidth="1"/>
    <col min="4" max="16384" width="8.88671875" style="44"/>
  </cols>
  <sheetData>
    <row r="1" spans="1:3" ht="15.6" customHeight="1">
      <c r="B1" s="74" t="s">
        <v>64</v>
      </c>
      <c r="C1" s="74"/>
    </row>
    <row r="2" spans="1:3" ht="15.6" customHeight="1">
      <c r="A2" s="263" t="s">
        <v>65</v>
      </c>
      <c r="B2" s="263"/>
      <c r="C2" s="263"/>
    </row>
    <row r="3" spans="1:3" ht="15.6" customHeight="1">
      <c r="A3" s="264" t="s">
        <v>8303</v>
      </c>
      <c r="B3" s="264"/>
      <c r="C3" s="264"/>
    </row>
    <row r="4" spans="1:3" ht="15.6" customHeight="1">
      <c r="A4" s="265" t="s">
        <v>8304</v>
      </c>
      <c r="B4" s="266"/>
      <c r="C4" s="266"/>
    </row>
    <row r="5" spans="1:3">
      <c r="A5" s="49"/>
      <c r="B5"/>
      <c r="C5" s="52" t="s">
        <v>66</v>
      </c>
    </row>
    <row r="6" spans="1:3">
      <c r="A6" s="49"/>
      <c r="B6" s="53"/>
      <c r="C6" s="75" t="s">
        <v>68</v>
      </c>
    </row>
    <row r="7" spans="1:3" ht="9" customHeight="1">
      <c r="A7" s="76"/>
      <c r="B7" s="77"/>
      <c r="C7" s="78"/>
    </row>
    <row r="8" spans="1:3" s="47" customFormat="1" ht="24" customHeight="1">
      <c r="A8" s="61" t="s">
        <v>69</v>
      </c>
      <c r="B8" s="79" t="s">
        <v>237</v>
      </c>
      <c r="C8" s="80"/>
    </row>
    <row r="9" spans="1:3" ht="16.5" customHeight="1">
      <c r="A9" s="81" t="s">
        <v>242</v>
      </c>
      <c r="B9" s="82" t="s">
        <v>243</v>
      </c>
      <c r="C9" s="83"/>
    </row>
    <row r="10" spans="1:3">
      <c r="A10" s="68" t="s">
        <v>244</v>
      </c>
      <c r="B10" s="84" t="s">
        <v>245</v>
      </c>
      <c r="C10" s="85"/>
    </row>
    <row r="11" spans="1:3">
      <c r="A11" s="68" t="s">
        <v>256</v>
      </c>
      <c r="B11" s="84" t="s">
        <v>257</v>
      </c>
      <c r="C11" s="85"/>
    </row>
    <row r="12" spans="1:3">
      <c r="A12" s="68" t="s">
        <v>266</v>
      </c>
      <c r="B12" s="84" t="s">
        <v>267</v>
      </c>
      <c r="C12" s="85"/>
    </row>
    <row r="13" spans="1:3">
      <c r="A13" s="68" t="s">
        <v>292</v>
      </c>
      <c r="B13" s="84" t="s">
        <v>293</v>
      </c>
      <c r="C13" s="85"/>
    </row>
    <row r="14" spans="1:3">
      <c r="A14" s="68" t="s">
        <v>347</v>
      </c>
      <c r="B14" s="84" t="s">
        <v>348</v>
      </c>
      <c r="C14" s="85"/>
    </row>
    <row r="15" spans="1:3">
      <c r="A15" s="68" t="s">
        <v>361</v>
      </c>
      <c r="B15" s="84" t="s">
        <v>362</v>
      </c>
      <c r="C15" s="85"/>
    </row>
    <row r="16" spans="1:3">
      <c r="A16" s="68" t="s">
        <v>428</v>
      </c>
      <c r="B16" s="84" t="s">
        <v>429</v>
      </c>
      <c r="C16" s="85"/>
    </row>
    <row r="17" spans="1:3">
      <c r="A17" s="68" t="s">
        <v>446</v>
      </c>
      <c r="B17" s="84" t="s">
        <v>447</v>
      </c>
      <c r="C17" s="85"/>
    </row>
    <row r="18" spans="1:3">
      <c r="A18" s="86" t="s">
        <v>552</v>
      </c>
      <c r="B18" s="87" t="s">
        <v>553</v>
      </c>
      <c r="C18" s="88"/>
    </row>
    <row r="19" spans="1:3">
      <c r="A19" s="68" t="s">
        <v>554</v>
      </c>
      <c r="B19" s="84" t="s">
        <v>555</v>
      </c>
      <c r="C19" s="85"/>
    </row>
    <row r="20" spans="1:3">
      <c r="A20" s="68" t="s">
        <v>564</v>
      </c>
      <c r="B20" s="84" t="s">
        <v>565</v>
      </c>
      <c r="C20" s="85"/>
    </row>
    <row r="21" spans="1:3">
      <c r="A21" s="68" t="s">
        <v>576</v>
      </c>
      <c r="B21" s="84" t="s">
        <v>577</v>
      </c>
      <c r="C21" s="85"/>
    </row>
    <row r="22" spans="1:3">
      <c r="A22" s="68" t="s">
        <v>601</v>
      </c>
      <c r="B22" s="84" t="s">
        <v>602</v>
      </c>
      <c r="C22" s="85"/>
    </row>
    <row r="23" spans="1:3">
      <c r="A23" s="68" t="s">
        <v>617</v>
      </c>
      <c r="B23" s="84" t="s">
        <v>618</v>
      </c>
      <c r="C23" s="85"/>
    </row>
    <row r="24" spans="1:3">
      <c r="A24" s="68" t="s">
        <v>623</v>
      </c>
      <c r="B24" s="84" t="s">
        <v>624</v>
      </c>
      <c r="C24" s="85"/>
    </row>
    <row r="25" spans="1:3">
      <c r="A25" s="68" t="s">
        <v>631</v>
      </c>
      <c r="B25" s="84" t="s">
        <v>632</v>
      </c>
      <c r="C25" s="85"/>
    </row>
    <row r="26" spans="1:3">
      <c r="A26" s="68" t="s">
        <v>642</v>
      </c>
      <c r="B26" s="84" t="s">
        <v>643</v>
      </c>
      <c r="C26" s="85"/>
    </row>
    <row r="27" spans="1:3">
      <c r="A27" s="86" t="s">
        <v>651</v>
      </c>
      <c r="B27" s="87" t="s">
        <v>652</v>
      </c>
      <c r="C27" s="88"/>
    </row>
    <row r="28" spans="1:3">
      <c r="A28" s="68" t="s">
        <v>653</v>
      </c>
      <c r="B28" s="84" t="s">
        <v>654</v>
      </c>
      <c r="C28" s="85"/>
    </row>
    <row r="29" spans="1:3">
      <c r="A29" s="68" t="s">
        <v>676</v>
      </c>
      <c r="B29" s="84" t="s">
        <v>677</v>
      </c>
      <c r="C29" s="85"/>
    </row>
    <row r="30" spans="1:3">
      <c r="A30" s="68" t="s">
        <v>681</v>
      </c>
      <c r="B30" s="84" t="s">
        <v>682</v>
      </c>
      <c r="C30" s="85"/>
    </row>
    <row r="31" spans="1:3">
      <c r="A31" s="68" t="s">
        <v>689</v>
      </c>
      <c r="B31" s="84" t="s">
        <v>690</v>
      </c>
      <c r="C31" s="85"/>
    </row>
    <row r="32" spans="1:3">
      <c r="A32" s="68" t="s">
        <v>697</v>
      </c>
      <c r="B32" s="84" t="s">
        <v>698</v>
      </c>
      <c r="C32" s="85"/>
    </row>
    <row r="33" spans="1:3">
      <c r="A33" s="68" t="s">
        <v>701</v>
      </c>
      <c r="B33" s="84" t="s">
        <v>702</v>
      </c>
      <c r="C33" s="85"/>
    </row>
    <row r="34" spans="1:3">
      <c r="A34" s="68" t="s">
        <v>707</v>
      </c>
      <c r="B34" s="84" t="s">
        <v>708</v>
      </c>
      <c r="C34" s="85"/>
    </row>
    <row r="35" spans="1:3">
      <c r="A35" s="68" t="s">
        <v>719</v>
      </c>
      <c r="B35" s="84" t="s">
        <v>720</v>
      </c>
      <c r="C35" s="85"/>
    </row>
    <row r="36" spans="1:3">
      <c r="A36" s="68" t="s">
        <v>729</v>
      </c>
      <c r="B36" s="84" t="s">
        <v>730</v>
      </c>
      <c r="C36" s="85"/>
    </row>
    <row r="37" spans="1:3">
      <c r="A37" s="68" t="s">
        <v>737</v>
      </c>
      <c r="B37" s="84" t="s">
        <v>738</v>
      </c>
      <c r="C37" s="85"/>
    </row>
    <row r="38" spans="1:3">
      <c r="A38" s="68" t="s">
        <v>751</v>
      </c>
      <c r="B38" s="84" t="s">
        <v>752</v>
      </c>
      <c r="C38" s="85"/>
    </row>
    <row r="39" spans="1:3">
      <c r="A39" s="86" t="s">
        <v>757</v>
      </c>
      <c r="B39" s="87" t="s">
        <v>758</v>
      </c>
      <c r="C39" s="88"/>
    </row>
    <row r="40" spans="1:3">
      <c r="A40" s="68" t="s">
        <v>759</v>
      </c>
      <c r="B40" s="84" t="s">
        <v>760</v>
      </c>
      <c r="C40" s="85"/>
    </row>
    <row r="41" spans="1:3">
      <c r="A41" s="68" t="s">
        <v>773</v>
      </c>
      <c r="B41" s="84" t="s">
        <v>774</v>
      </c>
      <c r="C41" s="85"/>
    </row>
    <row r="42" spans="1:3">
      <c r="A42" s="68" t="s">
        <v>788</v>
      </c>
      <c r="B42" s="84" t="s">
        <v>789</v>
      </c>
      <c r="C42" s="85"/>
    </row>
    <row r="43" spans="1:3">
      <c r="A43" s="68" t="s">
        <v>800</v>
      </c>
      <c r="B43" s="84" t="s">
        <v>801</v>
      </c>
      <c r="C43" s="85"/>
    </row>
    <row r="44" spans="1:3">
      <c r="A44" s="68" t="s">
        <v>812</v>
      </c>
      <c r="B44" s="84" t="s">
        <v>813</v>
      </c>
      <c r="C44" s="85"/>
    </row>
    <row r="45" spans="1:3">
      <c r="A45" s="68" t="s">
        <v>826</v>
      </c>
      <c r="B45" s="84" t="s">
        <v>827</v>
      </c>
      <c r="C45" s="85"/>
    </row>
    <row r="46" spans="1:3">
      <c r="A46" s="68" t="s">
        <v>838</v>
      </c>
      <c r="B46" s="84" t="s">
        <v>839</v>
      </c>
      <c r="C46" s="85"/>
    </row>
    <row r="47" spans="1:3">
      <c r="A47" s="68" t="s">
        <v>846</v>
      </c>
      <c r="B47" s="84" t="s">
        <v>847</v>
      </c>
      <c r="C47" s="85"/>
    </row>
    <row r="48" spans="1:3">
      <c r="A48" s="68" t="s">
        <v>858</v>
      </c>
      <c r="B48" s="84" t="s">
        <v>859</v>
      </c>
      <c r="C48" s="85"/>
    </row>
    <row r="49" spans="1:3">
      <c r="A49" s="68" t="s">
        <v>873</v>
      </c>
      <c r="B49" s="84" t="s">
        <v>874</v>
      </c>
      <c r="C49" s="85"/>
    </row>
    <row r="50" spans="1:3">
      <c r="A50" s="68" t="s">
        <v>883</v>
      </c>
      <c r="B50" s="84" t="s">
        <v>884</v>
      </c>
      <c r="C50" s="85"/>
    </row>
    <row r="51" spans="1:3">
      <c r="A51" s="68" t="s">
        <v>905</v>
      </c>
      <c r="B51" s="84" t="s">
        <v>906</v>
      </c>
      <c r="C51" s="85"/>
    </row>
    <row r="52" spans="1:3">
      <c r="A52" s="68" t="s">
        <v>911</v>
      </c>
      <c r="B52" s="84" t="s">
        <v>912</v>
      </c>
      <c r="C52" s="85"/>
    </row>
    <row r="53" spans="1:3">
      <c r="A53" s="68" t="s">
        <v>917</v>
      </c>
      <c r="B53" s="84" t="s">
        <v>918</v>
      </c>
      <c r="C53" s="85"/>
    </row>
    <row r="54" spans="1:3">
      <c r="A54" s="68" t="s">
        <v>923</v>
      </c>
      <c r="B54" s="84" t="s">
        <v>924</v>
      </c>
      <c r="C54" s="85"/>
    </row>
    <row r="55" spans="1:3">
      <c r="A55" s="68" t="s">
        <v>949</v>
      </c>
      <c r="B55" s="84" t="s">
        <v>950</v>
      </c>
      <c r="C55" s="85"/>
    </row>
    <row r="56" spans="1:3">
      <c r="A56" s="68" t="s">
        <v>1011</v>
      </c>
      <c r="B56" s="84" t="s">
        <v>1012</v>
      </c>
      <c r="C56" s="85"/>
    </row>
    <row r="57" spans="1:3">
      <c r="A57" s="68" t="s">
        <v>1033</v>
      </c>
      <c r="B57" s="84" t="s">
        <v>1034</v>
      </c>
      <c r="C57" s="85"/>
    </row>
    <row r="58" spans="1:3">
      <c r="A58" s="68" t="s">
        <v>1047</v>
      </c>
      <c r="B58" s="84" t="s">
        <v>1048</v>
      </c>
      <c r="C58" s="85"/>
    </row>
    <row r="59" spans="1:3">
      <c r="A59" s="68" t="s">
        <v>1079</v>
      </c>
      <c r="B59" s="84" t="s">
        <v>1080</v>
      </c>
      <c r="C59" s="85"/>
    </row>
    <row r="60" spans="1:3">
      <c r="A60" s="68" t="s">
        <v>1099</v>
      </c>
      <c r="B60" s="84" t="s">
        <v>1100</v>
      </c>
      <c r="C60" s="85"/>
    </row>
    <row r="61" spans="1:3">
      <c r="A61" s="68" t="s">
        <v>1111</v>
      </c>
      <c r="B61" s="84" t="s">
        <v>1112</v>
      </c>
      <c r="C61" s="85"/>
    </row>
    <row r="62" spans="1:3">
      <c r="A62" s="68" t="s">
        <v>1115</v>
      </c>
      <c r="B62" s="84" t="s">
        <v>1116</v>
      </c>
      <c r="C62" s="85"/>
    </row>
    <row r="63" spans="1:3">
      <c r="A63" s="68" t="s">
        <v>1119</v>
      </c>
      <c r="B63" s="84" t="s">
        <v>1120</v>
      </c>
      <c r="C63" s="85"/>
    </row>
    <row r="64" spans="1:3">
      <c r="A64" s="68" t="s">
        <v>1131</v>
      </c>
      <c r="B64" s="84" t="s">
        <v>1132</v>
      </c>
      <c r="C64" s="85"/>
    </row>
    <row r="65" spans="1:3">
      <c r="A65" s="86" t="s">
        <v>1135</v>
      </c>
      <c r="B65" s="87" t="s">
        <v>1136</v>
      </c>
      <c r="C65" s="88"/>
    </row>
    <row r="66" spans="1:3">
      <c r="A66" s="68" t="s">
        <v>1137</v>
      </c>
      <c r="B66" s="84" t="s">
        <v>1138</v>
      </c>
      <c r="C66" s="85"/>
    </row>
    <row r="67" spans="1:3">
      <c r="A67" s="68" t="s">
        <v>1141</v>
      </c>
      <c r="B67" s="84" t="s">
        <v>1142</v>
      </c>
      <c r="C67" s="85"/>
    </row>
    <row r="68" spans="1:3">
      <c r="A68" s="68" t="s">
        <v>1150</v>
      </c>
      <c r="B68" s="84" t="s">
        <v>1151</v>
      </c>
      <c r="C68" s="85"/>
    </row>
    <row r="69" spans="1:3">
      <c r="A69" s="68" t="s">
        <v>1165</v>
      </c>
      <c r="B69" s="84" t="s">
        <v>1166</v>
      </c>
      <c r="C69" s="85"/>
    </row>
    <row r="70" spans="1:3">
      <c r="A70" s="68" t="s">
        <v>1170</v>
      </c>
      <c r="B70" s="84" t="s">
        <v>1171</v>
      </c>
      <c r="C70" s="85"/>
    </row>
    <row r="71" spans="1:3">
      <c r="A71" s="86" t="s">
        <v>1202</v>
      </c>
      <c r="B71" s="87" t="s">
        <v>1203</v>
      </c>
      <c r="C71" s="88"/>
    </row>
    <row r="72" spans="1:3">
      <c r="A72" s="68" t="s">
        <v>1204</v>
      </c>
      <c r="B72" s="84" t="s">
        <v>1205</v>
      </c>
      <c r="C72" s="85"/>
    </row>
    <row r="73" spans="1:3">
      <c r="A73" s="68" t="s">
        <v>1210</v>
      </c>
      <c r="B73" s="84" t="s">
        <v>1211</v>
      </c>
      <c r="C73" s="85"/>
    </row>
    <row r="74" spans="1:3">
      <c r="A74" s="68" t="s">
        <v>1215</v>
      </c>
      <c r="B74" s="84" t="s">
        <v>1216</v>
      </c>
      <c r="C74" s="85"/>
    </row>
    <row r="75" spans="1:3">
      <c r="A75" s="68" t="s">
        <v>1222</v>
      </c>
      <c r="B75" s="84" t="s">
        <v>1223</v>
      </c>
      <c r="C75" s="85"/>
    </row>
    <row r="76" spans="1:3">
      <c r="A76" s="68" t="s">
        <v>1226</v>
      </c>
      <c r="B76" s="84" t="s">
        <v>1227</v>
      </c>
      <c r="C76" s="85"/>
    </row>
    <row r="77" spans="1:3">
      <c r="A77" s="86" t="s">
        <v>1230</v>
      </c>
      <c r="B77" s="87" t="s">
        <v>1231</v>
      </c>
      <c r="C77" s="88"/>
    </row>
    <row r="78" spans="1:3">
      <c r="A78" s="68" t="s">
        <v>1232</v>
      </c>
      <c r="B78" s="84" t="s">
        <v>1233</v>
      </c>
      <c r="C78" s="85"/>
    </row>
    <row r="79" spans="1:3">
      <c r="A79" s="68" t="s">
        <v>1242</v>
      </c>
      <c r="B79" s="84" t="s">
        <v>1243</v>
      </c>
      <c r="C79" s="85"/>
    </row>
    <row r="80" spans="1:3">
      <c r="A80" s="68" t="s">
        <v>1252</v>
      </c>
      <c r="B80" s="84" t="s">
        <v>1253</v>
      </c>
      <c r="C80" s="85"/>
    </row>
    <row r="81" spans="1:3">
      <c r="A81" s="68" t="s">
        <v>1258</v>
      </c>
      <c r="B81" s="84" t="s">
        <v>1259</v>
      </c>
      <c r="C81" s="85"/>
    </row>
    <row r="82" spans="1:3">
      <c r="A82" s="68" t="s">
        <v>1262</v>
      </c>
      <c r="B82" s="84" t="s">
        <v>1263</v>
      </c>
      <c r="C82" s="85"/>
    </row>
    <row r="83" spans="1:3">
      <c r="A83" s="68" t="s">
        <v>1266</v>
      </c>
      <c r="B83" s="84" t="s">
        <v>1267</v>
      </c>
      <c r="C83" s="85"/>
    </row>
    <row r="84" spans="1:3">
      <c r="A84" s="68" t="s">
        <v>1272</v>
      </c>
      <c r="B84" s="84" t="s">
        <v>1273</v>
      </c>
      <c r="C84" s="85"/>
    </row>
    <row r="85" spans="1:3">
      <c r="A85" s="86" t="s">
        <v>1282</v>
      </c>
      <c r="B85" s="87" t="s">
        <v>1283</v>
      </c>
      <c r="C85" s="88"/>
    </row>
    <row r="86" spans="1:3">
      <c r="A86" s="68" t="s">
        <v>1284</v>
      </c>
      <c r="B86" s="84" t="s">
        <v>1285</v>
      </c>
      <c r="C86" s="85"/>
    </row>
    <row r="87" spans="1:3">
      <c r="A87" s="68" t="s">
        <v>1297</v>
      </c>
      <c r="B87" s="84" t="s">
        <v>1298</v>
      </c>
      <c r="C87" s="85"/>
    </row>
    <row r="88" spans="1:3">
      <c r="A88" s="68" t="s">
        <v>1307</v>
      </c>
      <c r="B88" s="84" t="s">
        <v>1308</v>
      </c>
      <c r="C88" s="85"/>
    </row>
    <row r="89" spans="1:3">
      <c r="A89" s="68" t="s">
        <v>1311</v>
      </c>
      <c r="B89" s="84" t="s">
        <v>1312</v>
      </c>
      <c r="C89" s="85"/>
    </row>
    <row r="90" spans="1:3">
      <c r="A90" s="68" t="s">
        <v>1325</v>
      </c>
      <c r="B90" s="84" t="s">
        <v>1326</v>
      </c>
      <c r="C90" s="85"/>
    </row>
    <row r="91" spans="1:3">
      <c r="A91" s="68" t="s">
        <v>1333</v>
      </c>
      <c r="B91" s="84" t="s">
        <v>1334</v>
      </c>
      <c r="C91" s="85"/>
    </row>
    <row r="92" spans="1:3">
      <c r="A92" s="68" t="s">
        <v>1343</v>
      </c>
      <c r="B92" s="84" t="s">
        <v>1344</v>
      </c>
      <c r="C92" s="85"/>
    </row>
    <row r="93" spans="1:3">
      <c r="A93" s="86" t="s">
        <v>1353</v>
      </c>
      <c r="B93" s="87" t="s">
        <v>1354</v>
      </c>
      <c r="C93" s="88"/>
    </row>
    <row r="94" spans="1:3">
      <c r="A94" s="68" t="s">
        <v>1355</v>
      </c>
      <c r="B94" s="84" t="s">
        <v>1356</v>
      </c>
      <c r="C94" s="85"/>
    </row>
    <row r="95" spans="1:3">
      <c r="A95" s="68" t="s">
        <v>1365</v>
      </c>
      <c r="B95" s="84" t="s">
        <v>1366</v>
      </c>
      <c r="C95" s="85"/>
    </row>
    <row r="96" spans="1:3">
      <c r="A96" s="68" t="s">
        <v>1385</v>
      </c>
      <c r="B96" s="84" t="s">
        <v>1386</v>
      </c>
      <c r="C96" s="85"/>
    </row>
    <row r="97" spans="1:3">
      <c r="A97" s="68" t="s">
        <v>1399</v>
      </c>
      <c r="B97" s="84" t="s">
        <v>1400</v>
      </c>
      <c r="C97" s="85"/>
    </row>
    <row r="98" spans="1:3">
      <c r="A98" s="86" t="s">
        <v>1402</v>
      </c>
      <c r="B98" s="87" t="s">
        <v>1403</v>
      </c>
      <c r="C98" s="88"/>
    </row>
    <row r="99" spans="1:3">
      <c r="A99" s="68" t="s">
        <v>1404</v>
      </c>
      <c r="B99" s="84" t="s">
        <v>1405</v>
      </c>
      <c r="C99" s="85"/>
    </row>
    <row r="100" spans="1:3">
      <c r="A100" s="68" t="s">
        <v>1410</v>
      </c>
      <c r="B100" s="84" t="s">
        <v>1411</v>
      </c>
      <c r="C100" s="85"/>
    </row>
    <row r="101" spans="1:3">
      <c r="A101" s="86" t="s">
        <v>1414</v>
      </c>
      <c r="B101" s="87" t="s">
        <v>1415</v>
      </c>
      <c r="C101" s="88"/>
    </row>
    <row r="102" spans="1:3">
      <c r="A102" s="68" t="s">
        <v>1416</v>
      </c>
      <c r="B102" s="84" t="s">
        <v>1417</v>
      </c>
      <c r="C102" s="85"/>
    </row>
    <row r="103" spans="1:3">
      <c r="A103" s="68" t="s">
        <v>1442</v>
      </c>
      <c r="B103" s="84" t="s">
        <v>1443</v>
      </c>
      <c r="C103" s="85"/>
    </row>
    <row r="104" spans="1:3">
      <c r="A104" s="68" t="s">
        <v>1450</v>
      </c>
      <c r="B104" s="84" t="s">
        <v>1451</v>
      </c>
      <c r="C104" s="85"/>
    </row>
    <row r="105" spans="1:3">
      <c r="A105" s="68" t="s">
        <v>1455</v>
      </c>
      <c r="B105" s="84" t="s">
        <v>1456</v>
      </c>
      <c r="C105" s="85"/>
    </row>
    <row r="106" spans="1:3">
      <c r="A106" s="68" t="s">
        <v>1462</v>
      </c>
      <c r="B106" s="84" t="s">
        <v>1463</v>
      </c>
      <c r="C106" s="85"/>
    </row>
    <row r="107" spans="1:3">
      <c r="A107" s="68" t="s">
        <v>1474</v>
      </c>
      <c r="B107" s="84" t="s">
        <v>1475</v>
      </c>
      <c r="C107" s="85"/>
    </row>
    <row r="108" spans="1:3">
      <c r="A108" s="68" t="s">
        <v>1478</v>
      </c>
      <c r="B108" s="84" t="s">
        <v>1479</v>
      </c>
      <c r="C108" s="85"/>
    </row>
    <row r="109" spans="1:3">
      <c r="A109" s="68" t="s">
        <v>1488</v>
      </c>
      <c r="B109" s="84" t="s">
        <v>1489</v>
      </c>
      <c r="C109" s="85"/>
    </row>
    <row r="110" spans="1:3">
      <c r="A110" s="68" t="s">
        <v>1513</v>
      </c>
      <c r="B110" s="84" t="s">
        <v>1514</v>
      </c>
      <c r="C110" s="85"/>
    </row>
    <row r="111" spans="1:3">
      <c r="A111" s="86" t="s">
        <v>1525</v>
      </c>
      <c r="B111" s="87" t="s">
        <v>1526</v>
      </c>
      <c r="C111" s="88"/>
    </row>
    <row r="112" spans="1:3">
      <c r="A112" s="68" t="s">
        <v>1527</v>
      </c>
      <c r="B112" s="84" t="s">
        <v>1528</v>
      </c>
      <c r="C112" s="85"/>
    </row>
    <row r="113" spans="1:3">
      <c r="A113" s="68" t="s">
        <v>1534</v>
      </c>
      <c r="B113" s="84" t="s">
        <v>1535</v>
      </c>
      <c r="C113" s="85"/>
    </row>
    <row r="114" spans="1:3">
      <c r="A114" s="68" t="s">
        <v>1550</v>
      </c>
      <c r="B114" s="84" t="s">
        <v>1551</v>
      </c>
      <c r="C114" s="85"/>
    </row>
    <row r="115" spans="1:3">
      <c r="A115" s="68" t="s">
        <v>1557</v>
      </c>
      <c r="B115" s="84" t="s">
        <v>1558</v>
      </c>
      <c r="C115" s="85"/>
    </row>
    <row r="116" spans="1:3">
      <c r="A116" s="68" t="s">
        <v>1564</v>
      </c>
      <c r="B116" s="84" t="s">
        <v>1565</v>
      </c>
      <c r="C116" s="85"/>
    </row>
    <row r="117" spans="1:3">
      <c r="A117" s="68" t="s">
        <v>1600</v>
      </c>
      <c r="B117" s="84" t="s">
        <v>1601</v>
      </c>
      <c r="C117" s="85"/>
    </row>
    <row r="118" spans="1:3">
      <c r="A118" s="68" t="s">
        <v>1611</v>
      </c>
      <c r="B118" s="84" t="s">
        <v>1612</v>
      </c>
      <c r="C118" s="85"/>
    </row>
    <row r="119" spans="1:3">
      <c r="A119" s="68" t="s">
        <v>1622</v>
      </c>
      <c r="B119" s="84" t="s">
        <v>1623</v>
      </c>
      <c r="C119" s="85"/>
    </row>
    <row r="120" spans="1:3">
      <c r="A120" s="86" t="s">
        <v>1628</v>
      </c>
      <c r="B120" s="87" t="s">
        <v>1629</v>
      </c>
      <c r="C120" s="88"/>
    </row>
    <row r="121" spans="1:3">
      <c r="A121" s="68" t="s">
        <v>1630</v>
      </c>
      <c r="B121" s="84" t="s">
        <v>1631</v>
      </c>
      <c r="C121" s="85"/>
    </row>
    <row r="122" spans="1:3">
      <c r="A122" s="68" t="s">
        <v>1652</v>
      </c>
      <c r="B122" s="84" t="s">
        <v>1653</v>
      </c>
      <c r="C122" s="85"/>
    </row>
    <row r="123" spans="1:3">
      <c r="A123" s="68" t="s">
        <v>1662</v>
      </c>
      <c r="B123" s="84" t="s">
        <v>1663</v>
      </c>
      <c r="C123" s="85"/>
    </row>
    <row r="124" spans="1:3">
      <c r="A124" s="86" t="s">
        <v>1676</v>
      </c>
      <c r="B124" s="87" t="s">
        <v>1677</v>
      </c>
      <c r="C124" s="88"/>
    </row>
    <row r="125" spans="1:3">
      <c r="A125" s="68" t="s">
        <v>1678</v>
      </c>
      <c r="B125" s="84" t="s">
        <v>1679</v>
      </c>
      <c r="C125" s="85"/>
    </row>
    <row r="126" spans="1:3">
      <c r="A126" s="68" t="s">
        <v>1686</v>
      </c>
      <c r="B126" s="84" t="s">
        <v>1687</v>
      </c>
      <c r="C126" s="85"/>
    </row>
    <row r="127" spans="1:3">
      <c r="A127" s="68" t="s">
        <v>1700</v>
      </c>
      <c r="B127" s="84" t="s">
        <v>1701</v>
      </c>
      <c r="C127" s="85"/>
    </row>
    <row r="128" spans="1:3">
      <c r="A128" s="68" t="s">
        <v>1708</v>
      </c>
      <c r="B128" s="84" t="s">
        <v>1709</v>
      </c>
      <c r="C128" s="85"/>
    </row>
    <row r="129" spans="1:3">
      <c r="A129" s="68" t="s">
        <v>1715</v>
      </c>
      <c r="B129" s="84" t="s">
        <v>1716</v>
      </c>
      <c r="C129" s="85"/>
    </row>
    <row r="130" spans="1:3">
      <c r="A130" s="68" t="s">
        <v>1721</v>
      </c>
      <c r="B130" s="84" t="s">
        <v>1722</v>
      </c>
      <c r="C130" s="85"/>
    </row>
    <row r="131" spans="1:3">
      <c r="A131" s="68" t="s">
        <v>1729</v>
      </c>
      <c r="B131" s="84" t="s">
        <v>1730</v>
      </c>
      <c r="C131" s="85"/>
    </row>
    <row r="132" spans="1:3">
      <c r="A132" s="68" t="s">
        <v>1739</v>
      </c>
      <c r="B132" s="84" t="s">
        <v>1740</v>
      </c>
      <c r="C132" s="85"/>
    </row>
    <row r="133" spans="1:3">
      <c r="A133" s="68" t="s">
        <v>1749</v>
      </c>
      <c r="B133" s="84" t="s">
        <v>1750</v>
      </c>
      <c r="C133" s="85"/>
    </row>
    <row r="134" spans="1:3">
      <c r="A134" s="68" t="s">
        <v>1754</v>
      </c>
      <c r="B134" s="84" t="s">
        <v>1755</v>
      </c>
      <c r="C134" s="85"/>
    </row>
    <row r="135" spans="1:3">
      <c r="A135" s="68" t="s">
        <v>1766</v>
      </c>
      <c r="B135" s="84" t="s">
        <v>1767</v>
      </c>
      <c r="C135" s="85"/>
    </row>
    <row r="136" spans="1:3">
      <c r="A136" s="68" t="s">
        <v>1815</v>
      </c>
      <c r="B136" s="84" t="s">
        <v>1816</v>
      </c>
      <c r="C136" s="85"/>
    </row>
    <row r="137" spans="1:3">
      <c r="A137" s="68" t="s">
        <v>1819</v>
      </c>
      <c r="B137" s="84" t="s">
        <v>1820</v>
      </c>
      <c r="C137" s="85"/>
    </row>
    <row r="138" spans="1:3">
      <c r="A138" s="86" t="s">
        <v>1833</v>
      </c>
      <c r="B138" s="87" t="s">
        <v>1834</v>
      </c>
      <c r="C138" s="88"/>
    </row>
    <row r="139" spans="1:3">
      <c r="A139" s="68" t="s">
        <v>1835</v>
      </c>
      <c r="B139" s="84" t="s">
        <v>1836</v>
      </c>
      <c r="C139" s="85"/>
    </row>
    <row r="140" spans="1:3">
      <c r="A140" s="68" t="s">
        <v>1863</v>
      </c>
      <c r="B140" s="84" t="s">
        <v>1864</v>
      </c>
      <c r="C140" s="85"/>
    </row>
    <row r="141" spans="1:3">
      <c r="A141" s="68" t="s">
        <v>1875</v>
      </c>
      <c r="B141" s="84" t="s">
        <v>1876</v>
      </c>
      <c r="C141" s="85"/>
    </row>
    <row r="142" spans="1:3">
      <c r="A142" s="68" t="s">
        <v>1887</v>
      </c>
      <c r="B142" s="84" t="s">
        <v>1888</v>
      </c>
      <c r="C142" s="85"/>
    </row>
    <row r="143" spans="1:3">
      <c r="A143" s="86" t="s">
        <v>1895</v>
      </c>
      <c r="B143" s="87" t="s">
        <v>1896</v>
      </c>
      <c r="C143" s="88"/>
    </row>
    <row r="144" spans="1:3">
      <c r="A144" s="68" t="s">
        <v>1897</v>
      </c>
      <c r="B144" s="84" t="s">
        <v>1898</v>
      </c>
      <c r="C144" s="85"/>
    </row>
    <row r="145" spans="1:3">
      <c r="A145" s="68" t="s">
        <v>1911</v>
      </c>
      <c r="B145" s="84" t="s">
        <v>1912</v>
      </c>
      <c r="C145" s="85"/>
    </row>
    <row r="146" spans="1:3">
      <c r="A146" s="68" t="s">
        <v>1935</v>
      </c>
      <c r="B146" s="84" t="s">
        <v>1936</v>
      </c>
      <c r="C146" s="85"/>
    </row>
    <row r="147" spans="1:3">
      <c r="A147" s="68" t="s">
        <v>1941</v>
      </c>
      <c r="B147" s="84" t="s">
        <v>1942</v>
      </c>
      <c r="C147" s="85"/>
    </row>
    <row r="148" spans="1:3">
      <c r="A148" s="68" t="s">
        <v>1955</v>
      </c>
      <c r="B148" s="84" t="s">
        <v>1956</v>
      </c>
      <c r="C148" s="85"/>
    </row>
    <row r="149" spans="1:3">
      <c r="A149" s="68" t="s">
        <v>1965</v>
      </c>
      <c r="B149" s="84" t="s">
        <v>1966</v>
      </c>
      <c r="C149" s="85"/>
    </row>
    <row r="150" spans="1:3">
      <c r="A150" s="68" t="s">
        <v>1973</v>
      </c>
      <c r="B150" s="84" t="s">
        <v>1974</v>
      </c>
      <c r="C150" s="85"/>
    </row>
    <row r="151" spans="1:3">
      <c r="A151" s="68" t="s">
        <v>1979</v>
      </c>
      <c r="B151" s="84" t="s">
        <v>1980</v>
      </c>
      <c r="C151" s="85"/>
    </row>
    <row r="152" spans="1:3">
      <c r="A152" s="68" t="s">
        <v>1983</v>
      </c>
      <c r="B152" s="84" t="s">
        <v>1984</v>
      </c>
      <c r="C152" s="85"/>
    </row>
    <row r="153" spans="1:3">
      <c r="A153" s="68" t="s">
        <v>1991</v>
      </c>
      <c r="B153" s="84" t="s">
        <v>1992</v>
      </c>
      <c r="C153" s="85"/>
    </row>
    <row r="154" spans="1:3">
      <c r="A154" s="68" t="s">
        <v>2011</v>
      </c>
      <c r="B154" s="84" t="s">
        <v>2012</v>
      </c>
      <c r="C154" s="85"/>
    </row>
    <row r="155" spans="1:3">
      <c r="A155" s="86" t="s">
        <v>2027</v>
      </c>
      <c r="B155" s="87" t="s">
        <v>2028</v>
      </c>
      <c r="C155" s="88"/>
    </row>
    <row r="156" spans="1:3">
      <c r="A156" s="68" t="s">
        <v>2029</v>
      </c>
      <c r="B156" s="84" t="s">
        <v>2030</v>
      </c>
      <c r="C156" s="85"/>
    </row>
    <row r="157" spans="1:3">
      <c r="A157" s="68" t="s">
        <v>2043</v>
      </c>
      <c r="B157" s="84" t="s">
        <v>2044</v>
      </c>
      <c r="C157" s="85"/>
    </row>
    <row r="158" spans="1:3">
      <c r="A158" s="68" t="s">
        <v>2062</v>
      </c>
      <c r="B158" s="84" t="s">
        <v>2063</v>
      </c>
      <c r="C158" s="85"/>
    </row>
    <row r="159" spans="1:3">
      <c r="A159" s="68" t="s">
        <v>2084</v>
      </c>
      <c r="B159" s="84" t="s">
        <v>2085</v>
      </c>
      <c r="C159" s="85"/>
    </row>
    <row r="160" spans="1:3">
      <c r="A160" s="68" t="s">
        <v>2090</v>
      </c>
      <c r="B160" s="84" t="s">
        <v>2091</v>
      </c>
      <c r="C160" s="85"/>
    </row>
    <row r="161" spans="1:3">
      <c r="A161" s="68" t="s">
        <v>2101</v>
      </c>
      <c r="B161" s="84" t="s">
        <v>2102</v>
      </c>
      <c r="C161" s="85"/>
    </row>
    <row r="162" spans="1:3">
      <c r="A162" s="68" t="s">
        <v>2115</v>
      </c>
      <c r="B162" s="84" t="s">
        <v>2116</v>
      </c>
      <c r="C162" s="85"/>
    </row>
    <row r="163" spans="1:3">
      <c r="A163" s="68" t="s">
        <v>2132</v>
      </c>
      <c r="B163" s="84" t="s">
        <v>2133</v>
      </c>
      <c r="C163" s="85"/>
    </row>
    <row r="164" spans="1:3">
      <c r="A164" s="68" t="s">
        <v>2144</v>
      </c>
      <c r="B164" s="84" t="s">
        <v>2145</v>
      </c>
      <c r="C164" s="85"/>
    </row>
    <row r="165" spans="1:3">
      <c r="A165" s="86" t="s">
        <v>2164</v>
      </c>
      <c r="B165" s="87" t="s">
        <v>2165</v>
      </c>
      <c r="C165" s="88"/>
    </row>
    <row r="166" spans="1:3">
      <c r="A166" s="68" t="s">
        <v>2166</v>
      </c>
      <c r="B166" s="84" t="s">
        <v>2167</v>
      </c>
      <c r="C166" s="85"/>
    </row>
    <row r="167" spans="1:3">
      <c r="A167" s="68" t="s">
        <v>2170</v>
      </c>
      <c r="B167" s="84" t="s">
        <v>2171</v>
      </c>
      <c r="C167" s="85"/>
    </row>
    <row r="168" spans="1:3">
      <c r="A168" s="68" t="s">
        <v>2206</v>
      </c>
      <c r="B168" s="84" t="s">
        <v>2207</v>
      </c>
      <c r="C168" s="85"/>
    </row>
    <row r="169" spans="1:3">
      <c r="A169" s="68" t="s">
        <v>2234</v>
      </c>
      <c r="B169" s="84" t="s">
        <v>2235</v>
      </c>
      <c r="C169" s="85"/>
    </row>
    <row r="170" spans="1:3">
      <c r="A170" s="68" t="s">
        <v>2260</v>
      </c>
      <c r="B170" s="84" t="s">
        <v>2261</v>
      </c>
      <c r="C170" s="85"/>
    </row>
    <row r="171" spans="1:3">
      <c r="A171" s="68" t="s">
        <v>2272</v>
      </c>
      <c r="B171" s="84" t="s">
        <v>2273</v>
      </c>
      <c r="C171" s="85"/>
    </row>
    <row r="172" spans="1:3">
      <c r="A172" s="68" t="s">
        <v>2280</v>
      </c>
      <c r="B172" s="84" t="s">
        <v>2281</v>
      </c>
      <c r="C172" s="85"/>
    </row>
    <row r="173" spans="1:3">
      <c r="A173" s="86" t="s">
        <v>2288</v>
      </c>
      <c r="B173" s="87" t="s">
        <v>2289</v>
      </c>
      <c r="C173" s="88"/>
    </row>
    <row r="174" spans="1:3">
      <c r="A174" s="68" t="s">
        <v>2290</v>
      </c>
      <c r="B174" s="84" t="s">
        <v>2291</v>
      </c>
      <c r="C174" s="85"/>
    </row>
    <row r="175" spans="1:3">
      <c r="A175" s="68" t="s">
        <v>2304</v>
      </c>
      <c r="B175" s="84" t="s">
        <v>2305</v>
      </c>
      <c r="C175" s="85"/>
    </row>
    <row r="176" spans="1:3">
      <c r="A176" s="68" t="s">
        <v>2320</v>
      </c>
      <c r="B176" s="84" t="s">
        <v>2321</v>
      </c>
      <c r="C176" s="85"/>
    </row>
    <row r="177" spans="1:3">
      <c r="A177" s="68" t="s">
        <v>2340</v>
      </c>
      <c r="B177" s="84" t="s">
        <v>2341</v>
      </c>
      <c r="C177" s="85"/>
    </row>
    <row r="178" spans="1:3">
      <c r="A178" s="86" t="s">
        <v>2344</v>
      </c>
      <c r="B178" s="87" t="s">
        <v>2345</v>
      </c>
      <c r="C178" s="88"/>
    </row>
    <row r="179" spans="1:3">
      <c r="A179" s="68" t="s">
        <v>2346</v>
      </c>
      <c r="B179" s="84" t="s">
        <v>2347</v>
      </c>
      <c r="C179" s="85"/>
    </row>
    <row r="180" spans="1:3">
      <c r="A180" s="68" t="s">
        <v>2350</v>
      </c>
      <c r="B180" s="84" t="s">
        <v>2351</v>
      </c>
      <c r="C180" s="85"/>
    </row>
    <row r="181" spans="1:3">
      <c r="A181" s="68" t="s">
        <v>2354</v>
      </c>
      <c r="B181" s="84" t="s">
        <v>2355</v>
      </c>
      <c r="C181" s="85"/>
    </row>
    <row r="182" spans="1:3">
      <c r="A182" s="68" t="s">
        <v>2358</v>
      </c>
      <c r="B182" s="84" t="s">
        <v>2359</v>
      </c>
      <c r="C182" s="85"/>
    </row>
    <row r="183" spans="1:3">
      <c r="A183" s="68" t="s">
        <v>2364</v>
      </c>
      <c r="B183" s="84" t="s">
        <v>2365</v>
      </c>
      <c r="C183" s="85"/>
    </row>
    <row r="184" spans="1:3">
      <c r="A184" s="86" t="s">
        <v>2376</v>
      </c>
      <c r="B184" s="87" t="s">
        <v>2377</v>
      </c>
      <c r="C184" s="88"/>
    </row>
    <row r="185" spans="1:3">
      <c r="A185" s="68" t="s">
        <v>2378</v>
      </c>
      <c r="B185" s="84" t="s">
        <v>2379</v>
      </c>
      <c r="C185" s="85"/>
    </row>
    <row r="186" spans="1:3">
      <c r="A186" s="68" t="s">
        <v>2384</v>
      </c>
      <c r="B186" s="84" t="s">
        <v>2385</v>
      </c>
      <c r="C186" s="85"/>
    </row>
    <row r="187" spans="1:3">
      <c r="A187" s="68" t="s">
        <v>2404</v>
      </c>
      <c r="B187" s="84" t="s">
        <v>2405</v>
      </c>
      <c r="C187" s="85"/>
    </row>
    <row r="188" spans="1:3">
      <c r="A188" s="68" t="s">
        <v>2414</v>
      </c>
      <c r="B188" s="84" t="s">
        <v>2415</v>
      </c>
      <c r="C188" s="85"/>
    </row>
    <row r="189" spans="1:3">
      <c r="A189" s="68" t="s">
        <v>2420</v>
      </c>
      <c r="B189" s="84" t="s">
        <v>2421</v>
      </c>
      <c r="C189" s="85"/>
    </row>
    <row r="190" spans="1:3">
      <c r="A190" s="68" t="s">
        <v>2426</v>
      </c>
      <c r="B190" s="84" t="s">
        <v>2427</v>
      </c>
      <c r="C190" s="85"/>
    </row>
    <row r="191" spans="1:3">
      <c r="A191" s="68" t="s">
        <v>2430</v>
      </c>
      <c r="B191" s="84" t="s">
        <v>2431</v>
      </c>
      <c r="C191" s="85"/>
    </row>
    <row r="192" spans="1:3">
      <c r="A192" s="68" t="s">
        <v>2448</v>
      </c>
      <c r="B192" s="84" t="s">
        <v>2449</v>
      </c>
      <c r="C192" s="85"/>
    </row>
    <row r="193" spans="1:3">
      <c r="A193" s="68" t="s">
        <v>2454</v>
      </c>
      <c r="B193" s="84" t="s">
        <v>2455</v>
      </c>
      <c r="C193" s="85"/>
    </row>
    <row r="194" spans="1:3">
      <c r="A194" s="86" t="s">
        <v>2475</v>
      </c>
      <c r="B194" s="87" t="s">
        <v>2476</v>
      </c>
      <c r="C194" s="88"/>
    </row>
    <row r="195" spans="1:3">
      <c r="A195" s="68" t="s">
        <v>2477</v>
      </c>
      <c r="B195" s="84" t="s">
        <v>2478</v>
      </c>
      <c r="C195" s="85"/>
    </row>
    <row r="196" spans="1:3">
      <c r="A196" s="68" t="s">
        <v>2491</v>
      </c>
      <c r="B196" s="84" t="s">
        <v>2492</v>
      </c>
      <c r="C196" s="85"/>
    </row>
    <row r="197" spans="1:3">
      <c r="A197" s="68" t="s">
        <v>2501</v>
      </c>
      <c r="B197" s="84" t="s">
        <v>2502</v>
      </c>
      <c r="C197" s="85"/>
    </row>
    <row r="198" spans="1:3">
      <c r="A198" s="68" t="s">
        <v>2519</v>
      </c>
      <c r="B198" s="84" t="s">
        <v>2520</v>
      </c>
      <c r="C198" s="85"/>
    </row>
    <row r="199" spans="1:3">
      <c r="A199" s="68" t="s">
        <v>2525</v>
      </c>
      <c r="B199" s="84" t="s">
        <v>2526</v>
      </c>
      <c r="C199" s="85"/>
    </row>
    <row r="200" spans="1:3">
      <c r="A200" s="68" t="s">
        <v>2539</v>
      </c>
      <c r="B200" s="84" t="s">
        <v>2540</v>
      </c>
      <c r="C200" s="85"/>
    </row>
    <row r="201" spans="1:3">
      <c r="A201" s="86" t="s">
        <v>2550</v>
      </c>
      <c r="B201" s="87" t="s">
        <v>2551</v>
      </c>
      <c r="C201" s="88"/>
    </row>
    <row r="202" spans="1:3">
      <c r="A202" s="68" t="s">
        <v>2552</v>
      </c>
      <c r="B202" s="84" t="s">
        <v>2553</v>
      </c>
      <c r="C202" s="85"/>
    </row>
    <row r="203" spans="1:3">
      <c r="A203" s="68" t="s">
        <v>2558</v>
      </c>
      <c r="B203" s="84" t="s">
        <v>2559</v>
      </c>
      <c r="C203" s="85"/>
    </row>
    <row r="204" spans="1:3">
      <c r="A204" s="68" t="s">
        <v>2570</v>
      </c>
      <c r="B204" s="84" t="s">
        <v>2571</v>
      </c>
      <c r="C204" s="85"/>
    </row>
    <row r="205" spans="1:3">
      <c r="A205" s="68" t="s">
        <v>2600</v>
      </c>
      <c r="B205" s="84" t="s">
        <v>2601</v>
      </c>
      <c r="C205" s="85"/>
    </row>
    <row r="206" spans="1:3">
      <c r="A206" s="68" t="s">
        <v>2634</v>
      </c>
      <c r="B206" s="84" t="s">
        <v>2635</v>
      </c>
      <c r="C206" s="85"/>
    </row>
    <row r="207" spans="1:3">
      <c r="A207" s="68" t="s">
        <v>2678</v>
      </c>
      <c r="B207" s="84" t="s">
        <v>2679</v>
      </c>
      <c r="C207" s="85"/>
    </row>
    <row r="208" spans="1:3">
      <c r="A208" s="68" t="s">
        <v>2688</v>
      </c>
      <c r="B208" s="84" t="s">
        <v>2689</v>
      </c>
      <c r="C208" s="85"/>
    </row>
    <row r="209" spans="1:3">
      <c r="A209" s="68" t="s">
        <v>2692</v>
      </c>
      <c r="B209" s="84" t="s">
        <v>2693</v>
      </c>
      <c r="C209" s="85"/>
    </row>
    <row r="210" spans="1:3">
      <c r="A210" s="68" t="s">
        <v>2706</v>
      </c>
      <c r="B210" s="84" t="s">
        <v>2707</v>
      </c>
      <c r="C210" s="85"/>
    </row>
    <row r="211" spans="1:3">
      <c r="A211" s="86" t="s">
        <v>2744</v>
      </c>
      <c r="B211" s="87" t="s">
        <v>2745</v>
      </c>
      <c r="C211" s="88"/>
    </row>
    <row r="212" spans="1:3">
      <c r="A212" s="68" t="s">
        <v>2746</v>
      </c>
      <c r="B212" s="84" t="s">
        <v>2747</v>
      </c>
      <c r="C212" s="85"/>
    </row>
    <row r="213" spans="1:3">
      <c r="A213" s="68" t="s">
        <v>2770</v>
      </c>
      <c r="B213" s="84" t="s">
        <v>2771</v>
      </c>
      <c r="C213" s="85"/>
    </row>
    <row r="214" spans="1:3">
      <c r="A214" s="68" t="s">
        <v>2827</v>
      </c>
      <c r="B214" s="84" t="s">
        <v>2828</v>
      </c>
      <c r="C214" s="85"/>
    </row>
    <row r="215" spans="1:3">
      <c r="A215" s="68" t="s">
        <v>2859</v>
      </c>
      <c r="B215" s="84" t="s">
        <v>2860</v>
      </c>
      <c r="C215" s="85"/>
    </row>
    <row r="216" spans="1:3">
      <c r="A216" s="68" t="s">
        <v>2909</v>
      </c>
      <c r="B216" s="84" t="s">
        <v>2910</v>
      </c>
      <c r="C216" s="85"/>
    </row>
    <row r="217" spans="1:3">
      <c r="A217" s="68" t="s">
        <v>2913</v>
      </c>
      <c r="B217" s="84" t="s">
        <v>2914</v>
      </c>
      <c r="C217" s="85"/>
    </row>
    <row r="218" spans="1:3">
      <c r="A218" s="68" t="s">
        <v>2919</v>
      </c>
      <c r="B218" s="84" t="s">
        <v>2920</v>
      </c>
      <c r="C218" s="85"/>
    </row>
    <row r="219" spans="1:3">
      <c r="A219" s="68" t="s">
        <v>2927</v>
      </c>
      <c r="B219" s="84" t="s">
        <v>2928</v>
      </c>
      <c r="C219" s="85"/>
    </row>
    <row r="220" spans="1:3">
      <c r="A220" s="86" t="s">
        <v>2951</v>
      </c>
      <c r="B220" s="87" t="s">
        <v>2952</v>
      </c>
      <c r="C220" s="88"/>
    </row>
    <row r="221" spans="1:3">
      <c r="A221" s="68" t="s">
        <v>2953</v>
      </c>
      <c r="B221" s="84" t="s">
        <v>2954</v>
      </c>
      <c r="C221" s="85"/>
    </row>
    <row r="222" spans="1:3">
      <c r="A222" s="68" t="s">
        <v>3010</v>
      </c>
      <c r="B222" s="84" t="s">
        <v>3011</v>
      </c>
      <c r="C222" s="85"/>
    </row>
    <row r="223" spans="1:3">
      <c r="A223" s="68" t="s">
        <v>3044</v>
      </c>
      <c r="B223" s="84" t="s">
        <v>3045</v>
      </c>
      <c r="C223" s="85"/>
    </row>
    <row r="224" spans="1:3">
      <c r="A224" s="86" t="s">
        <v>3048</v>
      </c>
      <c r="B224" s="87" t="s">
        <v>3049</v>
      </c>
      <c r="C224" s="88"/>
    </row>
    <row r="225" spans="1:3">
      <c r="A225" s="68" t="s">
        <v>3050</v>
      </c>
      <c r="B225" s="84" t="s">
        <v>3051</v>
      </c>
      <c r="C225" s="85"/>
    </row>
    <row r="226" spans="1:3">
      <c r="A226" s="68" t="s">
        <v>3084</v>
      </c>
      <c r="B226" s="84" t="s">
        <v>3085</v>
      </c>
      <c r="C226" s="85"/>
    </row>
    <row r="227" spans="1:3">
      <c r="A227" s="68" t="s">
        <v>3102</v>
      </c>
      <c r="B227" s="84" t="s">
        <v>3103</v>
      </c>
      <c r="C227" s="85"/>
    </row>
    <row r="228" spans="1:3">
      <c r="A228" s="68" t="s">
        <v>3112</v>
      </c>
      <c r="B228" s="84" t="s">
        <v>3113</v>
      </c>
      <c r="C228" s="85"/>
    </row>
    <row r="229" spans="1:3">
      <c r="A229" s="68" t="s">
        <v>3118</v>
      </c>
      <c r="B229" s="84" t="s">
        <v>3119</v>
      </c>
      <c r="C229" s="85"/>
    </row>
    <row r="230" spans="1:3">
      <c r="A230" s="86" t="s">
        <v>3124</v>
      </c>
      <c r="B230" s="87" t="s">
        <v>3125</v>
      </c>
      <c r="C230" s="88"/>
    </row>
    <row r="231" spans="1:3">
      <c r="A231" s="68" t="s">
        <v>3126</v>
      </c>
      <c r="B231" s="84" t="s">
        <v>3127</v>
      </c>
      <c r="C231" s="85"/>
    </row>
    <row r="232" spans="1:3">
      <c r="A232" s="68" t="s">
        <v>3136</v>
      </c>
      <c r="B232" s="84" t="s">
        <v>3137</v>
      </c>
      <c r="C232" s="85"/>
    </row>
    <row r="233" spans="1:3">
      <c r="A233" s="68" t="s">
        <v>3140</v>
      </c>
      <c r="B233" s="84" t="s">
        <v>3141</v>
      </c>
      <c r="C233" s="85"/>
    </row>
    <row r="234" spans="1:3">
      <c r="A234" s="86" t="s">
        <v>3156</v>
      </c>
      <c r="B234" s="87" t="s">
        <v>3157</v>
      </c>
      <c r="C234" s="88"/>
    </row>
    <row r="235" spans="1:3">
      <c r="A235" s="68" t="s">
        <v>3158</v>
      </c>
      <c r="B235" s="84" t="s">
        <v>3159</v>
      </c>
      <c r="C235" s="85"/>
    </row>
    <row r="236" spans="1:3">
      <c r="A236" s="68" t="s">
        <v>3194</v>
      </c>
      <c r="B236" s="84" t="s">
        <v>3195</v>
      </c>
      <c r="C236" s="85"/>
    </row>
    <row r="237" spans="1:3">
      <c r="A237" s="68" t="s">
        <v>3206</v>
      </c>
      <c r="B237" s="84" t="s">
        <v>3207</v>
      </c>
      <c r="C237" s="85"/>
    </row>
    <row r="238" spans="1:3">
      <c r="A238" s="86" t="s">
        <v>3268</v>
      </c>
      <c r="B238" s="87" t="s">
        <v>3269</v>
      </c>
      <c r="C238" s="88"/>
    </row>
    <row r="239" spans="1:3">
      <c r="A239" s="68" t="s">
        <v>3270</v>
      </c>
      <c r="B239" s="84" t="s">
        <v>3271</v>
      </c>
      <c r="C239" s="85"/>
    </row>
    <row r="240" spans="1:3">
      <c r="A240" s="68" t="s">
        <v>3282</v>
      </c>
      <c r="B240" s="84" t="s">
        <v>3283</v>
      </c>
      <c r="C240" s="85"/>
    </row>
    <row r="241" spans="1:3">
      <c r="A241" s="68" t="s">
        <v>3292</v>
      </c>
      <c r="B241" s="84" t="s">
        <v>3293</v>
      </c>
      <c r="C241" s="85"/>
    </row>
    <row r="242" spans="1:3">
      <c r="A242" s="86" t="s">
        <v>3296</v>
      </c>
      <c r="B242" s="87" t="s">
        <v>3297</v>
      </c>
      <c r="C242" s="88"/>
    </row>
    <row r="243" spans="1:3">
      <c r="A243" s="68" t="s">
        <v>3298</v>
      </c>
      <c r="B243" s="84" t="s">
        <v>3299</v>
      </c>
      <c r="C243" s="85"/>
    </row>
    <row r="244" spans="1:3">
      <c r="A244" s="68" t="s">
        <v>3320</v>
      </c>
      <c r="B244" s="84" t="s">
        <v>3321</v>
      </c>
      <c r="C244" s="85"/>
    </row>
    <row r="245" spans="1:3">
      <c r="A245" s="68" t="s">
        <v>3326</v>
      </c>
      <c r="B245" s="84" t="s">
        <v>3327</v>
      </c>
      <c r="C245" s="85"/>
    </row>
    <row r="246" spans="1:3">
      <c r="A246" s="68" t="s">
        <v>3346</v>
      </c>
      <c r="B246" s="84" t="s">
        <v>3347</v>
      </c>
      <c r="C246" s="85"/>
    </row>
    <row r="247" spans="1:3">
      <c r="A247" s="68" t="s">
        <v>3371</v>
      </c>
      <c r="B247" s="84" t="s">
        <v>3372</v>
      </c>
      <c r="C247" s="85"/>
    </row>
    <row r="248" spans="1:3">
      <c r="A248" s="68" t="s">
        <v>3381</v>
      </c>
      <c r="B248" s="84" t="s">
        <v>3382</v>
      </c>
      <c r="C248" s="85"/>
    </row>
    <row r="249" spans="1:3">
      <c r="A249" s="86" t="s">
        <v>3391</v>
      </c>
      <c r="B249" s="87" t="s">
        <v>3392</v>
      </c>
      <c r="C249" s="88"/>
    </row>
    <row r="250" spans="1:3">
      <c r="A250" s="68" t="s">
        <v>3393</v>
      </c>
      <c r="B250" s="84" t="s">
        <v>3394</v>
      </c>
      <c r="C250" s="85"/>
    </row>
    <row r="251" spans="1:3">
      <c r="A251" s="68" t="s">
        <v>3413</v>
      </c>
      <c r="B251" s="84" t="s">
        <v>3414</v>
      </c>
      <c r="C251" s="85"/>
    </row>
    <row r="252" spans="1:3">
      <c r="A252" s="68" t="s">
        <v>3436</v>
      </c>
      <c r="B252" s="84" t="s">
        <v>3437</v>
      </c>
      <c r="C252" s="85"/>
    </row>
    <row r="253" spans="1:3">
      <c r="A253" s="68" t="s">
        <v>3456</v>
      </c>
      <c r="B253" s="84" t="s">
        <v>3457</v>
      </c>
      <c r="C253" s="85"/>
    </row>
    <row r="254" spans="1:3">
      <c r="A254" s="68" t="s">
        <v>3462</v>
      </c>
      <c r="B254" s="84" t="s">
        <v>3463</v>
      </c>
      <c r="C254" s="85"/>
    </row>
    <row r="255" spans="1:3">
      <c r="A255" s="68" t="s">
        <v>3480</v>
      </c>
      <c r="B255" s="84" t="s">
        <v>3481</v>
      </c>
      <c r="C255" s="85"/>
    </row>
    <row r="256" spans="1:3">
      <c r="A256" s="68" t="s">
        <v>3532</v>
      </c>
      <c r="B256" s="84" t="s">
        <v>3533</v>
      </c>
      <c r="C256" s="85"/>
    </row>
    <row r="257" spans="1:3">
      <c r="A257" s="68" t="s">
        <v>3544</v>
      </c>
      <c r="B257" s="84" t="s">
        <v>3545</v>
      </c>
      <c r="C257" s="85"/>
    </row>
    <row r="258" spans="1:3">
      <c r="A258" s="68" t="s">
        <v>3560</v>
      </c>
      <c r="B258" s="84" t="s">
        <v>3561</v>
      </c>
      <c r="C258" s="85"/>
    </row>
    <row r="259" spans="1:3">
      <c r="A259" s="68" t="s">
        <v>3572</v>
      </c>
      <c r="B259" s="84" t="s">
        <v>3573</v>
      </c>
      <c r="C259" s="85"/>
    </row>
    <row r="260" spans="1:3">
      <c r="A260" s="86" t="s">
        <v>3582</v>
      </c>
      <c r="B260" s="87" t="s">
        <v>3583</v>
      </c>
      <c r="C260" s="88"/>
    </row>
    <row r="261" spans="1:3">
      <c r="A261" s="68" t="s">
        <v>3584</v>
      </c>
      <c r="B261" s="84" t="s">
        <v>3585</v>
      </c>
      <c r="C261" s="85"/>
    </row>
    <row r="262" spans="1:3">
      <c r="A262" s="68" t="s">
        <v>3596</v>
      </c>
      <c r="B262" s="84" t="s">
        <v>3597</v>
      </c>
      <c r="C262" s="85"/>
    </row>
    <row r="263" spans="1:3">
      <c r="A263" s="68" t="s">
        <v>3602</v>
      </c>
      <c r="B263" s="84" t="s">
        <v>3603</v>
      </c>
      <c r="C263" s="85"/>
    </row>
    <row r="264" spans="1:3">
      <c r="A264" s="68" t="s">
        <v>3618</v>
      </c>
      <c r="B264" s="84" t="s">
        <v>3619</v>
      </c>
      <c r="C264" s="85"/>
    </row>
    <row r="265" spans="1:3">
      <c r="A265" s="68" t="s">
        <v>3628</v>
      </c>
      <c r="B265" s="84" t="s">
        <v>3629</v>
      </c>
      <c r="C265" s="85"/>
    </row>
    <row r="266" spans="1:3">
      <c r="A266" s="68" t="s">
        <v>3632</v>
      </c>
      <c r="B266" s="84" t="s">
        <v>3633</v>
      </c>
      <c r="C266" s="85"/>
    </row>
    <row r="267" spans="1:3">
      <c r="A267" s="68" t="s">
        <v>3644</v>
      </c>
      <c r="B267" s="84" t="s">
        <v>3645</v>
      </c>
      <c r="C267" s="85"/>
    </row>
    <row r="268" spans="1:3">
      <c r="A268" s="68" t="s">
        <v>3650</v>
      </c>
      <c r="B268" s="84" t="s">
        <v>3651</v>
      </c>
      <c r="C268" s="85"/>
    </row>
    <row r="269" spans="1:3">
      <c r="A269" s="68" t="s">
        <v>3671</v>
      </c>
      <c r="B269" s="84" t="s">
        <v>3672</v>
      </c>
      <c r="C269" s="85"/>
    </row>
    <row r="270" spans="1:3">
      <c r="A270" s="68" t="s">
        <v>3675</v>
      </c>
      <c r="B270" s="84" t="s">
        <v>3676</v>
      </c>
      <c r="C270" s="85"/>
    </row>
    <row r="271" spans="1:3">
      <c r="A271" s="86" t="s">
        <v>3679</v>
      </c>
      <c r="B271" s="87" t="s">
        <v>3680</v>
      </c>
      <c r="C271" s="88"/>
    </row>
    <row r="272" spans="1:3">
      <c r="A272" s="68" t="s">
        <v>3681</v>
      </c>
      <c r="B272" s="84" t="s">
        <v>3682</v>
      </c>
      <c r="C272" s="85"/>
    </row>
    <row r="273" spans="1:3">
      <c r="A273" s="68" t="s">
        <v>3686</v>
      </c>
      <c r="B273" s="84" t="s">
        <v>3687</v>
      </c>
      <c r="C273" s="85"/>
    </row>
    <row r="274" spans="1:3">
      <c r="A274" s="68" t="s">
        <v>3703</v>
      </c>
      <c r="B274" s="84" t="s">
        <v>3704</v>
      </c>
      <c r="C274" s="85"/>
    </row>
    <row r="275" spans="1:3">
      <c r="A275" s="68" t="s">
        <v>3712</v>
      </c>
      <c r="B275" s="84" t="s">
        <v>3713</v>
      </c>
      <c r="C275" s="85"/>
    </row>
    <row r="276" spans="1:3">
      <c r="A276" s="68" t="s">
        <v>3730</v>
      </c>
      <c r="B276" s="84" t="s">
        <v>3731</v>
      </c>
      <c r="C276" s="85"/>
    </row>
    <row r="277" spans="1:3">
      <c r="A277" s="68" t="s">
        <v>3768</v>
      </c>
      <c r="B277" s="84" t="s">
        <v>3769</v>
      </c>
      <c r="C277" s="85"/>
    </row>
    <row r="278" spans="1:3">
      <c r="A278" s="68" t="s">
        <v>3782</v>
      </c>
      <c r="B278" s="84" t="s">
        <v>3783</v>
      </c>
      <c r="C278" s="85"/>
    </row>
    <row r="279" spans="1:3">
      <c r="A279" s="86" t="s">
        <v>3798</v>
      </c>
      <c r="B279" s="87" t="s">
        <v>3799</v>
      </c>
      <c r="C279" s="88"/>
    </row>
    <row r="280" spans="1:3">
      <c r="A280" s="68" t="s">
        <v>3800</v>
      </c>
      <c r="B280" s="84" t="s">
        <v>3801</v>
      </c>
      <c r="C280" s="85"/>
    </row>
    <row r="281" spans="1:3">
      <c r="A281" s="68" t="s">
        <v>3812</v>
      </c>
      <c r="B281" s="84" t="s">
        <v>3813</v>
      </c>
      <c r="C281" s="85"/>
    </row>
    <row r="282" spans="1:3">
      <c r="A282" s="68" t="s">
        <v>3816</v>
      </c>
      <c r="B282" s="84" t="s">
        <v>3817</v>
      </c>
      <c r="C282" s="85"/>
    </row>
    <row r="283" spans="1:3">
      <c r="A283" s="68" t="s">
        <v>3828</v>
      </c>
      <c r="B283" s="84" t="s">
        <v>3829</v>
      </c>
      <c r="C283" s="85"/>
    </row>
    <row r="284" spans="1:3">
      <c r="A284" s="68" t="s">
        <v>3838</v>
      </c>
      <c r="B284" s="84" t="s">
        <v>3839</v>
      </c>
      <c r="C284" s="85"/>
    </row>
    <row r="285" spans="1:3">
      <c r="A285" s="68" t="s">
        <v>3848</v>
      </c>
      <c r="B285" s="84" t="s">
        <v>3849</v>
      </c>
      <c r="C285" s="85"/>
    </row>
    <row r="286" spans="1:3">
      <c r="A286" s="86" t="s">
        <v>3854</v>
      </c>
      <c r="B286" s="87" t="s">
        <v>3855</v>
      </c>
      <c r="C286" s="88"/>
    </row>
    <row r="287" spans="1:3">
      <c r="A287" s="68" t="s">
        <v>3856</v>
      </c>
      <c r="B287" s="84" t="s">
        <v>3857</v>
      </c>
      <c r="C287" s="85"/>
    </row>
    <row r="288" spans="1:3">
      <c r="A288" s="68" t="s">
        <v>3864</v>
      </c>
      <c r="B288" s="84" t="s">
        <v>3865</v>
      </c>
      <c r="C288" s="85"/>
    </row>
    <row r="289" spans="1:3">
      <c r="A289" s="68" t="s">
        <v>3888</v>
      </c>
      <c r="B289" s="84" t="s">
        <v>3889</v>
      </c>
      <c r="C289" s="85"/>
    </row>
    <row r="290" spans="1:3">
      <c r="A290" s="68" t="s">
        <v>3894</v>
      </c>
      <c r="B290" s="84" t="s">
        <v>3895</v>
      </c>
      <c r="C290" s="85"/>
    </row>
    <row r="291" spans="1:3">
      <c r="A291" s="68" t="s">
        <v>3906</v>
      </c>
      <c r="B291" s="84" t="s">
        <v>3907</v>
      </c>
      <c r="C291" s="85"/>
    </row>
    <row r="292" spans="1:3">
      <c r="A292" s="68" t="s">
        <v>3912</v>
      </c>
      <c r="B292" s="84" t="s">
        <v>3913</v>
      </c>
      <c r="C292" s="85"/>
    </row>
    <row r="293" spans="1:3">
      <c r="A293" s="68" t="s">
        <v>3922</v>
      </c>
      <c r="B293" s="84" t="s">
        <v>3923</v>
      </c>
      <c r="C293" s="85"/>
    </row>
    <row r="294" spans="1:3">
      <c r="A294" s="68" t="s">
        <v>3944</v>
      </c>
      <c r="B294" s="84" t="s">
        <v>3945</v>
      </c>
      <c r="C294" s="85"/>
    </row>
    <row r="295" spans="1:3">
      <c r="A295" s="68" t="s">
        <v>3980</v>
      </c>
      <c r="B295" s="84" t="s">
        <v>3981</v>
      </c>
      <c r="C295" s="85"/>
    </row>
    <row r="296" spans="1:3">
      <c r="A296" s="86" t="s">
        <v>4032</v>
      </c>
      <c r="B296" s="87" t="s">
        <v>4033</v>
      </c>
      <c r="C296" s="88"/>
    </row>
    <row r="297" spans="1:3">
      <c r="A297" s="68" t="s">
        <v>4034</v>
      </c>
      <c r="B297" s="84" t="s">
        <v>4035</v>
      </c>
      <c r="C297" s="85"/>
    </row>
    <row r="298" spans="1:3">
      <c r="A298" s="68" t="s">
        <v>4046</v>
      </c>
      <c r="B298" s="84" t="s">
        <v>4047</v>
      </c>
      <c r="C298" s="85"/>
    </row>
    <row r="299" spans="1:3">
      <c r="A299" s="68" t="s">
        <v>4056</v>
      </c>
      <c r="B299" s="84" t="s">
        <v>4057</v>
      </c>
      <c r="C299" s="85"/>
    </row>
    <row r="300" spans="1:3">
      <c r="A300" s="68" t="s">
        <v>4070</v>
      </c>
      <c r="B300" s="84" t="s">
        <v>4071</v>
      </c>
      <c r="C300" s="85"/>
    </row>
    <row r="301" spans="1:3">
      <c r="A301" s="68" t="s">
        <v>4084</v>
      </c>
      <c r="B301" s="84" t="s">
        <v>4085</v>
      </c>
      <c r="C301" s="85"/>
    </row>
    <row r="302" spans="1:3">
      <c r="A302" s="68" t="s">
        <v>4088</v>
      </c>
      <c r="B302" s="84" t="s">
        <v>4089</v>
      </c>
      <c r="C302" s="85"/>
    </row>
    <row r="303" spans="1:3">
      <c r="A303" s="68" t="s">
        <v>4092</v>
      </c>
      <c r="B303" s="84" t="s">
        <v>4093</v>
      </c>
      <c r="C303" s="85"/>
    </row>
    <row r="304" spans="1:3">
      <c r="A304" s="68" t="s">
        <v>4108</v>
      </c>
      <c r="B304" s="84" t="s">
        <v>4109</v>
      </c>
      <c r="C304" s="85"/>
    </row>
    <row r="305" spans="1:3">
      <c r="A305" s="68" t="s">
        <v>4128</v>
      </c>
      <c r="B305" s="84" t="s">
        <v>4129</v>
      </c>
      <c r="C305" s="85"/>
    </row>
    <row r="306" spans="1:3">
      <c r="A306" s="68" t="s">
        <v>4194</v>
      </c>
      <c r="B306" s="84" t="s">
        <v>4195</v>
      </c>
      <c r="C306" s="85"/>
    </row>
    <row r="307" spans="1:3">
      <c r="A307" s="68" t="s">
        <v>4240</v>
      </c>
      <c r="B307" s="84" t="s">
        <v>4241</v>
      </c>
      <c r="C307" s="85"/>
    </row>
    <row r="308" spans="1:3">
      <c r="A308" s="68" t="s">
        <v>4256</v>
      </c>
      <c r="B308" s="84" t="s">
        <v>4257</v>
      </c>
      <c r="C308" s="85"/>
    </row>
    <row r="309" spans="1:3">
      <c r="A309" s="68" t="s">
        <v>4262</v>
      </c>
      <c r="B309" s="84" t="s">
        <v>4263</v>
      </c>
      <c r="C309" s="85"/>
    </row>
    <row r="310" spans="1:3">
      <c r="A310" s="68" t="s">
        <v>4282</v>
      </c>
      <c r="B310" s="84" t="s">
        <v>4283</v>
      </c>
      <c r="C310" s="85"/>
    </row>
    <row r="311" spans="1:3">
      <c r="A311" s="68" t="s">
        <v>4290</v>
      </c>
      <c r="B311" s="84" t="s">
        <v>4291</v>
      </c>
      <c r="C311" s="85"/>
    </row>
    <row r="312" spans="1:3">
      <c r="A312" s="68" t="s">
        <v>4300</v>
      </c>
      <c r="B312" s="84" t="s">
        <v>4301</v>
      </c>
      <c r="C312" s="85"/>
    </row>
    <row r="313" spans="1:3">
      <c r="A313" s="68" t="s">
        <v>4328</v>
      </c>
      <c r="B313" s="84" t="s">
        <v>4329</v>
      </c>
      <c r="C313" s="85"/>
    </row>
    <row r="314" spans="1:3">
      <c r="A314" s="68" t="s">
        <v>4332</v>
      </c>
      <c r="B314" s="84" t="s">
        <v>4333</v>
      </c>
      <c r="C314" s="85"/>
    </row>
    <row r="315" spans="1:3">
      <c r="A315" s="68" t="s">
        <v>4336</v>
      </c>
      <c r="B315" s="84" t="s">
        <v>4337</v>
      </c>
      <c r="C315" s="85"/>
    </row>
    <row r="316" spans="1:3">
      <c r="A316" s="68" t="s">
        <v>4350</v>
      </c>
      <c r="B316" s="84" t="s">
        <v>4351</v>
      </c>
      <c r="C316" s="85"/>
    </row>
    <row r="317" spans="1:3">
      <c r="A317" s="86" t="s">
        <v>4364</v>
      </c>
      <c r="B317" s="87" t="s">
        <v>4365</v>
      </c>
      <c r="C317" s="88"/>
    </row>
    <row r="318" spans="1:3">
      <c r="A318" s="68" t="s">
        <v>4366</v>
      </c>
      <c r="B318" s="84" t="s">
        <v>4367</v>
      </c>
      <c r="C318" s="85"/>
    </row>
    <row r="319" spans="1:3">
      <c r="A319" s="68" t="s">
        <v>4384</v>
      </c>
      <c r="B319" s="84" t="s">
        <v>4385</v>
      </c>
      <c r="C319" s="85"/>
    </row>
    <row r="320" spans="1:3">
      <c r="A320" s="68" t="s">
        <v>4401</v>
      </c>
      <c r="B320" s="84" t="s">
        <v>4402</v>
      </c>
      <c r="C320" s="85"/>
    </row>
    <row r="321" spans="1:3">
      <c r="A321" s="68" t="s">
        <v>4419</v>
      </c>
      <c r="B321" s="84" t="s">
        <v>4420</v>
      </c>
      <c r="C321" s="85"/>
    </row>
    <row r="322" spans="1:3">
      <c r="A322" s="68" t="s">
        <v>4439</v>
      </c>
      <c r="B322" s="84" t="s">
        <v>4440</v>
      </c>
      <c r="C322" s="85"/>
    </row>
    <row r="323" spans="1:3">
      <c r="A323" s="68" t="s">
        <v>4483</v>
      </c>
      <c r="B323" s="84" t="s">
        <v>4484</v>
      </c>
      <c r="C323" s="85"/>
    </row>
    <row r="324" spans="1:3">
      <c r="A324" s="68" t="s">
        <v>4503</v>
      </c>
      <c r="B324" s="84" t="s">
        <v>4504</v>
      </c>
      <c r="C324" s="85"/>
    </row>
    <row r="325" spans="1:3">
      <c r="A325" s="68" t="s">
        <v>4515</v>
      </c>
      <c r="B325" s="84" t="s">
        <v>4516</v>
      </c>
      <c r="C325" s="85"/>
    </row>
    <row r="326" spans="1:3">
      <c r="A326" s="68" t="s">
        <v>4531</v>
      </c>
      <c r="B326" s="84" t="s">
        <v>4532</v>
      </c>
      <c r="C326" s="85"/>
    </row>
    <row r="327" spans="1:3">
      <c r="A327" s="68" t="s">
        <v>4551</v>
      </c>
      <c r="B327" s="84" t="s">
        <v>4552</v>
      </c>
      <c r="C327" s="85"/>
    </row>
    <row r="328" spans="1:3">
      <c r="A328" s="68" t="s">
        <v>4579</v>
      </c>
      <c r="B328" s="84" t="s">
        <v>4580</v>
      </c>
      <c r="C328" s="85"/>
    </row>
    <row r="329" spans="1:3">
      <c r="A329" s="68" t="s">
        <v>4591</v>
      </c>
      <c r="B329" s="84" t="s">
        <v>4592</v>
      </c>
      <c r="C329" s="85"/>
    </row>
    <row r="330" spans="1:3">
      <c r="A330" s="68" t="s">
        <v>4601</v>
      </c>
      <c r="B330" s="84" t="s">
        <v>4602</v>
      </c>
      <c r="C330" s="85"/>
    </row>
    <row r="331" spans="1:3">
      <c r="A331" s="68" t="s">
        <v>4633</v>
      </c>
      <c r="B331" s="84" t="s">
        <v>4634</v>
      </c>
      <c r="C331" s="85"/>
    </row>
    <row r="332" spans="1:3">
      <c r="A332" s="68" t="s">
        <v>4659</v>
      </c>
      <c r="B332" s="84" t="s">
        <v>4660</v>
      </c>
      <c r="C332" s="85"/>
    </row>
    <row r="333" spans="1:3">
      <c r="A333" s="86" t="s">
        <v>4699</v>
      </c>
      <c r="B333" s="87" t="s">
        <v>4700</v>
      </c>
      <c r="C333" s="88"/>
    </row>
    <row r="334" spans="1:3">
      <c r="A334" s="68" t="s">
        <v>4701</v>
      </c>
      <c r="B334" s="84" t="s">
        <v>4702</v>
      </c>
      <c r="C334" s="85"/>
    </row>
    <row r="335" spans="1:3">
      <c r="A335" s="68" t="s">
        <v>4713</v>
      </c>
      <c r="B335" s="84" t="s">
        <v>4714</v>
      </c>
      <c r="C335" s="85"/>
    </row>
    <row r="336" spans="1:3">
      <c r="A336" s="68" t="s">
        <v>4725</v>
      </c>
      <c r="B336" s="84" t="s">
        <v>4726</v>
      </c>
      <c r="C336" s="85"/>
    </row>
    <row r="337" spans="1:3">
      <c r="A337" s="68" t="s">
        <v>4743</v>
      </c>
      <c r="B337" s="84" t="s">
        <v>4744</v>
      </c>
      <c r="C337" s="85"/>
    </row>
    <row r="338" spans="1:3">
      <c r="A338" s="68" t="s">
        <v>4747</v>
      </c>
      <c r="B338" s="84" t="s">
        <v>4748</v>
      </c>
      <c r="C338" s="85"/>
    </row>
    <row r="339" spans="1:3">
      <c r="A339" s="68" t="s">
        <v>4757</v>
      </c>
      <c r="B339" s="84" t="s">
        <v>4758</v>
      </c>
      <c r="C339" s="85"/>
    </row>
    <row r="340" spans="1:3">
      <c r="A340" s="68" t="s">
        <v>4774</v>
      </c>
      <c r="B340" s="84" t="s">
        <v>4775</v>
      </c>
      <c r="C340" s="85"/>
    </row>
    <row r="341" spans="1:3">
      <c r="A341" s="68" t="s">
        <v>4800</v>
      </c>
      <c r="B341" s="84" t="s">
        <v>4801</v>
      </c>
      <c r="C341" s="85"/>
    </row>
    <row r="342" spans="1:3">
      <c r="A342" s="68" t="s">
        <v>4836</v>
      </c>
      <c r="B342" s="84" t="s">
        <v>4837</v>
      </c>
      <c r="C342" s="85"/>
    </row>
    <row r="343" spans="1:3">
      <c r="A343" s="68" t="s">
        <v>4844</v>
      </c>
      <c r="B343" s="84" t="s">
        <v>4845</v>
      </c>
      <c r="C343" s="85"/>
    </row>
    <row r="344" spans="1:3">
      <c r="A344" s="68" t="s">
        <v>4850</v>
      </c>
      <c r="B344" s="84" t="s">
        <v>4851</v>
      </c>
      <c r="C344" s="85"/>
    </row>
    <row r="345" spans="1:3">
      <c r="A345" s="68" t="s">
        <v>4856</v>
      </c>
      <c r="B345" s="84" t="s">
        <v>4857</v>
      </c>
      <c r="C345" s="85"/>
    </row>
    <row r="346" spans="1:3">
      <c r="A346" s="68" t="s">
        <v>4872</v>
      </c>
      <c r="B346" s="84" t="s">
        <v>4873</v>
      </c>
      <c r="C346" s="85"/>
    </row>
    <row r="347" spans="1:3">
      <c r="A347" s="68" t="s">
        <v>4880</v>
      </c>
      <c r="B347" s="84" t="s">
        <v>4881</v>
      </c>
      <c r="C347" s="85"/>
    </row>
    <row r="348" spans="1:3">
      <c r="A348" s="68" t="s">
        <v>4912</v>
      </c>
      <c r="B348" s="84" t="s">
        <v>4913</v>
      </c>
      <c r="C348" s="85"/>
    </row>
    <row r="349" spans="1:3">
      <c r="A349" s="68" t="s">
        <v>4926</v>
      </c>
      <c r="B349" s="84" t="s">
        <v>4927</v>
      </c>
      <c r="C349" s="85"/>
    </row>
    <row r="350" spans="1:3">
      <c r="A350" s="68" t="s">
        <v>4932</v>
      </c>
      <c r="B350" s="84" t="s">
        <v>4933</v>
      </c>
      <c r="C350" s="85"/>
    </row>
    <row r="351" spans="1:3">
      <c r="A351" s="68" t="s">
        <v>4964</v>
      </c>
      <c r="B351" s="84" t="s">
        <v>4965</v>
      </c>
      <c r="C351" s="85"/>
    </row>
    <row r="352" spans="1:3">
      <c r="A352" s="68" t="s">
        <v>4976</v>
      </c>
      <c r="B352" s="84" t="s">
        <v>4977</v>
      </c>
      <c r="C352" s="85"/>
    </row>
    <row r="353" spans="1:3">
      <c r="A353" s="68" t="s">
        <v>4988</v>
      </c>
      <c r="B353" s="84" t="s">
        <v>4989</v>
      </c>
      <c r="C353" s="85"/>
    </row>
    <row r="354" spans="1:3">
      <c r="A354" s="86" t="s">
        <v>4992</v>
      </c>
      <c r="B354" s="87" t="s">
        <v>4993</v>
      </c>
      <c r="C354" s="88"/>
    </row>
    <row r="355" spans="1:3">
      <c r="A355" s="68" t="s">
        <v>4994</v>
      </c>
      <c r="B355" s="84" t="s">
        <v>4995</v>
      </c>
      <c r="C355" s="85"/>
    </row>
    <row r="356" spans="1:3">
      <c r="A356" s="68" t="s">
        <v>5004</v>
      </c>
      <c r="B356" s="84" t="s">
        <v>5005</v>
      </c>
      <c r="C356" s="85"/>
    </row>
    <row r="357" spans="1:3">
      <c r="A357" s="68" t="s">
        <v>5034</v>
      </c>
      <c r="B357" s="84" t="s">
        <v>5035</v>
      </c>
      <c r="C357" s="85"/>
    </row>
    <row r="358" spans="1:3">
      <c r="A358" s="68" t="s">
        <v>5064</v>
      </c>
      <c r="B358" s="84" t="s">
        <v>5065</v>
      </c>
      <c r="C358" s="85"/>
    </row>
    <row r="359" spans="1:3">
      <c r="A359" s="68" t="s">
        <v>5094</v>
      </c>
      <c r="B359" s="84" t="s">
        <v>5095</v>
      </c>
      <c r="C359" s="85"/>
    </row>
    <row r="360" spans="1:3">
      <c r="A360" s="68" t="s">
        <v>5114</v>
      </c>
      <c r="B360" s="84" t="s">
        <v>5115</v>
      </c>
      <c r="C360" s="85"/>
    </row>
    <row r="361" spans="1:3">
      <c r="A361" s="68" t="s">
        <v>5120</v>
      </c>
      <c r="B361" s="84" t="s">
        <v>5121</v>
      </c>
      <c r="C361" s="85"/>
    </row>
    <row r="362" spans="1:3">
      <c r="A362" s="68" t="s">
        <v>5152</v>
      </c>
      <c r="B362" s="84" t="s">
        <v>5153</v>
      </c>
      <c r="C362" s="85"/>
    </row>
    <row r="363" spans="1:3">
      <c r="A363" s="68" t="s">
        <v>5174</v>
      </c>
      <c r="B363" s="84" t="s">
        <v>5175</v>
      </c>
      <c r="C363" s="85"/>
    </row>
    <row r="364" spans="1:3">
      <c r="A364" s="68" t="s">
        <v>5184</v>
      </c>
      <c r="B364" s="84" t="s">
        <v>5185</v>
      </c>
      <c r="C364" s="85"/>
    </row>
    <row r="365" spans="1:3">
      <c r="A365" s="68" t="s">
        <v>5190</v>
      </c>
      <c r="B365" s="84" t="s">
        <v>5191</v>
      </c>
      <c r="C365" s="85"/>
    </row>
    <row r="366" spans="1:3">
      <c r="A366" s="68" t="s">
        <v>5196</v>
      </c>
      <c r="B366" s="84" t="s">
        <v>5197</v>
      </c>
      <c r="C366" s="85"/>
    </row>
    <row r="367" spans="1:3">
      <c r="A367" s="86" t="s">
        <v>5226</v>
      </c>
      <c r="B367" s="87" t="s">
        <v>5227</v>
      </c>
      <c r="C367" s="88"/>
    </row>
    <row r="368" spans="1:3">
      <c r="A368" s="68" t="s">
        <v>5228</v>
      </c>
      <c r="B368" s="84" t="s">
        <v>5229</v>
      </c>
      <c r="C368" s="85"/>
    </row>
    <row r="369" spans="1:3">
      <c r="A369" s="68" t="s">
        <v>5238</v>
      </c>
      <c r="B369" s="84" t="s">
        <v>5239</v>
      </c>
      <c r="C369" s="85"/>
    </row>
    <row r="370" spans="1:3">
      <c r="A370" s="68" t="s">
        <v>5244</v>
      </c>
      <c r="B370" s="84" t="s">
        <v>5245</v>
      </c>
      <c r="C370" s="85"/>
    </row>
    <row r="371" spans="1:3">
      <c r="A371" s="68" t="s">
        <v>5252</v>
      </c>
      <c r="B371" s="84" t="s">
        <v>5253</v>
      </c>
      <c r="C371" s="85"/>
    </row>
    <row r="372" spans="1:3">
      <c r="A372" s="68" t="s">
        <v>5260</v>
      </c>
      <c r="B372" s="84" t="s">
        <v>5261</v>
      </c>
      <c r="C372" s="85"/>
    </row>
    <row r="373" spans="1:3">
      <c r="A373" s="68" t="s">
        <v>5292</v>
      </c>
      <c r="B373" s="84" t="s">
        <v>5293</v>
      </c>
      <c r="C373" s="85"/>
    </row>
    <row r="374" spans="1:3">
      <c r="A374" s="68" t="s">
        <v>5312</v>
      </c>
      <c r="B374" s="84" t="s">
        <v>5313</v>
      </c>
      <c r="C374" s="85"/>
    </row>
    <row r="375" spans="1:3">
      <c r="A375" s="68" t="s">
        <v>5326</v>
      </c>
      <c r="B375" s="84" t="s">
        <v>5327</v>
      </c>
      <c r="C375" s="85"/>
    </row>
    <row r="376" spans="1:3">
      <c r="A376" s="68" t="s">
        <v>5350</v>
      </c>
      <c r="B376" s="84" t="s">
        <v>5351</v>
      </c>
      <c r="C376" s="85"/>
    </row>
    <row r="377" spans="1:3">
      <c r="A377" s="68" t="s">
        <v>5382</v>
      </c>
      <c r="B377" s="84" t="s">
        <v>5383</v>
      </c>
      <c r="C377" s="85"/>
    </row>
    <row r="378" spans="1:3">
      <c r="A378" s="68" t="s">
        <v>5396</v>
      </c>
      <c r="B378" s="84" t="s">
        <v>5397</v>
      </c>
      <c r="C378" s="85"/>
    </row>
    <row r="379" spans="1:3">
      <c r="A379" s="68" t="s">
        <v>5408</v>
      </c>
      <c r="B379" s="84" t="s">
        <v>5409</v>
      </c>
      <c r="C379" s="85"/>
    </row>
    <row r="380" spans="1:3">
      <c r="A380" s="68" t="s">
        <v>5452</v>
      </c>
      <c r="B380" s="84" t="s">
        <v>5453</v>
      </c>
      <c r="C380" s="85"/>
    </row>
    <row r="381" spans="1:3">
      <c r="A381" s="68" t="s">
        <v>5456</v>
      </c>
      <c r="B381" s="84" t="s">
        <v>5457</v>
      </c>
      <c r="C381" s="85"/>
    </row>
    <row r="382" spans="1:3">
      <c r="A382" s="68" t="s">
        <v>5466</v>
      </c>
      <c r="B382" s="84" t="s">
        <v>5467</v>
      </c>
      <c r="C382" s="85"/>
    </row>
    <row r="383" spans="1:3">
      <c r="A383" s="86" t="s">
        <v>5480</v>
      </c>
      <c r="B383" s="87" t="s">
        <v>5481</v>
      </c>
      <c r="C383" s="88"/>
    </row>
    <row r="384" spans="1:3">
      <c r="A384" s="68" t="s">
        <v>5482</v>
      </c>
      <c r="B384" s="84" t="s">
        <v>5483</v>
      </c>
      <c r="C384" s="85"/>
    </row>
    <row r="385" spans="1:3">
      <c r="A385" s="68" t="s">
        <v>5499</v>
      </c>
      <c r="B385" s="84" t="s">
        <v>5500</v>
      </c>
      <c r="C385" s="85"/>
    </row>
    <row r="386" spans="1:3">
      <c r="A386" s="68" t="s">
        <v>5513</v>
      </c>
      <c r="B386" s="84" t="s">
        <v>5514</v>
      </c>
      <c r="C386" s="85"/>
    </row>
    <row r="387" spans="1:3">
      <c r="A387" s="68" t="s">
        <v>5523</v>
      </c>
      <c r="B387" s="84" t="s">
        <v>5524</v>
      </c>
      <c r="C387" s="85"/>
    </row>
    <row r="388" spans="1:3">
      <c r="A388" s="68" t="s">
        <v>5539</v>
      </c>
      <c r="B388" s="84" t="s">
        <v>5540</v>
      </c>
      <c r="C388" s="85"/>
    </row>
    <row r="389" spans="1:3">
      <c r="A389" s="68" t="s">
        <v>5628</v>
      </c>
      <c r="B389" s="84" t="s">
        <v>5629</v>
      </c>
      <c r="C389" s="85"/>
    </row>
    <row r="390" spans="1:3">
      <c r="A390" s="86" t="s">
        <v>5670</v>
      </c>
      <c r="B390" s="87" t="s">
        <v>5671</v>
      </c>
      <c r="C390" s="88"/>
    </row>
    <row r="391" spans="1:3">
      <c r="A391" s="68" t="s">
        <v>5672</v>
      </c>
      <c r="B391" s="84" t="s">
        <v>5673</v>
      </c>
      <c r="C391" s="85"/>
    </row>
    <row r="392" spans="1:3">
      <c r="A392" s="68" t="s">
        <v>5678</v>
      </c>
      <c r="B392" s="84" t="s">
        <v>5679</v>
      </c>
      <c r="C392" s="85"/>
    </row>
    <row r="393" spans="1:3">
      <c r="A393" s="68" t="s">
        <v>5698</v>
      </c>
      <c r="B393" s="84" t="s">
        <v>5699</v>
      </c>
      <c r="C393" s="85"/>
    </row>
    <row r="394" spans="1:3">
      <c r="A394" s="68" t="s">
        <v>5718</v>
      </c>
      <c r="B394" s="84" t="s">
        <v>5719</v>
      </c>
      <c r="C394" s="85"/>
    </row>
    <row r="395" spans="1:3">
      <c r="A395" s="68" t="s">
        <v>5722</v>
      </c>
      <c r="B395" s="84" t="s">
        <v>5723</v>
      </c>
      <c r="C395" s="85"/>
    </row>
    <row r="396" spans="1:3">
      <c r="A396" s="68" t="s">
        <v>5728</v>
      </c>
      <c r="B396" s="84" t="s">
        <v>5729</v>
      </c>
      <c r="C396" s="85"/>
    </row>
    <row r="397" spans="1:3">
      <c r="A397" s="68" t="s">
        <v>5732</v>
      </c>
      <c r="B397" s="84" t="s">
        <v>5733</v>
      </c>
      <c r="C397" s="85"/>
    </row>
    <row r="398" spans="1:3">
      <c r="A398" s="68" t="s">
        <v>5754</v>
      </c>
      <c r="B398" s="84" t="s">
        <v>5755</v>
      </c>
      <c r="C398" s="85"/>
    </row>
    <row r="399" spans="1:3">
      <c r="A399" s="68" t="s">
        <v>5786</v>
      </c>
      <c r="B399" s="84" t="s">
        <v>5787</v>
      </c>
      <c r="C399" s="85"/>
    </row>
    <row r="400" spans="1:3">
      <c r="A400" s="68" t="s">
        <v>5834</v>
      </c>
      <c r="B400" s="84" t="s">
        <v>5835</v>
      </c>
      <c r="C400" s="85"/>
    </row>
    <row r="401" spans="1:3">
      <c r="A401" s="68" t="s">
        <v>5868</v>
      </c>
      <c r="B401" s="84" t="s">
        <v>5869</v>
      </c>
      <c r="C401" s="85"/>
    </row>
    <row r="402" spans="1:3">
      <c r="A402" s="68" t="s">
        <v>5872</v>
      </c>
      <c r="B402" s="84" t="s">
        <v>5873</v>
      </c>
      <c r="C402" s="85"/>
    </row>
    <row r="403" spans="1:3">
      <c r="A403" s="86" t="s">
        <v>5886</v>
      </c>
      <c r="B403" s="87" t="s">
        <v>5887</v>
      </c>
      <c r="C403" s="88"/>
    </row>
    <row r="404" spans="1:3">
      <c r="A404" s="68" t="s">
        <v>5888</v>
      </c>
      <c r="B404" s="84" t="s">
        <v>5889</v>
      </c>
      <c r="C404" s="85"/>
    </row>
    <row r="405" spans="1:3">
      <c r="A405" s="68" t="s">
        <v>5928</v>
      </c>
      <c r="B405" s="84" t="s">
        <v>5929</v>
      </c>
      <c r="C405" s="85"/>
    </row>
    <row r="406" spans="1:3">
      <c r="A406" s="68" t="s">
        <v>5938</v>
      </c>
      <c r="B406" s="84" t="s">
        <v>5939</v>
      </c>
      <c r="C406" s="85"/>
    </row>
    <row r="407" spans="1:3">
      <c r="A407" s="68" t="s">
        <v>6020</v>
      </c>
      <c r="B407" s="84" t="s">
        <v>6021</v>
      </c>
      <c r="C407" s="85"/>
    </row>
    <row r="408" spans="1:3">
      <c r="A408" s="68" t="s">
        <v>6028</v>
      </c>
      <c r="B408" s="84" t="s">
        <v>6029</v>
      </c>
      <c r="C408" s="85"/>
    </row>
    <row r="409" spans="1:3">
      <c r="A409" s="68" t="s">
        <v>6070</v>
      </c>
      <c r="B409" s="84" t="s">
        <v>6071</v>
      </c>
      <c r="C409" s="85"/>
    </row>
    <row r="410" spans="1:3">
      <c r="A410" s="86" t="s">
        <v>6122</v>
      </c>
      <c r="B410" s="87" t="s">
        <v>6123</v>
      </c>
      <c r="C410" s="88"/>
    </row>
    <row r="411" spans="1:3">
      <c r="A411" s="68" t="s">
        <v>6124</v>
      </c>
      <c r="B411" s="84" t="s">
        <v>6125</v>
      </c>
      <c r="C411" s="85"/>
    </row>
    <row r="412" spans="1:3">
      <c r="A412" s="68" t="s">
        <v>6138</v>
      </c>
      <c r="B412" s="84" t="s">
        <v>6139</v>
      </c>
      <c r="C412" s="85"/>
    </row>
    <row r="413" spans="1:3">
      <c r="A413" s="68" t="s">
        <v>6150</v>
      </c>
      <c r="B413" s="84" t="s">
        <v>6151</v>
      </c>
      <c r="C413" s="85"/>
    </row>
    <row r="414" spans="1:3">
      <c r="A414" s="68" t="s">
        <v>6162</v>
      </c>
      <c r="B414" s="84" t="s">
        <v>6163</v>
      </c>
      <c r="C414" s="85"/>
    </row>
    <row r="415" spans="1:3">
      <c r="A415" s="86" t="s">
        <v>6166</v>
      </c>
      <c r="B415" s="87" t="s">
        <v>6167</v>
      </c>
      <c r="C415" s="88"/>
    </row>
    <row r="416" spans="1:3">
      <c r="A416" s="68" t="s">
        <v>6168</v>
      </c>
      <c r="B416" s="84" t="s">
        <v>6169</v>
      </c>
      <c r="C416" s="85"/>
    </row>
    <row r="417" spans="1:3">
      <c r="A417" s="68" t="s">
        <v>6188</v>
      </c>
      <c r="B417" s="84" t="s">
        <v>6189</v>
      </c>
      <c r="C417" s="85"/>
    </row>
    <row r="418" spans="1:3">
      <c r="A418" s="68" t="s">
        <v>6198</v>
      </c>
      <c r="B418" s="84" t="s">
        <v>6199</v>
      </c>
      <c r="C418" s="85"/>
    </row>
    <row r="419" spans="1:3">
      <c r="A419" s="68" t="s">
        <v>6210</v>
      </c>
      <c r="B419" s="84" t="s">
        <v>6211</v>
      </c>
      <c r="C419" s="85"/>
    </row>
    <row r="420" spans="1:3">
      <c r="A420" s="68" t="s">
        <v>6228</v>
      </c>
      <c r="B420" s="84" t="s">
        <v>6229</v>
      </c>
      <c r="C420" s="85"/>
    </row>
    <row r="421" spans="1:3">
      <c r="A421" s="68" t="s">
        <v>6242</v>
      </c>
      <c r="B421" s="84" t="s">
        <v>6243</v>
      </c>
      <c r="C421" s="85"/>
    </row>
    <row r="422" spans="1:3">
      <c r="A422" s="68" t="s">
        <v>6264</v>
      </c>
      <c r="B422" s="84" t="s">
        <v>6265</v>
      </c>
      <c r="C422" s="85"/>
    </row>
    <row r="423" spans="1:3">
      <c r="A423" s="68" t="s">
        <v>6286</v>
      </c>
      <c r="B423" s="84" t="s">
        <v>6287</v>
      </c>
      <c r="C423" s="85"/>
    </row>
    <row r="424" spans="1:3">
      <c r="A424" s="68" t="s">
        <v>6350</v>
      </c>
      <c r="B424" s="84" t="s">
        <v>6351</v>
      </c>
      <c r="C424" s="85"/>
    </row>
    <row r="425" spans="1:3">
      <c r="A425" s="68" t="s">
        <v>6382</v>
      </c>
      <c r="B425" s="84" t="s">
        <v>6383</v>
      </c>
      <c r="C425" s="85"/>
    </row>
    <row r="426" spans="1:3">
      <c r="A426" s="68" t="s">
        <v>6440</v>
      </c>
      <c r="B426" s="84" t="s">
        <v>6441</v>
      </c>
      <c r="C426" s="85"/>
    </row>
    <row r="427" spans="1:3">
      <c r="A427" s="68" t="s">
        <v>6468</v>
      </c>
      <c r="B427" s="84" t="s">
        <v>6469</v>
      </c>
      <c r="C427" s="85"/>
    </row>
    <row r="428" spans="1:3">
      <c r="A428" s="68" t="s">
        <v>6494</v>
      </c>
      <c r="B428" s="84" t="s">
        <v>6495</v>
      </c>
      <c r="C428" s="85"/>
    </row>
    <row r="429" spans="1:3">
      <c r="A429" s="68" t="s">
        <v>6502</v>
      </c>
      <c r="B429" s="84" t="s">
        <v>6503</v>
      </c>
      <c r="C429" s="85"/>
    </row>
    <row r="430" spans="1:3">
      <c r="A430" s="68" t="s">
        <v>6548</v>
      </c>
      <c r="B430" s="84" t="s">
        <v>6549</v>
      </c>
      <c r="C430" s="85"/>
    </row>
    <row r="431" spans="1:3">
      <c r="A431" s="68" t="s">
        <v>6568</v>
      </c>
      <c r="B431" s="84" t="s">
        <v>6569</v>
      </c>
      <c r="C431" s="85"/>
    </row>
    <row r="432" spans="1:3">
      <c r="A432" s="68" t="s">
        <v>6574</v>
      </c>
      <c r="B432" s="84" t="s">
        <v>6575</v>
      </c>
      <c r="C432" s="85"/>
    </row>
    <row r="433" spans="1:3">
      <c r="A433" s="68" t="s">
        <v>6602</v>
      </c>
      <c r="B433" s="84" t="s">
        <v>6603</v>
      </c>
      <c r="C433" s="85"/>
    </row>
    <row r="434" spans="1:3">
      <c r="A434" s="68" t="s">
        <v>6620</v>
      </c>
      <c r="B434" s="84" t="s">
        <v>6621</v>
      </c>
      <c r="C434" s="85"/>
    </row>
    <row r="435" spans="1:3">
      <c r="A435" s="68" t="s">
        <v>6624</v>
      </c>
      <c r="B435" s="84" t="s">
        <v>6625</v>
      </c>
      <c r="C435" s="85"/>
    </row>
    <row r="436" spans="1:3">
      <c r="A436" s="68" t="s">
        <v>6752</v>
      </c>
      <c r="B436" s="84" t="s">
        <v>6753</v>
      </c>
      <c r="C436" s="85"/>
    </row>
    <row r="437" spans="1:3">
      <c r="A437" s="68" t="s">
        <v>6768</v>
      </c>
      <c r="B437" s="84" t="s">
        <v>6769</v>
      </c>
      <c r="C437" s="85"/>
    </row>
    <row r="438" spans="1:3">
      <c r="A438" s="68" t="s">
        <v>6792</v>
      </c>
      <c r="B438" s="84" t="s">
        <v>6793</v>
      </c>
      <c r="C438" s="85"/>
    </row>
    <row r="439" spans="1:3">
      <c r="A439" s="86" t="s">
        <v>6869</v>
      </c>
      <c r="B439" s="87" t="s">
        <v>6870</v>
      </c>
      <c r="C439" s="88"/>
    </row>
    <row r="440" spans="1:3">
      <c r="A440" s="68" t="s">
        <v>6871</v>
      </c>
      <c r="B440" s="84" t="s">
        <v>6872</v>
      </c>
      <c r="C440" s="85"/>
    </row>
    <row r="441" spans="1:3">
      <c r="A441" s="68" t="s">
        <v>6905</v>
      </c>
      <c r="B441" s="84" t="s">
        <v>6906</v>
      </c>
      <c r="C441" s="85"/>
    </row>
    <row r="442" spans="1:3">
      <c r="A442" s="68" t="s">
        <v>6925</v>
      </c>
      <c r="B442" s="84" t="s">
        <v>6926</v>
      </c>
      <c r="C442" s="85"/>
    </row>
    <row r="443" spans="1:3">
      <c r="A443" s="68" t="s">
        <v>6947</v>
      </c>
      <c r="B443" s="84" t="s">
        <v>6948</v>
      </c>
      <c r="C443" s="85"/>
    </row>
    <row r="444" spans="1:3">
      <c r="A444" s="68" t="s">
        <v>7041</v>
      </c>
      <c r="B444" s="84" t="s">
        <v>7042</v>
      </c>
      <c r="C444" s="85"/>
    </row>
    <row r="445" spans="1:3">
      <c r="A445" s="68" t="s">
        <v>7073</v>
      </c>
      <c r="B445" s="84" t="s">
        <v>7074</v>
      </c>
      <c r="C445" s="85"/>
    </row>
    <row r="446" spans="1:3">
      <c r="A446" s="68" t="s">
        <v>7085</v>
      </c>
      <c r="B446" s="84" t="s">
        <v>7086</v>
      </c>
      <c r="C446" s="85"/>
    </row>
    <row r="447" spans="1:3">
      <c r="A447" s="68" t="s">
        <v>7095</v>
      </c>
      <c r="B447" s="84" t="s">
        <v>7096</v>
      </c>
      <c r="C447" s="85"/>
    </row>
    <row r="448" spans="1:3">
      <c r="A448" s="68" t="s">
        <v>7099</v>
      </c>
      <c r="B448" s="84" t="s">
        <v>7100</v>
      </c>
      <c r="C448" s="85"/>
    </row>
    <row r="449" spans="1:3">
      <c r="A449" s="68" t="s">
        <v>7109</v>
      </c>
      <c r="B449" s="84" t="s">
        <v>7110</v>
      </c>
      <c r="C449" s="85"/>
    </row>
    <row r="450" spans="1:3">
      <c r="A450" s="68" t="s">
        <v>7131</v>
      </c>
      <c r="B450" s="84" t="s">
        <v>7132</v>
      </c>
      <c r="C450" s="85"/>
    </row>
    <row r="451" spans="1:3">
      <c r="A451" s="68" t="s">
        <v>7137</v>
      </c>
      <c r="B451" s="84" t="s">
        <v>7138</v>
      </c>
      <c r="C451" s="85"/>
    </row>
    <row r="452" spans="1:3">
      <c r="A452" s="86" t="s">
        <v>7161</v>
      </c>
      <c r="B452" s="87" t="s">
        <v>7162</v>
      </c>
      <c r="C452" s="88"/>
    </row>
    <row r="453" spans="1:3">
      <c r="A453" s="68" t="s">
        <v>7163</v>
      </c>
      <c r="B453" s="84" t="s">
        <v>7164</v>
      </c>
      <c r="C453" s="85"/>
    </row>
    <row r="454" spans="1:3">
      <c r="A454" s="68" t="s">
        <v>7185</v>
      </c>
      <c r="B454" s="84" t="s">
        <v>7186</v>
      </c>
      <c r="C454" s="85"/>
    </row>
    <row r="455" spans="1:3">
      <c r="A455" s="68" t="s">
        <v>7195</v>
      </c>
      <c r="B455" s="84" t="s">
        <v>7196</v>
      </c>
      <c r="C455" s="85"/>
    </row>
    <row r="456" spans="1:3">
      <c r="A456" s="68" t="s">
        <v>7201</v>
      </c>
      <c r="B456" s="84" t="s">
        <v>7202</v>
      </c>
      <c r="C456" s="85"/>
    </row>
    <row r="457" spans="1:3">
      <c r="A457" s="68" t="s">
        <v>7217</v>
      </c>
      <c r="B457" s="84" t="s">
        <v>7218</v>
      </c>
      <c r="C457" s="85"/>
    </row>
    <row r="458" spans="1:3">
      <c r="A458" s="86" t="s">
        <v>7225</v>
      </c>
      <c r="B458" s="87" t="s">
        <v>7226</v>
      </c>
      <c r="C458" s="88"/>
    </row>
    <row r="459" spans="1:3">
      <c r="A459" s="68" t="s">
        <v>7227</v>
      </c>
      <c r="B459" s="84" t="s">
        <v>7228</v>
      </c>
      <c r="C459" s="85"/>
    </row>
    <row r="460" spans="1:3">
      <c r="A460" s="68" t="s">
        <v>7241</v>
      </c>
      <c r="B460" s="84" t="s">
        <v>7242</v>
      </c>
      <c r="C460" s="85"/>
    </row>
    <row r="461" spans="1:3">
      <c r="A461" s="68" t="s">
        <v>7249</v>
      </c>
      <c r="B461" s="84" t="s">
        <v>7250</v>
      </c>
      <c r="C461" s="85"/>
    </row>
    <row r="462" spans="1:3">
      <c r="A462" s="68" t="s">
        <v>7253</v>
      </c>
      <c r="B462" s="84" t="s">
        <v>7254</v>
      </c>
      <c r="C462" s="85"/>
    </row>
    <row r="463" spans="1:3">
      <c r="A463" s="68" t="s">
        <v>7259</v>
      </c>
      <c r="B463" s="84" t="s">
        <v>7260</v>
      </c>
      <c r="C463" s="85"/>
    </row>
    <row r="464" spans="1:3">
      <c r="A464" s="68" t="s">
        <v>7301</v>
      </c>
      <c r="B464" s="84" t="s">
        <v>7302</v>
      </c>
      <c r="C464" s="85"/>
    </row>
    <row r="465" spans="1:3">
      <c r="A465" s="68" t="s">
        <v>7305</v>
      </c>
      <c r="B465" s="84" t="s">
        <v>7306</v>
      </c>
      <c r="C465" s="85"/>
    </row>
    <row r="466" spans="1:3">
      <c r="A466" s="68" t="s">
        <v>7313</v>
      </c>
      <c r="B466" s="84" t="s">
        <v>7314</v>
      </c>
      <c r="C466" s="85"/>
    </row>
    <row r="467" spans="1:3">
      <c r="A467" s="68" t="s">
        <v>7329</v>
      </c>
      <c r="B467" s="84" t="s">
        <v>7330</v>
      </c>
      <c r="C467" s="85"/>
    </row>
    <row r="468" spans="1:3">
      <c r="A468" s="68" t="s">
        <v>7339</v>
      </c>
      <c r="B468" s="84" t="s">
        <v>7340</v>
      </c>
      <c r="C468" s="85"/>
    </row>
    <row r="469" spans="1:3">
      <c r="A469" s="68" t="s">
        <v>7351</v>
      </c>
      <c r="B469" s="84" t="s">
        <v>7352</v>
      </c>
      <c r="C469" s="85"/>
    </row>
    <row r="470" spans="1:3">
      <c r="A470" s="68" t="s">
        <v>7365</v>
      </c>
      <c r="B470" s="84" t="s">
        <v>7366</v>
      </c>
      <c r="C470" s="85"/>
    </row>
    <row r="471" spans="1:3">
      <c r="A471" s="81" t="s">
        <v>7371</v>
      </c>
      <c r="B471" s="267" t="s">
        <v>7372</v>
      </c>
      <c r="C471" s="268"/>
    </row>
    <row r="472" spans="1:3">
      <c r="A472" s="68" t="s">
        <v>7373</v>
      </c>
      <c r="B472" s="84" t="s">
        <v>7374</v>
      </c>
      <c r="C472" s="85"/>
    </row>
    <row r="473" spans="1:3">
      <c r="A473" s="68" t="s">
        <v>7409</v>
      </c>
      <c r="B473" s="84" t="s">
        <v>7410</v>
      </c>
      <c r="C473" s="85"/>
    </row>
    <row r="474" spans="1:3">
      <c r="A474" s="68" t="s">
        <v>7419</v>
      </c>
      <c r="B474" s="84" t="s">
        <v>7420</v>
      </c>
      <c r="C474" s="85"/>
    </row>
    <row r="475" spans="1:3">
      <c r="A475" s="68" t="s">
        <v>7464</v>
      </c>
      <c r="B475" s="84" t="s">
        <v>7465</v>
      </c>
      <c r="C475" s="85"/>
    </row>
    <row r="476" spans="1:3">
      <c r="A476" s="68" t="s">
        <v>7490</v>
      </c>
      <c r="B476" s="84" t="s">
        <v>7491</v>
      </c>
      <c r="C476" s="85"/>
    </row>
    <row r="477" spans="1:3">
      <c r="A477" s="86" t="s">
        <v>7501</v>
      </c>
      <c r="B477" s="87" t="s">
        <v>7502</v>
      </c>
      <c r="C477" s="88"/>
    </row>
    <row r="478" spans="1:3">
      <c r="A478" s="68" t="s">
        <v>7503</v>
      </c>
      <c r="B478" s="84" t="s">
        <v>7504</v>
      </c>
      <c r="C478" s="85"/>
    </row>
    <row r="479" spans="1:3">
      <c r="A479" s="68" t="s">
        <v>7524</v>
      </c>
      <c r="B479" s="84" t="s">
        <v>7525</v>
      </c>
      <c r="C479" s="85"/>
    </row>
    <row r="480" spans="1:3">
      <c r="A480" s="68" t="s">
        <v>7530</v>
      </c>
      <c r="B480" s="84" t="s">
        <v>7531</v>
      </c>
      <c r="C480" s="85"/>
    </row>
    <row r="481" spans="1:3">
      <c r="A481" s="68" t="s">
        <v>7546</v>
      </c>
      <c r="B481" s="84" t="s">
        <v>7547</v>
      </c>
      <c r="C481" s="85"/>
    </row>
    <row r="482" spans="1:3">
      <c r="A482" s="68" t="s">
        <v>7568</v>
      </c>
      <c r="B482" s="84" t="s">
        <v>7569</v>
      </c>
      <c r="C482" s="85"/>
    </row>
    <row r="483" spans="1:3">
      <c r="A483" s="68" t="s">
        <v>7584</v>
      </c>
      <c r="B483" s="84" t="s">
        <v>7585</v>
      </c>
      <c r="C483" s="85"/>
    </row>
    <row r="484" spans="1:3">
      <c r="A484" s="68" t="s">
        <v>7598</v>
      </c>
      <c r="B484" s="84" t="s">
        <v>7599</v>
      </c>
      <c r="C484" s="85"/>
    </row>
    <row r="485" spans="1:3">
      <c r="A485" s="86" t="s">
        <v>7612</v>
      </c>
      <c r="B485" s="87" t="s">
        <v>7613</v>
      </c>
      <c r="C485" s="88"/>
    </row>
    <row r="486" spans="1:3">
      <c r="A486" s="68" t="s">
        <v>7614</v>
      </c>
      <c r="B486" s="84" t="s">
        <v>7615</v>
      </c>
      <c r="C486" s="85"/>
    </row>
    <row r="487" spans="1:3">
      <c r="A487" s="68" t="s">
        <v>7629</v>
      </c>
      <c r="B487" s="84" t="s">
        <v>7630</v>
      </c>
      <c r="C487" s="85"/>
    </row>
    <row r="488" spans="1:3">
      <c r="A488" s="68" t="s">
        <v>7643</v>
      </c>
      <c r="B488" s="84" t="s">
        <v>7644</v>
      </c>
      <c r="C488" s="85"/>
    </row>
    <row r="489" spans="1:3">
      <c r="A489" s="86" t="s">
        <v>7646</v>
      </c>
      <c r="B489" s="87" t="s">
        <v>7647</v>
      </c>
      <c r="C489" s="88"/>
    </row>
    <row r="490" spans="1:3">
      <c r="A490" s="68" t="s">
        <v>7648</v>
      </c>
      <c r="B490" s="84" t="s">
        <v>7649</v>
      </c>
      <c r="C490" s="85"/>
    </row>
    <row r="491" spans="1:3">
      <c r="A491" s="68" t="s">
        <v>7662</v>
      </c>
      <c r="B491" s="84" t="s">
        <v>7663</v>
      </c>
      <c r="C491" s="85"/>
    </row>
    <row r="492" spans="1:3">
      <c r="A492" s="68" t="s">
        <v>7762</v>
      </c>
      <c r="B492" s="84" t="s">
        <v>7763</v>
      </c>
      <c r="C492" s="85"/>
    </row>
    <row r="493" spans="1:3">
      <c r="A493" s="68" t="s">
        <v>7778</v>
      </c>
      <c r="B493" s="84" t="s">
        <v>7779</v>
      </c>
      <c r="C493" s="85"/>
    </row>
    <row r="494" spans="1:3">
      <c r="A494" s="68" t="s">
        <v>7823</v>
      </c>
      <c r="B494" s="84" t="s">
        <v>7824</v>
      </c>
      <c r="C494" s="85"/>
    </row>
    <row r="495" spans="1:3">
      <c r="A495" s="86" t="s">
        <v>7841</v>
      </c>
      <c r="B495" s="87" t="s">
        <v>7842</v>
      </c>
      <c r="C495" s="88"/>
    </row>
    <row r="496" spans="1:3">
      <c r="A496" s="68" t="s">
        <v>7843</v>
      </c>
      <c r="B496" s="84" t="s">
        <v>7844</v>
      </c>
      <c r="C496" s="85"/>
    </row>
    <row r="497" spans="1:3">
      <c r="A497" s="68" t="s">
        <v>7851</v>
      </c>
      <c r="B497" s="84" t="s">
        <v>7852</v>
      </c>
      <c r="C497" s="85"/>
    </row>
    <row r="498" spans="1:3">
      <c r="A498" s="86" t="s">
        <v>7856</v>
      </c>
      <c r="B498" s="87" t="s">
        <v>7857</v>
      </c>
      <c r="C498" s="88"/>
    </row>
    <row r="499" spans="1:3">
      <c r="A499" s="68" t="s">
        <v>7858</v>
      </c>
      <c r="B499" s="84" t="s">
        <v>7859</v>
      </c>
      <c r="C499" s="85"/>
    </row>
    <row r="500" spans="1:3">
      <c r="A500" s="68" t="s">
        <v>7861</v>
      </c>
      <c r="B500" s="84" t="s">
        <v>7862</v>
      </c>
      <c r="C500" s="85"/>
    </row>
    <row r="501" spans="1:3">
      <c r="A501" s="86" t="s">
        <v>7864</v>
      </c>
      <c r="B501" s="87" t="s">
        <v>7865</v>
      </c>
      <c r="C501" s="88"/>
    </row>
    <row r="502" spans="1:3">
      <c r="A502" s="68" t="s">
        <v>7866</v>
      </c>
      <c r="B502" s="84" t="s">
        <v>7867</v>
      </c>
      <c r="C502" s="85"/>
    </row>
    <row r="503" spans="1:3">
      <c r="A503" s="68" t="s">
        <v>7884</v>
      </c>
      <c r="B503" s="84" t="s">
        <v>7885</v>
      </c>
      <c r="C503" s="85"/>
    </row>
    <row r="504" spans="1:3">
      <c r="A504" s="68" t="s">
        <v>7920</v>
      </c>
      <c r="B504" s="84" t="s">
        <v>7921</v>
      </c>
      <c r="C504" s="85"/>
    </row>
    <row r="505" spans="1:3">
      <c r="A505" s="86" t="s">
        <v>7932</v>
      </c>
      <c r="B505" s="87" t="s">
        <v>7933</v>
      </c>
      <c r="C505" s="88"/>
    </row>
    <row r="506" spans="1:3">
      <c r="A506" s="68" t="s">
        <v>7934</v>
      </c>
      <c r="B506" s="84" t="s">
        <v>7935</v>
      </c>
      <c r="C506" s="85"/>
    </row>
    <row r="507" spans="1:3">
      <c r="A507" s="86" t="s">
        <v>7958</v>
      </c>
      <c r="B507" s="87" t="s">
        <v>7959</v>
      </c>
      <c r="C507" s="88"/>
    </row>
    <row r="508" spans="1:3">
      <c r="A508" s="68" t="s">
        <v>7960</v>
      </c>
      <c r="B508" s="84" t="s">
        <v>7961</v>
      </c>
      <c r="C508" s="85"/>
    </row>
    <row r="509" spans="1:3">
      <c r="A509" s="68" t="s">
        <v>7988</v>
      </c>
      <c r="B509" s="84" t="s">
        <v>7989</v>
      </c>
      <c r="C509" s="85"/>
    </row>
    <row r="510" spans="1:3">
      <c r="A510" s="68" t="s">
        <v>8014</v>
      </c>
      <c r="B510" s="84" t="s">
        <v>8015</v>
      </c>
      <c r="C510" s="85"/>
    </row>
    <row r="511" spans="1:3">
      <c r="A511" s="86" t="s">
        <v>8024</v>
      </c>
      <c r="B511" s="87" t="s">
        <v>8025</v>
      </c>
      <c r="C511" s="88"/>
    </row>
    <row r="512" spans="1:3">
      <c r="A512" s="68" t="s">
        <v>8026</v>
      </c>
      <c r="B512" s="84" t="s">
        <v>8027</v>
      </c>
      <c r="C512" s="85"/>
    </row>
    <row r="513" spans="1:3">
      <c r="A513" s="68" t="s">
        <v>8048</v>
      </c>
      <c r="B513" s="84" t="s">
        <v>8049</v>
      </c>
      <c r="C513" s="85"/>
    </row>
    <row r="514" spans="1:3">
      <c r="A514" s="68" t="s">
        <v>8056</v>
      </c>
      <c r="B514" s="84" t="s">
        <v>8057</v>
      </c>
      <c r="C514" s="85"/>
    </row>
    <row r="515" spans="1:3">
      <c r="A515" s="68" t="s">
        <v>8092</v>
      </c>
      <c r="B515" s="84" t="s">
        <v>8093</v>
      </c>
      <c r="C515" s="85"/>
    </row>
    <row r="516" spans="1:3">
      <c r="A516" s="68" t="s">
        <v>8096</v>
      </c>
      <c r="B516" s="84" t="s">
        <v>8097</v>
      </c>
      <c r="C516" s="85"/>
    </row>
    <row r="517" spans="1:3">
      <c r="A517" s="68" t="s">
        <v>8108</v>
      </c>
      <c r="B517" s="84" t="s">
        <v>8109</v>
      </c>
      <c r="C517" s="85"/>
    </row>
    <row r="518" spans="1:3">
      <c r="A518" s="68" t="s">
        <v>8114</v>
      </c>
      <c r="B518" s="84" t="s">
        <v>8115</v>
      </c>
      <c r="C518" s="85"/>
    </row>
    <row r="519" spans="1:3">
      <c r="A519" s="86" t="s">
        <v>8160</v>
      </c>
      <c r="B519" s="87" t="s">
        <v>8161</v>
      </c>
      <c r="C519" s="88"/>
    </row>
    <row r="520" spans="1:3">
      <c r="A520" s="68" t="s">
        <v>8162</v>
      </c>
      <c r="B520" s="84" t="s">
        <v>8163</v>
      </c>
      <c r="C520" s="85"/>
    </row>
    <row r="521" spans="1:3">
      <c r="A521" s="68" t="s">
        <v>8172</v>
      </c>
      <c r="B521" s="84" t="s">
        <v>8173</v>
      </c>
      <c r="C521" s="85"/>
    </row>
    <row r="522" spans="1:3">
      <c r="A522" s="68" t="s">
        <v>8193</v>
      </c>
      <c r="B522" s="84" t="s">
        <v>8194</v>
      </c>
      <c r="C522" s="85"/>
    </row>
    <row r="523" spans="1:3">
      <c r="A523" s="68" t="s">
        <v>8211</v>
      </c>
      <c r="B523" s="84" t="s">
        <v>8212</v>
      </c>
      <c r="C523" s="85"/>
    </row>
    <row r="524" spans="1:3">
      <c r="A524" s="68" t="s">
        <v>8226</v>
      </c>
      <c r="B524" s="84" t="s">
        <v>8227</v>
      </c>
      <c r="C524" s="85"/>
    </row>
    <row r="525" spans="1:3">
      <c r="A525" s="68" t="s">
        <v>8238</v>
      </c>
      <c r="B525" s="84" t="s">
        <v>8239</v>
      </c>
      <c r="C525" s="85"/>
    </row>
    <row r="526" spans="1:3">
      <c r="A526" s="86" t="s">
        <v>8256</v>
      </c>
      <c r="B526" s="87" t="s">
        <v>8257</v>
      </c>
      <c r="C526" s="88"/>
    </row>
    <row r="527" spans="1:3">
      <c r="A527" s="68" t="s">
        <v>8258</v>
      </c>
      <c r="B527" s="84" t="s">
        <v>8259</v>
      </c>
      <c r="C527" s="85"/>
    </row>
    <row r="528" spans="1:3">
      <c r="A528" s="68" t="s">
        <v>8280</v>
      </c>
      <c r="B528" s="84" t="s">
        <v>8281</v>
      </c>
      <c r="C528" s="85"/>
    </row>
    <row r="529" spans="1:3">
      <c r="A529" s="68" t="s">
        <v>8284</v>
      </c>
      <c r="B529" s="84" t="s">
        <v>8285</v>
      </c>
      <c r="C529" s="85"/>
    </row>
    <row r="530" spans="1:3">
      <c r="A530" s="86" t="s">
        <v>8292</v>
      </c>
      <c r="B530" s="87" t="s">
        <v>8293</v>
      </c>
      <c r="C530" s="88"/>
    </row>
    <row r="531" spans="1:3">
      <c r="A531" s="89" t="s">
        <v>8294</v>
      </c>
      <c r="B531" s="90" t="s">
        <v>8295</v>
      </c>
      <c r="C531" s="91"/>
    </row>
  </sheetData>
  <sheetProtection algorithmName="SHA-512" hashValue="YUeta9LYGtAdZwJW1LFXNk7S5xLJh8bFU385U/J8NZwuHsI0hedJzPH8humnP4ye+0LXw/Ff17mFAoO55H9hTA==" saltValue="f2EQ5BAAi5Q5YCd4gssEBQ==" spinCount="100000" sheet="1" objects="1" scenarios="1"/>
  <dataConsolidate/>
  <mergeCells count="4">
    <mergeCell ref="A2:C2"/>
    <mergeCell ref="A3:C3"/>
    <mergeCell ref="A4:C4"/>
    <mergeCell ref="B471:C471"/>
  </mergeCells>
  <conditionalFormatting sqref="A471:B471">
    <cfRule type="expression" dxfId="2" priority="367" stopIfTrue="1">
      <formula>#REF!&lt;6</formula>
    </cfRule>
  </conditionalFormatting>
  <conditionalFormatting sqref="A9:C470">
    <cfRule type="expression" dxfId="1" priority="1" stopIfTrue="1">
      <formula>#REF!&lt;6</formula>
    </cfRule>
  </conditionalFormatting>
  <conditionalFormatting sqref="A472:C531">
    <cfRule type="expression" dxfId="0" priority="142" stopIfTrue="1">
      <formula>#REF!&lt;6</formula>
    </cfRule>
  </conditionalFormatting>
  <printOptions horizontalCentered="1"/>
  <pageMargins left="0.31496062992125984" right="0.31496062992125984" top="0.59055118110236227" bottom="0.59055118110236227" header="0.31496062992125984" footer="0.11811023622047245"/>
  <pageSetup paperSize="9" scale="8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0"/>
  <dimension ref="A1:IU110"/>
  <sheetViews>
    <sheetView zoomScale="70" zoomScaleNormal="70" workbookViewId="0">
      <selection activeCell="I11" sqref="I11"/>
    </sheetView>
  </sheetViews>
  <sheetFormatPr defaultColWidth="9.109375" defaultRowHeight="14.4"/>
  <cols>
    <col min="1" max="1" width="13.33203125" customWidth="1"/>
    <col min="2" max="2" width="12.44140625" customWidth="1"/>
    <col min="3" max="3" width="17.33203125" bestFit="1" customWidth="1"/>
    <col min="4" max="4" width="21.109375" bestFit="1" customWidth="1"/>
    <col min="5" max="5" width="12.5546875" bestFit="1" customWidth="1"/>
    <col min="6" max="6" width="61" bestFit="1" customWidth="1"/>
    <col min="7" max="7" width="13.5546875" customWidth="1"/>
    <col min="8" max="8" width="17.109375" bestFit="1" customWidth="1"/>
    <col min="9" max="9" width="12.5546875" style="8" bestFit="1" customWidth="1"/>
    <col min="10" max="10" width="19.109375" style="8" bestFit="1" customWidth="1"/>
    <col min="11" max="11" width="8.33203125" bestFit="1" customWidth="1"/>
    <col min="12" max="12" width="12.5546875" style="8" bestFit="1" customWidth="1"/>
    <col min="13" max="13" width="18.6640625" style="8" bestFit="1" customWidth="1"/>
    <col min="14" max="14" width="15.88671875" customWidth="1"/>
    <col min="15" max="15" width="13.6640625" customWidth="1"/>
    <col min="260" max="260" width="13.33203125" customWidth="1"/>
    <col min="261" max="261" width="71.5546875" customWidth="1"/>
    <col min="262" max="262" width="19.109375" customWidth="1"/>
    <col min="263" max="264" width="15.33203125" customWidth="1"/>
    <col min="265" max="265" width="12" customWidth="1"/>
    <col min="266" max="266" width="13.5546875" customWidth="1"/>
    <col min="267" max="267" width="12.6640625" customWidth="1"/>
    <col min="268" max="268" width="12.88671875" bestFit="1" customWidth="1"/>
    <col min="269" max="269" width="10.44140625" customWidth="1"/>
    <col min="270" max="270" width="12.5546875" customWidth="1"/>
    <col min="271" max="271" width="13.6640625" customWidth="1"/>
    <col min="516" max="516" width="13.33203125" customWidth="1"/>
    <col min="517" max="517" width="71.5546875" customWidth="1"/>
    <col min="518" max="518" width="19.109375" customWidth="1"/>
    <col min="519" max="520" width="15.33203125" customWidth="1"/>
    <col min="521" max="521" width="12" customWidth="1"/>
    <col min="522" max="522" width="13.5546875" customWidth="1"/>
    <col min="523" max="523" width="12.6640625" customWidth="1"/>
    <col min="524" max="524" width="12.88671875" bestFit="1" customWidth="1"/>
    <col min="525" max="525" width="10.44140625" customWidth="1"/>
    <col min="526" max="526" width="12.5546875" customWidth="1"/>
    <col min="527" max="527" width="13.6640625" customWidth="1"/>
    <col min="772" max="772" width="13.33203125" customWidth="1"/>
    <col min="773" max="773" width="71.5546875" customWidth="1"/>
    <col min="774" max="774" width="19.109375" customWidth="1"/>
    <col min="775" max="776" width="15.33203125" customWidth="1"/>
    <col min="777" max="777" width="12" customWidth="1"/>
    <col min="778" max="778" width="13.5546875" customWidth="1"/>
    <col min="779" max="779" width="12.6640625" customWidth="1"/>
    <col min="780" max="780" width="12.88671875" bestFit="1" customWidth="1"/>
    <col min="781" max="781" width="10.44140625" customWidth="1"/>
    <col min="782" max="782" width="12.5546875" customWidth="1"/>
    <col min="783" max="783" width="13.6640625" customWidth="1"/>
    <col min="1028" max="1028" width="13.33203125" customWidth="1"/>
    <col min="1029" max="1029" width="71.5546875" customWidth="1"/>
    <col min="1030" max="1030" width="19.109375" customWidth="1"/>
    <col min="1031" max="1032" width="15.33203125" customWidth="1"/>
    <col min="1033" max="1033" width="12" customWidth="1"/>
    <col min="1034" max="1034" width="13.5546875" customWidth="1"/>
    <col min="1035" max="1035" width="12.6640625" customWidth="1"/>
    <col min="1036" max="1036" width="12.88671875" bestFit="1" customWidth="1"/>
    <col min="1037" max="1037" width="10.44140625" customWidth="1"/>
    <col min="1038" max="1038" width="12.5546875" customWidth="1"/>
    <col min="1039" max="1039" width="13.6640625" customWidth="1"/>
    <col min="1284" max="1284" width="13.33203125" customWidth="1"/>
    <col min="1285" max="1285" width="71.5546875" customWidth="1"/>
    <col min="1286" max="1286" width="19.109375" customWidth="1"/>
    <col min="1287" max="1288" width="15.33203125" customWidth="1"/>
    <col min="1289" max="1289" width="12" customWidth="1"/>
    <col min="1290" max="1290" width="13.5546875" customWidth="1"/>
    <col min="1291" max="1291" width="12.6640625" customWidth="1"/>
    <col min="1292" max="1292" width="12.88671875" bestFit="1" customWidth="1"/>
    <col min="1293" max="1293" width="10.44140625" customWidth="1"/>
    <col min="1294" max="1294" width="12.5546875" customWidth="1"/>
    <col min="1295" max="1295" width="13.6640625" customWidth="1"/>
    <col min="1540" max="1540" width="13.33203125" customWidth="1"/>
    <col min="1541" max="1541" width="71.5546875" customWidth="1"/>
    <col min="1542" max="1542" width="19.109375" customWidth="1"/>
    <col min="1543" max="1544" width="15.33203125" customWidth="1"/>
    <col min="1545" max="1545" width="12" customWidth="1"/>
    <col min="1546" max="1546" width="13.5546875" customWidth="1"/>
    <col min="1547" max="1547" width="12.6640625" customWidth="1"/>
    <col min="1548" max="1548" width="12.88671875" bestFit="1" customWidth="1"/>
    <col min="1549" max="1549" width="10.44140625" customWidth="1"/>
    <col min="1550" max="1550" width="12.5546875" customWidth="1"/>
    <col min="1551" max="1551" width="13.6640625" customWidth="1"/>
    <col min="1796" max="1796" width="13.33203125" customWidth="1"/>
    <col min="1797" max="1797" width="71.5546875" customWidth="1"/>
    <col min="1798" max="1798" width="19.109375" customWidth="1"/>
    <col min="1799" max="1800" width="15.33203125" customWidth="1"/>
    <col min="1801" max="1801" width="12" customWidth="1"/>
    <col min="1802" max="1802" width="13.5546875" customWidth="1"/>
    <col min="1803" max="1803" width="12.6640625" customWidth="1"/>
    <col min="1804" max="1804" width="12.88671875" bestFit="1" customWidth="1"/>
    <col min="1805" max="1805" width="10.44140625" customWidth="1"/>
    <col min="1806" max="1806" width="12.5546875" customWidth="1"/>
    <col min="1807" max="1807" width="13.6640625" customWidth="1"/>
    <col min="2052" max="2052" width="13.33203125" customWidth="1"/>
    <col min="2053" max="2053" width="71.5546875" customWidth="1"/>
    <col min="2054" max="2054" width="19.109375" customWidth="1"/>
    <col min="2055" max="2056" width="15.33203125" customWidth="1"/>
    <col min="2057" max="2057" width="12" customWidth="1"/>
    <col min="2058" max="2058" width="13.5546875" customWidth="1"/>
    <col min="2059" max="2059" width="12.6640625" customWidth="1"/>
    <col min="2060" max="2060" width="12.88671875" bestFit="1" customWidth="1"/>
    <col min="2061" max="2061" width="10.44140625" customWidth="1"/>
    <col min="2062" max="2062" width="12.5546875" customWidth="1"/>
    <col min="2063" max="2063" width="13.6640625" customWidth="1"/>
    <col min="2308" max="2308" width="13.33203125" customWidth="1"/>
    <col min="2309" max="2309" width="71.5546875" customWidth="1"/>
    <col min="2310" max="2310" width="19.109375" customWidth="1"/>
    <col min="2311" max="2312" width="15.33203125" customWidth="1"/>
    <col min="2313" max="2313" width="12" customWidth="1"/>
    <col min="2314" max="2314" width="13.5546875" customWidth="1"/>
    <col min="2315" max="2315" width="12.6640625" customWidth="1"/>
    <col min="2316" max="2316" width="12.88671875" bestFit="1" customWidth="1"/>
    <col min="2317" max="2317" width="10.44140625" customWidth="1"/>
    <col min="2318" max="2318" width="12.5546875" customWidth="1"/>
    <col min="2319" max="2319" width="13.6640625" customWidth="1"/>
    <col min="2564" max="2564" width="13.33203125" customWidth="1"/>
    <col min="2565" max="2565" width="71.5546875" customWidth="1"/>
    <col min="2566" max="2566" width="19.109375" customWidth="1"/>
    <col min="2567" max="2568" width="15.33203125" customWidth="1"/>
    <col min="2569" max="2569" width="12" customWidth="1"/>
    <col min="2570" max="2570" width="13.5546875" customWidth="1"/>
    <col min="2571" max="2571" width="12.6640625" customWidth="1"/>
    <col min="2572" max="2572" width="12.88671875" bestFit="1" customWidth="1"/>
    <col min="2573" max="2573" width="10.44140625" customWidth="1"/>
    <col min="2574" max="2574" width="12.5546875" customWidth="1"/>
    <col min="2575" max="2575" width="13.6640625" customWidth="1"/>
    <col min="2820" max="2820" width="13.33203125" customWidth="1"/>
    <col min="2821" max="2821" width="71.5546875" customWidth="1"/>
    <col min="2822" max="2822" width="19.109375" customWidth="1"/>
    <col min="2823" max="2824" width="15.33203125" customWidth="1"/>
    <col min="2825" max="2825" width="12" customWidth="1"/>
    <col min="2826" max="2826" width="13.5546875" customWidth="1"/>
    <col min="2827" max="2827" width="12.6640625" customWidth="1"/>
    <col min="2828" max="2828" width="12.88671875" bestFit="1" customWidth="1"/>
    <col min="2829" max="2829" width="10.44140625" customWidth="1"/>
    <col min="2830" max="2830" width="12.5546875" customWidth="1"/>
    <col min="2831" max="2831" width="13.6640625" customWidth="1"/>
    <col min="3076" max="3076" width="13.33203125" customWidth="1"/>
    <col min="3077" max="3077" width="71.5546875" customWidth="1"/>
    <col min="3078" max="3078" width="19.109375" customWidth="1"/>
    <col min="3079" max="3080" width="15.33203125" customWidth="1"/>
    <col min="3081" max="3081" width="12" customWidth="1"/>
    <col min="3082" max="3082" width="13.5546875" customWidth="1"/>
    <col min="3083" max="3083" width="12.6640625" customWidth="1"/>
    <col min="3084" max="3084" width="12.88671875" bestFit="1" customWidth="1"/>
    <col min="3085" max="3085" width="10.44140625" customWidth="1"/>
    <col min="3086" max="3086" width="12.5546875" customWidth="1"/>
    <col min="3087" max="3087" width="13.6640625" customWidth="1"/>
    <col min="3332" max="3332" width="13.33203125" customWidth="1"/>
    <col min="3333" max="3333" width="71.5546875" customWidth="1"/>
    <col min="3334" max="3334" width="19.109375" customWidth="1"/>
    <col min="3335" max="3336" width="15.33203125" customWidth="1"/>
    <col min="3337" max="3337" width="12" customWidth="1"/>
    <col min="3338" max="3338" width="13.5546875" customWidth="1"/>
    <col min="3339" max="3339" width="12.6640625" customWidth="1"/>
    <col min="3340" max="3340" width="12.88671875" bestFit="1" customWidth="1"/>
    <col min="3341" max="3341" width="10.44140625" customWidth="1"/>
    <col min="3342" max="3342" width="12.5546875" customWidth="1"/>
    <col min="3343" max="3343" width="13.6640625" customWidth="1"/>
    <col min="3588" max="3588" width="13.33203125" customWidth="1"/>
    <col min="3589" max="3589" width="71.5546875" customWidth="1"/>
    <col min="3590" max="3590" width="19.109375" customWidth="1"/>
    <col min="3591" max="3592" width="15.33203125" customWidth="1"/>
    <col min="3593" max="3593" width="12" customWidth="1"/>
    <col min="3594" max="3594" width="13.5546875" customWidth="1"/>
    <col min="3595" max="3595" width="12.6640625" customWidth="1"/>
    <col min="3596" max="3596" width="12.88671875" bestFit="1" customWidth="1"/>
    <col min="3597" max="3597" width="10.44140625" customWidth="1"/>
    <col min="3598" max="3598" width="12.5546875" customWidth="1"/>
    <col min="3599" max="3599" width="13.6640625" customWidth="1"/>
    <col min="3844" max="3844" width="13.33203125" customWidth="1"/>
    <col min="3845" max="3845" width="71.5546875" customWidth="1"/>
    <col min="3846" max="3846" width="19.109375" customWidth="1"/>
    <col min="3847" max="3848" width="15.33203125" customWidth="1"/>
    <col min="3849" max="3849" width="12" customWidth="1"/>
    <col min="3850" max="3850" width="13.5546875" customWidth="1"/>
    <col min="3851" max="3851" width="12.6640625" customWidth="1"/>
    <col min="3852" max="3852" width="12.88671875" bestFit="1" customWidth="1"/>
    <col min="3853" max="3853" width="10.44140625" customWidth="1"/>
    <col min="3854" max="3854" width="12.5546875" customWidth="1"/>
    <col min="3855" max="3855" width="13.6640625" customWidth="1"/>
    <col min="4100" max="4100" width="13.33203125" customWidth="1"/>
    <col min="4101" max="4101" width="71.5546875" customWidth="1"/>
    <col min="4102" max="4102" width="19.109375" customWidth="1"/>
    <col min="4103" max="4104" width="15.33203125" customWidth="1"/>
    <col min="4105" max="4105" width="12" customWidth="1"/>
    <col min="4106" max="4106" width="13.5546875" customWidth="1"/>
    <col min="4107" max="4107" width="12.6640625" customWidth="1"/>
    <col min="4108" max="4108" width="12.88671875" bestFit="1" customWidth="1"/>
    <col min="4109" max="4109" width="10.44140625" customWidth="1"/>
    <col min="4110" max="4110" width="12.5546875" customWidth="1"/>
    <col min="4111" max="4111" width="13.6640625" customWidth="1"/>
    <col min="4356" max="4356" width="13.33203125" customWidth="1"/>
    <col min="4357" max="4357" width="71.5546875" customWidth="1"/>
    <col min="4358" max="4358" width="19.109375" customWidth="1"/>
    <col min="4359" max="4360" width="15.33203125" customWidth="1"/>
    <col min="4361" max="4361" width="12" customWidth="1"/>
    <col min="4362" max="4362" width="13.5546875" customWidth="1"/>
    <col min="4363" max="4363" width="12.6640625" customWidth="1"/>
    <col min="4364" max="4364" width="12.88671875" bestFit="1" customWidth="1"/>
    <col min="4365" max="4365" width="10.44140625" customWidth="1"/>
    <col min="4366" max="4366" width="12.5546875" customWidth="1"/>
    <col min="4367" max="4367" width="13.6640625" customWidth="1"/>
    <col min="4612" max="4612" width="13.33203125" customWidth="1"/>
    <col min="4613" max="4613" width="71.5546875" customWidth="1"/>
    <col min="4614" max="4614" width="19.109375" customWidth="1"/>
    <col min="4615" max="4616" width="15.33203125" customWidth="1"/>
    <col min="4617" max="4617" width="12" customWidth="1"/>
    <col min="4618" max="4618" width="13.5546875" customWidth="1"/>
    <col min="4619" max="4619" width="12.6640625" customWidth="1"/>
    <col min="4620" max="4620" width="12.88671875" bestFit="1" customWidth="1"/>
    <col min="4621" max="4621" width="10.44140625" customWidth="1"/>
    <col min="4622" max="4622" width="12.5546875" customWidth="1"/>
    <col min="4623" max="4623" width="13.6640625" customWidth="1"/>
    <col min="4868" max="4868" width="13.33203125" customWidth="1"/>
    <col min="4869" max="4869" width="71.5546875" customWidth="1"/>
    <col min="4870" max="4870" width="19.109375" customWidth="1"/>
    <col min="4871" max="4872" width="15.33203125" customWidth="1"/>
    <col min="4873" max="4873" width="12" customWidth="1"/>
    <col min="4874" max="4874" width="13.5546875" customWidth="1"/>
    <col min="4875" max="4875" width="12.6640625" customWidth="1"/>
    <col min="4876" max="4876" width="12.88671875" bestFit="1" customWidth="1"/>
    <col min="4877" max="4877" width="10.44140625" customWidth="1"/>
    <col min="4878" max="4878" width="12.5546875" customWidth="1"/>
    <col min="4879" max="4879" width="13.6640625" customWidth="1"/>
    <col min="5124" max="5124" width="13.33203125" customWidth="1"/>
    <col min="5125" max="5125" width="71.5546875" customWidth="1"/>
    <col min="5126" max="5126" width="19.109375" customWidth="1"/>
    <col min="5127" max="5128" width="15.33203125" customWidth="1"/>
    <col min="5129" max="5129" width="12" customWidth="1"/>
    <col min="5130" max="5130" width="13.5546875" customWidth="1"/>
    <col min="5131" max="5131" width="12.6640625" customWidth="1"/>
    <col min="5132" max="5132" width="12.88671875" bestFit="1" customWidth="1"/>
    <col min="5133" max="5133" width="10.44140625" customWidth="1"/>
    <col min="5134" max="5134" width="12.5546875" customWidth="1"/>
    <col min="5135" max="5135" width="13.6640625" customWidth="1"/>
    <col min="5380" max="5380" width="13.33203125" customWidth="1"/>
    <col min="5381" max="5381" width="71.5546875" customWidth="1"/>
    <col min="5382" max="5382" width="19.109375" customWidth="1"/>
    <col min="5383" max="5384" width="15.33203125" customWidth="1"/>
    <col min="5385" max="5385" width="12" customWidth="1"/>
    <col min="5386" max="5386" width="13.5546875" customWidth="1"/>
    <col min="5387" max="5387" width="12.6640625" customWidth="1"/>
    <col min="5388" max="5388" width="12.88671875" bestFit="1" customWidth="1"/>
    <col min="5389" max="5389" width="10.44140625" customWidth="1"/>
    <col min="5390" max="5390" width="12.5546875" customWidth="1"/>
    <col min="5391" max="5391" width="13.6640625" customWidth="1"/>
    <col min="5636" max="5636" width="13.33203125" customWidth="1"/>
    <col min="5637" max="5637" width="71.5546875" customWidth="1"/>
    <col min="5638" max="5638" width="19.109375" customWidth="1"/>
    <col min="5639" max="5640" width="15.33203125" customWidth="1"/>
    <col min="5641" max="5641" width="12" customWidth="1"/>
    <col min="5642" max="5642" width="13.5546875" customWidth="1"/>
    <col min="5643" max="5643" width="12.6640625" customWidth="1"/>
    <col min="5644" max="5644" width="12.88671875" bestFit="1" customWidth="1"/>
    <col min="5645" max="5645" width="10.44140625" customWidth="1"/>
    <col min="5646" max="5646" width="12.5546875" customWidth="1"/>
    <col min="5647" max="5647" width="13.6640625" customWidth="1"/>
    <col min="5892" max="5892" width="13.33203125" customWidth="1"/>
    <col min="5893" max="5893" width="71.5546875" customWidth="1"/>
    <col min="5894" max="5894" width="19.109375" customWidth="1"/>
    <col min="5895" max="5896" width="15.33203125" customWidth="1"/>
    <col min="5897" max="5897" width="12" customWidth="1"/>
    <col min="5898" max="5898" width="13.5546875" customWidth="1"/>
    <col min="5899" max="5899" width="12.6640625" customWidth="1"/>
    <col min="5900" max="5900" width="12.88671875" bestFit="1" customWidth="1"/>
    <col min="5901" max="5901" width="10.44140625" customWidth="1"/>
    <col min="5902" max="5902" width="12.5546875" customWidth="1"/>
    <col min="5903" max="5903" width="13.6640625" customWidth="1"/>
    <col min="6148" max="6148" width="13.33203125" customWidth="1"/>
    <col min="6149" max="6149" width="71.5546875" customWidth="1"/>
    <col min="6150" max="6150" width="19.109375" customWidth="1"/>
    <col min="6151" max="6152" width="15.33203125" customWidth="1"/>
    <col min="6153" max="6153" width="12" customWidth="1"/>
    <col min="6154" max="6154" width="13.5546875" customWidth="1"/>
    <col min="6155" max="6155" width="12.6640625" customWidth="1"/>
    <col min="6156" max="6156" width="12.88671875" bestFit="1" customWidth="1"/>
    <col min="6157" max="6157" width="10.44140625" customWidth="1"/>
    <col min="6158" max="6158" width="12.5546875" customWidth="1"/>
    <col min="6159" max="6159" width="13.6640625" customWidth="1"/>
    <col min="6404" max="6404" width="13.33203125" customWidth="1"/>
    <col min="6405" max="6405" width="71.5546875" customWidth="1"/>
    <col min="6406" max="6406" width="19.109375" customWidth="1"/>
    <col min="6407" max="6408" width="15.33203125" customWidth="1"/>
    <col min="6409" max="6409" width="12" customWidth="1"/>
    <col min="6410" max="6410" width="13.5546875" customWidth="1"/>
    <col min="6411" max="6411" width="12.6640625" customWidth="1"/>
    <col min="6412" max="6412" width="12.88671875" bestFit="1" customWidth="1"/>
    <col min="6413" max="6413" width="10.44140625" customWidth="1"/>
    <col min="6414" max="6414" width="12.5546875" customWidth="1"/>
    <col min="6415" max="6415" width="13.6640625" customWidth="1"/>
    <col min="6660" max="6660" width="13.33203125" customWidth="1"/>
    <col min="6661" max="6661" width="71.5546875" customWidth="1"/>
    <col min="6662" max="6662" width="19.109375" customWidth="1"/>
    <col min="6663" max="6664" width="15.33203125" customWidth="1"/>
    <col min="6665" max="6665" width="12" customWidth="1"/>
    <col min="6666" max="6666" width="13.5546875" customWidth="1"/>
    <col min="6667" max="6667" width="12.6640625" customWidth="1"/>
    <col min="6668" max="6668" width="12.88671875" bestFit="1" customWidth="1"/>
    <col min="6669" max="6669" width="10.44140625" customWidth="1"/>
    <col min="6670" max="6670" width="12.5546875" customWidth="1"/>
    <col min="6671" max="6671" width="13.6640625" customWidth="1"/>
    <col min="6916" max="6916" width="13.33203125" customWidth="1"/>
    <col min="6917" max="6917" width="71.5546875" customWidth="1"/>
    <col min="6918" max="6918" width="19.109375" customWidth="1"/>
    <col min="6919" max="6920" width="15.33203125" customWidth="1"/>
    <col min="6921" max="6921" width="12" customWidth="1"/>
    <col min="6922" max="6922" width="13.5546875" customWidth="1"/>
    <col min="6923" max="6923" width="12.6640625" customWidth="1"/>
    <col min="6924" max="6924" width="12.88671875" bestFit="1" customWidth="1"/>
    <col min="6925" max="6925" width="10.44140625" customWidth="1"/>
    <col min="6926" max="6926" width="12.5546875" customWidth="1"/>
    <col min="6927" max="6927" width="13.6640625" customWidth="1"/>
    <col min="7172" max="7172" width="13.33203125" customWidth="1"/>
    <col min="7173" max="7173" width="71.5546875" customWidth="1"/>
    <col min="7174" max="7174" width="19.109375" customWidth="1"/>
    <col min="7175" max="7176" width="15.33203125" customWidth="1"/>
    <col min="7177" max="7177" width="12" customWidth="1"/>
    <col min="7178" max="7178" width="13.5546875" customWidth="1"/>
    <col min="7179" max="7179" width="12.6640625" customWidth="1"/>
    <col min="7180" max="7180" width="12.88671875" bestFit="1" customWidth="1"/>
    <col min="7181" max="7181" width="10.44140625" customWidth="1"/>
    <col min="7182" max="7182" width="12.5546875" customWidth="1"/>
    <col min="7183" max="7183" width="13.6640625" customWidth="1"/>
    <col min="7428" max="7428" width="13.33203125" customWidth="1"/>
    <col min="7429" max="7429" width="71.5546875" customWidth="1"/>
    <col min="7430" max="7430" width="19.109375" customWidth="1"/>
    <col min="7431" max="7432" width="15.33203125" customWidth="1"/>
    <col min="7433" max="7433" width="12" customWidth="1"/>
    <col min="7434" max="7434" width="13.5546875" customWidth="1"/>
    <col min="7435" max="7435" width="12.6640625" customWidth="1"/>
    <col min="7436" max="7436" width="12.88671875" bestFit="1" customWidth="1"/>
    <col min="7437" max="7437" width="10.44140625" customWidth="1"/>
    <col min="7438" max="7438" width="12.5546875" customWidth="1"/>
    <col min="7439" max="7439" width="13.6640625" customWidth="1"/>
    <col min="7684" max="7684" width="13.33203125" customWidth="1"/>
    <col min="7685" max="7685" width="71.5546875" customWidth="1"/>
    <col min="7686" max="7686" width="19.109375" customWidth="1"/>
    <col min="7687" max="7688" width="15.33203125" customWidth="1"/>
    <col min="7689" max="7689" width="12" customWidth="1"/>
    <col min="7690" max="7690" width="13.5546875" customWidth="1"/>
    <col min="7691" max="7691" width="12.6640625" customWidth="1"/>
    <col min="7692" max="7692" width="12.88671875" bestFit="1" customWidth="1"/>
    <col min="7693" max="7693" width="10.44140625" customWidth="1"/>
    <col min="7694" max="7694" width="12.5546875" customWidth="1"/>
    <col min="7695" max="7695" width="13.6640625" customWidth="1"/>
    <col min="7940" max="7940" width="13.33203125" customWidth="1"/>
    <col min="7941" max="7941" width="71.5546875" customWidth="1"/>
    <col min="7942" max="7942" width="19.109375" customWidth="1"/>
    <col min="7943" max="7944" width="15.33203125" customWidth="1"/>
    <col min="7945" max="7945" width="12" customWidth="1"/>
    <col min="7946" max="7946" width="13.5546875" customWidth="1"/>
    <col min="7947" max="7947" width="12.6640625" customWidth="1"/>
    <col min="7948" max="7948" width="12.88671875" bestFit="1" customWidth="1"/>
    <col min="7949" max="7949" width="10.44140625" customWidth="1"/>
    <col min="7950" max="7950" width="12.5546875" customWidth="1"/>
    <col min="7951" max="7951" width="13.6640625" customWidth="1"/>
    <col min="8196" max="8196" width="13.33203125" customWidth="1"/>
    <col min="8197" max="8197" width="71.5546875" customWidth="1"/>
    <col min="8198" max="8198" width="19.109375" customWidth="1"/>
    <col min="8199" max="8200" width="15.33203125" customWidth="1"/>
    <col min="8201" max="8201" width="12" customWidth="1"/>
    <col min="8202" max="8202" width="13.5546875" customWidth="1"/>
    <col min="8203" max="8203" width="12.6640625" customWidth="1"/>
    <col min="8204" max="8204" width="12.88671875" bestFit="1" customWidth="1"/>
    <col min="8205" max="8205" width="10.44140625" customWidth="1"/>
    <col min="8206" max="8206" width="12.5546875" customWidth="1"/>
    <col min="8207" max="8207" width="13.6640625" customWidth="1"/>
    <col min="8452" max="8452" width="13.33203125" customWidth="1"/>
    <col min="8453" max="8453" width="71.5546875" customWidth="1"/>
    <col min="8454" max="8454" width="19.109375" customWidth="1"/>
    <col min="8455" max="8456" width="15.33203125" customWidth="1"/>
    <col min="8457" max="8457" width="12" customWidth="1"/>
    <col min="8458" max="8458" width="13.5546875" customWidth="1"/>
    <col min="8459" max="8459" width="12.6640625" customWidth="1"/>
    <col min="8460" max="8460" width="12.88671875" bestFit="1" customWidth="1"/>
    <col min="8461" max="8461" width="10.44140625" customWidth="1"/>
    <col min="8462" max="8462" width="12.5546875" customWidth="1"/>
    <col min="8463" max="8463" width="13.6640625" customWidth="1"/>
    <col min="8708" max="8708" width="13.33203125" customWidth="1"/>
    <col min="8709" max="8709" width="71.5546875" customWidth="1"/>
    <col min="8710" max="8710" width="19.109375" customWidth="1"/>
    <col min="8711" max="8712" width="15.33203125" customWidth="1"/>
    <col min="8713" max="8713" width="12" customWidth="1"/>
    <col min="8714" max="8714" width="13.5546875" customWidth="1"/>
    <col min="8715" max="8715" width="12.6640625" customWidth="1"/>
    <col min="8716" max="8716" width="12.88671875" bestFit="1" customWidth="1"/>
    <col min="8717" max="8717" width="10.44140625" customWidth="1"/>
    <col min="8718" max="8718" width="12.5546875" customWidth="1"/>
    <col min="8719" max="8719" width="13.6640625" customWidth="1"/>
    <col min="8964" max="8964" width="13.33203125" customWidth="1"/>
    <col min="8965" max="8965" width="71.5546875" customWidth="1"/>
    <col min="8966" max="8966" width="19.109375" customWidth="1"/>
    <col min="8967" max="8968" width="15.33203125" customWidth="1"/>
    <col min="8969" max="8969" width="12" customWidth="1"/>
    <col min="8970" max="8970" width="13.5546875" customWidth="1"/>
    <col min="8971" max="8971" width="12.6640625" customWidth="1"/>
    <col min="8972" max="8972" width="12.88671875" bestFit="1" customWidth="1"/>
    <col min="8973" max="8973" width="10.44140625" customWidth="1"/>
    <col min="8974" max="8974" width="12.5546875" customWidth="1"/>
    <col min="8975" max="8975" width="13.6640625" customWidth="1"/>
    <col min="9220" max="9220" width="13.33203125" customWidth="1"/>
    <col min="9221" max="9221" width="71.5546875" customWidth="1"/>
    <col min="9222" max="9222" width="19.109375" customWidth="1"/>
    <col min="9223" max="9224" width="15.33203125" customWidth="1"/>
    <col min="9225" max="9225" width="12" customWidth="1"/>
    <col min="9226" max="9226" width="13.5546875" customWidth="1"/>
    <col min="9227" max="9227" width="12.6640625" customWidth="1"/>
    <col min="9228" max="9228" width="12.88671875" bestFit="1" customWidth="1"/>
    <col min="9229" max="9229" width="10.44140625" customWidth="1"/>
    <col min="9230" max="9230" width="12.5546875" customWidth="1"/>
    <col min="9231" max="9231" width="13.6640625" customWidth="1"/>
    <col min="9476" max="9476" width="13.33203125" customWidth="1"/>
    <col min="9477" max="9477" width="71.5546875" customWidth="1"/>
    <col min="9478" max="9478" width="19.109375" customWidth="1"/>
    <col min="9479" max="9480" width="15.33203125" customWidth="1"/>
    <col min="9481" max="9481" width="12" customWidth="1"/>
    <col min="9482" max="9482" width="13.5546875" customWidth="1"/>
    <col min="9483" max="9483" width="12.6640625" customWidth="1"/>
    <col min="9484" max="9484" width="12.88671875" bestFit="1" customWidth="1"/>
    <col min="9485" max="9485" width="10.44140625" customWidth="1"/>
    <col min="9486" max="9486" width="12.5546875" customWidth="1"/>
    <col min="9487" max="9487" width="13.6640625" customWidth="1"/>
    <col min="9732" max="9732" width="13.33203125" customWidth="1"/>
    <col min="9733" max="9733" width="71.5546875" customWidth="1"/>
    <col min="9734" max="9734" width="19.109375" customWidth="1"/>
    <col min="9735" max="9736" width="15.33203125" customWidth="1"/>
    <col min="9737" max="9737" width="12" customWidth="1"/>
    <col min="9738" max="9738" width="13.5546875" customWidth="1"/>
    <col min="9739" max="9739" width="12.6640625" customWidth="1"/>
    <col min="9740" max="9740" width="12.88671875" bestFit="1" customWidth="1"/>
    <col min="9741" max="9741" width="10.44140625" customWidth="1"/>
    <col min="9742" max="9742" width="12.5546875" customWidth="1"/>
    <col min="9743" max="9743" width="13.6640625" customWidth="1"/>
    <col min="9988" max="9988" width="13.33203125" customWidth="1"/>
    <col min="9989" max="9989" width="71.5546875" customWidth="1"/>
    <col min="9990" max="9990" width="19.109375" customWidth="1"/>
    <col min="9991" max="9992" width="15.33203125" customWidth="1"/>
    <col min="9993" max="9993" width="12" customWidth="1"/>
    <col min="9994" max="9994" width="13.5546875" customWidth="1"/>
    <col min="9995" max="9995" width="12.6640625" customWidth="1"/>
    <col min="9996" max="9996" width="12.88671875" bestFit="1" customWidth="1"/>
    <col min="9997" max="9997" width="10.44140625" customWidth="1"/>
    <col min="9998" max="9998" width="12.5546875" customWidth="1"/>
    <col min="9999" max="9999" width="13.6640625" customWidth="1"/>
    <col min="10244" max="10244" width="13.33203125" customWidth="1"/>
    <col min="10245" max="10245" width="71.5546875" customWidth="1"/>
    <col min="10246" max="10246" width="19.109375" customWidth="1"/>
    <col min="10247" max="10248" width="15.33203125" customWidth="1"/>
    <col min="10249" max="10249" width="12" customWidth="1"/>
    <col min="10250" max="10250" width="13.5546875" customWidth="1"/>
    <col min="10251" max="10251" width="12.6640625" customWidth="1"/>
    <col min="10252" max="10252" width="12.88671875" bestFit="1" customWidth="1"/>
    <col min="10253" max="10253" width="10.44140625" customWidth="1"/>
    <col min="10254" max="10254" width="12.5546875" customWidth="1"/>
    <col min="10255" max="10255" width="13.6640625" customWidth="1"/>
    <col min="10500" max="10500" width="13.33203125" customWidth="1"/>
    <col min="10501" max="10501" width="71.5546875" customWidth="1"/>
    <col min="10502" max="10502" width="19.109375" customWidth="1"/>
    <col min="10503" max="10504" width="15.33203125" customWidth="1"/>
    <col min="10505" max="10505" width="12" customWidth="1"/>
    <col min="10506" max="10506" width="13.5546875" customWidth="1"/>
    <col min="10507" max="10507" width="12.6640625" customWidth="1"/>
    <col min="10508" max="10508" width="12.88671875" bestFit="1" customWidth="1"/>
    <col min="10509" max="10509" width="10.44140625" customWidth="1"/>
    <col min="10510" max="10510" width="12.5546875" customWidth="1"/>
    <col min="10511" max="10511" width="13.6640625" customWidth="1"/>
    <col min="10756" max="10756" width="13.33203125" customWidth="1"/>
    <col min="10757" max="10757" width="71.5546875" customWidth="1"/>
    <col min="10758" max="10758" width="19.109375" customWidth="1"/>
    <col min="10759" max="10760" width="15.33203125" customWidth="1"/>
    <col min="10761" max="10761" width="12" customWidth="1"/>
    <col min="10762" max="10762" width="13.5546875" customWidth="1"/>
    <col min="10763" max="10763" width="12.6640625" customWidth="1"/>
    <col min="10764" max="10764" width="12.88671875" bestFit="1" customWidth="1"/>
    <col min="10765" max="10765" width="10.44140625" customWidth="1"/>
    <col min="10766" max="10766" width="12.5546875" customWidth="1"/>
    <col min="10767" max="10767" width="13.6640625" customWidth="1"/>
    <col min="11012" max="11012" width="13.33203125" customWidth="1"/>
    <col min="11013" max="11013" width="71.5546875" customWidth="1"/>
    <col min="11014" max="11014" width="19.109375" customWidth="1"/>
    <col min="11015" max="11016" width="15.33203125" customWidth="1"/>
    <col min="11017" max="11017" width="12" customWidth="1"/>
    <col min="11018" max="11018" width="13.5546875" customWidth="1"/>
    <col min="11019" max="11019" width="12.6640625" customWidth="1"/>
    <col min="11020" max="11020" width="12.88671875" bestFit="1" customWidth="1"/>
    <col min="11021" max="11021" width="10.44140625" customWidth="1"/>
    <col min="11022" max="11022" width="12.5546875" customWidth="1"/>
    <col min="11023" max="11023" width="13.6640625" customWidth="1"/>
    <col min="11268" max="11268" width="13.33203125" customWidth="1"/>
    <col min="11269" max="11269" width="71.5546875" customWidth="1"/>
    <col min="11270" max="11270" width="19.109375" customWidth="1"/>
    <col min="11271" max="11272" width="15.33203125" customWidth="1"/>
    <col min="11273" max="11273" width="12" customWidth="1"/>
    <col min="11274" max="11274" width="13.5546875" customWidth="1"/>
    <col min="11275" max="11275" width="12.6640625" customWidth="1"/>
    <col min="11276" max="11276" width="12.88671875" bestFit="1" customWidth="1"/>
    <col min="11277" max="11277" width="10.44140625" customWidth="1"/>
    <col min="11278" max="11278" width="12.5546875" customWidth="1"/>
    <col min="11279" max="11279" width="13.6640625" customWidth="1"/>
    <col min="11524" max="11524" width="13.33203125" customWidth="1"/>
    <col min="11525" max="11525" width="71.5546875" customWidth="1"/>
    <col min="11526" max="11526" width="19.109375" customWidth="1"/>
    <col min="11527" max="11528" width="15.33203125" customWidth="1"/>
    <col min="11529" max="11529" width="12" customWidth="1"/>
    <col min="11530" max="11530" width="13.5546875" customWidth="1"/>
    <col min="11531" max="11531" width="12.6640625" customWidth="1"/>
    <col min="11532" max="11532" width="12.88671875" bestFit="1" customWidth="1"/>
    <col min="11533" max="11533" width="10.44140625" customWidth="1"/>
    <col min="11534" max="11534" width="12.5546875" customWidth="1"/>
    <col min="11535" max="11535" width="13.6640625" customWidth="1"/>
    <col min="11780" max="11780" width="13.33203125" customWidth="1"/>
    <col min="11781" max="11781" width="71.5546875" customWidth="1"/>
    <col min="11782" max="11782" width="19.109375" customWidth="1"/>
    <col min="11783" max="11784" width="15.33203125" customWidth="1"/>
    <col min="11785" max="11785" width="12" customWidth="1"/>
    <col min="11786" max="11786" width="13.5546875" customWidth="1"/>
    <col min="11787" max="11787" width="12.6640625" customWidth="1"/>
    <col min="11788" max="11788" width="12.88671875" bestFit="1" customWidth="1"/>
    <col min="11789" max="11789" width="10.44140625" customWidth="1"/>
    <col min="11790" max="11790" width="12.5546875" customWidth="1"/>
    <col min="11791" max="11791" width="13.6640625" customWidth="1"/>
    <col min="12036" max="12036" width="13.33203125" customWidth="1"/>
    <col min="12037" max="12037" width="71.5546875" customWidth="1"/>
    <col min="12038" max="12038" width="19.109375" customWidth="1"/>
    <col min="12039" max="12040" width="15.33203125" customWidth="1"/>
    <col min="12041" max="12041" width="12" customWidth="1"/>
    <col min="12042" max="12042" width="13.5546875" customWidth="1"/>
    <col min="12043" max="12043" width="12.6640625" customWidth="1"/>
    <col min="12044" max="12044" width="12.88671875" bestFit="1" customWidth="1"/>
    <col min="12045" max="12045" width="10.44140625" customWidth="1"/>
    <col min="12046" max="12046" width="12.5546875" customWidth="1"/>
    <col min="12047" max="12047" width="13.6640625" customWidth="1"/>
    <col min="12292" max="12292" width="13.33203125" customWidth="1"/>
    <col min="12293" max="12293" width="71.5546875" customWidth="1"/>
    <col min="12294" max="12294" width="19.109375" customWidth="1"/>
    <col min="12295" max="12296" width="15.33203125" customWidth="1"/>
    <col min="12297" max="12297" width="12" customWidth="1"/>
    <col min="12298" max="12298" width="13.5546875" customWidth="1"/>
    <col min="12299" max="12299" width="12.6640625" customWidth="1"/>
    <col min="12300" max="12300" width="12.88671875" bestFit="1" customWidth="1"/>
    <col min="12301" max="12301" width="10.44140625" customWidth="1"/>
    <col min="12302" max="12302" width="12.5546875" customWidth="1"/>
    <col min="12303" max="12303" width="13.6640625" customWidth="1"/>
    <col min="12548" max="12548" width="13.33203125" customWidth="1"/>
    <col min="12549" max="12549" width="71.5546875" customWidth="1"/>
    <col min="12550" max="12550" width="19.109375" customWidth="1"/>
    <col min="12551" max="12552" width="15.33203125" customWidth="1"/>
    <col min="12553" max="12553" width="12" customWidth="1"/>
    <col min="12554" max="12554" width="13.5546875" customWidth="1"/>
    <col min="12555" max="12555" width="12.6640625" customWidth="1"/>
    <col min="12556" max="12556" width="12.88671875" bestFit="1" customWidth="1"/>
    <col min="12557" max="12557" width="10.44140625" customWidth="1"/>
    <col min="12558" max="12558" width="12.5546875" customWidth="1"/>
    <col min="12559" max="12559" width="13.6640625" customWidth="1"/>
    <col min="12804" max="12804" width="13.33203125" customWidth="1"/>
    <col min="12805" max="12805" width="71.5546875" customWidth="1"/>
    <col min="12806" max="12806" width="19.109375" customWidth="1"/>
    <col min="12807" max="12808" width="15.33203125" customWidth="1"/>
    <col min="12809" max="12809" width="12" customWidth="1"/>
    <col min="12810" max="12810" width="13.5546875" customWidth="1"/>
    <col min="12811" max="12811" width="12.6640625" customWidth="1"/>
    <col min="12812" max="12812" width="12.88671875" bestFit="1" customWidth="1"/>
    <col min="12813" max="12813" width="10.44140625" customWidth="1"/>
    <col min="12814" max="12814" width="12.5546875" customWidth="1"/>
    <col min="12815" max="12815" width="13.6640625" customWidth="1"/>
    <col min="13060" max="13060" width="13.33203125" customWidth="1"/>
    <col min="13061" max="13061" width="71.5546875" customWidth="1"/>
    <col min="13062" max="13062" width="19.109375" customWidth="1"/>
    <col min="13063" max="13064" width="15.33203125" customWidth="1"/>
    <col min="13065" max="13065" width="12" customWidth="1"/>
    <col min="13066" max="13066" width="13.5546875" customWidth="1"/>
    <col min="13067" max="13067" width="12.6640625" customWidth="1"/>
    <col min="13068" max="13068" width="12.88671875" bestFit="1" customWidth="1"/>
    <col min="13069" max="13069" width="10.44140625" customWidth="1"/>
    <col min="13070" max="13070" width="12.5546875" customWidth="1"/>
    <col min="13071" max="13071" width="13.6640625" customWidth="1"/>
    <col min="13316" max="13316" width="13.33203125" customWidth="1"/>
    <col min="13317" max="13317" width="71.5546875" customWidth="1"/>
    <col min="13318" max="13318" width="19.109375" customWidth="1"/>
    <col min="13319" max="13320" width="15.33203125" customWidth="1"/>
    <col min="13321" max="13321" width="12" customWidth="1"/>
    <col min="13322" max="13322" width="13.5546875" customWidth="1"/>
    <col min="13323" max="13323" width="12.6640625" customWidth="1"/>
    <col min="13324" max="13324" width="12.88671875" bestFit="1" customWidth="1"/>
    <col min="13325" max="13325" width="10.44140625" customWidth="1"/>
    <col min="13326" max="13326" width="12.5546875" customWidth="1"/>
    <col min="13327" max="13327" width="13.6640625" customWidth="1"/>
    <col min="13572" max="13572" width="13.33203125" customWidth="1"/>
    <col min="13573" max="13573" width="71.5546875" customWidth="1"/>
    <col min="13574" max="13574" width="19.109375" customWidth="1"/>
    <col min="13575" max="13576" width="15.33203125" customWidth="1"/>
    <col min="13577" max="13577" width="12" customWidth="1"/>
    <col min="13578" max="13578" width="13.5546875" customWidth="1"/>
    <col min="13579" max="13579" width="12.6640625" customWidth="1"/>
    <col min="13580" max="13580" width="12.88671875" bestFit="1" customWidth="1"/>
    <col min="13581" max="13581" width="10.44140625" customWidth="1"/>
    <col min="13582" max="13582" width="12.5546875" customWidth="1"/>
    <col min="13583" max="13583" width="13.6640625" customWidth="1"/>
    <col min="13828" max="13828" width="13.33203125" customWidth="1"/>
    <col min="13829" max="13829" width="71.5546875" customWidth="1"/>
    <col min="13830" max="13830" width="19.109375" customWidth="1"/>
    <col min="13831" max="13832" width="15.33203125" customWidth="1"/>
    <col min="13833" max="13833" width="12" customWidth="1"/>
    <col min="13834" max="13834" width="13.5546875" customWidth="1"/>
    <col min="13835" max="13835" width="12.6640625" customWidth="1"/>
    <col min="13836" max="13836" width="12.88671875" bestFit="1" customWidth="1"/>
    <col min="13837" max="13837" width="10.44140625" customWidth="1"/>
    <col min="13838" max="13838" width="12.5546875" customWidth="1"/>
    <col min="13839" max="13839" width="13.6640625" customWidth="1"/>
    <col min="14084" max="14084" width="13.33203125" customWidth="1"/>
    <col min="14085" max="14085" width="71.5546875" customWidth="1"/>
    <col min="14086" max="14086" width="19.109375" customWidth="1"/>
    <col min="14087" max="14088" width="15.33203125" customWidth="1"/>
    <col min="14089" max="14089" width="12" customWidth="1"/>
    <col min="14090" max="14090" width="13.5546875" customWidth="1"/>
    <col min="14091" max="14091" width="12.6640625" customWidth="1"/>
    <col min="14092" max="14092" width="12.88671875" bestFit="1" customWidth="1"/>
    <col min="14093" max="14093" width="10.44140625" customWidth="1"/>
    <col min="14094" max="14094" width="12.5546875" customWidth="1"/>
    <col min="14095" max="14095" width="13.6640625" customWidth="1"/>
    <col min="14340" max="14340" width="13.33203125" customWidth="1"/>
    <col min="14341" max="14341" width="71.5546875" customWidth="1"/>
    <col min="14342" max="14342" width="19.109375" customWidth="1"/>
    <col min="14343" max="14344" width="15.33203125" customWidth="1"/>
    <col min="14345" max="14345" width="12" customWidth="1"/>
    <col min="14346" max="14346" width="13.5546875" customWidth="1"/>
    <col min="14347" max="14347" width="12.6640625" customWidth="1"/>
    <col min="14348" max="14348" width="12.88671875" bestFit="1" customWidth="1"/>
    <col min="14349" max="14349" width="10.44140625" customWidth="1"/>
    <col min="14350" max="14350" width="12.5546875" customWidth="1"/>
    <col min="14351" max="14351" width="13.6640625" customWidth="1"/>
    <col min="14596" max="14596" width="13.33203125" customWidth="1"/>
    <col min="14597" max="14597" width="71.5546875" customWidth="1"/>
    <col min="14598" max="14598" width="19.109375" customWidth="1"/>
    <col min="14599" max="14600" width="15.33203125" customWidth="1"/>
    <col min="14601" max="14601" width="12" customWidth="1"/>
    <col min="14602" max="14602" width="13.5546875" customWidth="1"/>
    <col min="14603" max="14603" width="12.6640625" customWidth="1"/>
    <col min="14604" max="14604" width="12.88671875" bestFit="1" customWidth="1"/>
    <col min="14605" max="14605" width="10.44140625" customWidth="1"/>
    <col min="14606" max="14606" width="12.5546875" customWidth="1"/>
    <col min="14607" max="14607" width="13.6640625" customWidth="1"/>
    <col min="14852" max="14852" width="13.33203125" customWidth="1"/>
    <col min="14853" max="14853" width="71.5546875" customWidth="1"/>
    <col min="14854" max="14854" width="19.109375" customWidth="1"/>
    <col min="14855" max="14856" width="15.33203125" customWidth="1"/>
    <col min="14857" max="14857" width="12" customWidth="1"/>
    <col min="14858" max="14858" width="13.5546875" customWidth="1"/>
    <col min="14859" max="14859" width="12.6640625" customWidth="1"/>
    <col min="14860" max="14860" width="12.88671875" bestFit="1" customWidth="1"/>
    <col min="14861" max="14861" width="10.44140625" customWidth="1"/>
    <col min="14862" max="14862" width="12.5546875" customWidth="1"/>
    <col min="14863" max="14863" width="13.6640625" customWidth="1"/>
    <col min="15108" max="15108" width="13.33203125" customWidth="1"/>
    <col min="15109" max="15109" width="71.5546875" customWidth="1"/>
    <col min="15110" max="15110" width="19.109375" customWidth="1"/>
    <col min="15111" max="15112" width="15.33203125" customWidth="1"/>
    <col min="15113" max="15113" width="12" customWidth="1"/>
    <col min="15114" max="15114" width="13.5546875" customWidth="1"/>
    <col min="15115" max="15115" width="12.6640625" customWidth="1"/>
    <col min="15116" max="15116" width="12.88671875" bestFit="1" customWidth="1"/>
    <col min="15117" max="15117" width="10.44140625" customWidth="1"/>
    <col min="15118" max="15118" width="12.5546875" customWidth="1"/>
    <col min="15119" max="15119" width="13.6640625" customWidth="1"/>
    <col min="15364" max="15364" width="13.33203125" customWidth="1"/>
    <col min="15365" max="15365" width="71.5546875" customWidth="1"/>
    <col min="15366" max="15366" width="19.109375" customWidth="1"/>
    <col min="15367" max="15368" width="15.33203125" customWidth="1"/>
    <col min="15369" max="15369" width="12" customWidth="1"/>
    <col min="15370" max="15370" width="13.5546875" customWidth="1"/>
    <col min="15371" max="15371" width="12.6640625" customWidth="1"/>
    <col min="15372" max="15372" width="12.88671875" bestFit="1" customWidth="1"/>
    <col min="15373" max="15373" width="10.44140625" customWidth="1"/>
    <col min="15374" max="15374" width="12.5546875" customWidth="1"/>
    <col min="15375" max="15375" width="13.6640625" customWidth="1"/>
    <col min="15620" max="15620" width="13.33203125" customWidth="1"/>
    <col min="15621" max="15621" width="71.5546875" customWidth="1"/>
    <col min="15622" max="15622" width="19.109375" customWidth="1"/>
    <col min="15623" max="15624" width="15.33203125" customWidth="1"/>
    <col min="15625" max="15625" width="12" customWidth="1"/>
    <col min="15626" max="15626" width="13.5546875" customWidth="1"/>
    <col min="15627" max="15627" width="12.6640625" customWidth="1"/>
    <col min="15628" max="15628" width="12.88671875" bestFit="1" customWidth="1"/>
    <col min="15629" max="15629" width="10.44140625" customWidth="1"/>
    <col min="15630" max="15630" width="12.5546875" customWidth="1"/>
    <col min="15631" max="15631" width="13.6640625" customWidth="1"/>
    <col min="15876" max="15876" width="13.33203125" customWidth="1"/>
    <col min="15877" max="15877" width="71.5546875" customWidth="1"/>
    <col min="15878" max="15878" width="19.109375" customWidth="1"/>
    <col min="15879" max="15880" width="15.33203125" customWidth="1"/>
    <col min="15881" max="15881" width="12" customWidth="1"/>
    <col min="15882" max="15882" width="13.5546875" customWidth="1"/>
    <col min="15883" max="15883" width="12.6640625" customWidth="1"/>
    <col min="15884" max="15884" width="12.88671875" bestFit="1" customWidth="1"/>
    <col min="15885" max="15885" width="10.44140625" customWidth="1"/>
    <col min="15886" max="15886" width="12.5546875" customWidth="1"/>
    <col min="15887" max="15887" width="13.6640625" customWidth="1"/>
    <col min="16132" max="16132" width="13.33203125" customWidth="1"/>
    <col min="16133" max="16133" width="71.5546875" customWidth="1"/>
    <col min="16134" max="16134" width="19.109375" customWidth="1"/>
    <col min="16135" max="16136" width="15.33203125" customWidth="1"/>
    <col min="16137" max="16137" width="12" customWidth="1"/>
    <col min="16138" max="16138" width="13.5546875" customWidth="1"/>
    <col min="16139" max="16139" width="12.6640625" customWidth="1"/>
    <col min="16140" max="16140" width="12.88671875" bestFit="1" customWidth="1"/>
    <col min="16141" max="16141" width="10.44140625" customWidth="1"/>
    <col min="16142" max="16142" width="12.5546875" customWidth="1"/>
    <col min="16143" max="16143" width="13.6640625" customWidth="1"/>
  </cols>
  <sheetData>
    <row r="1" spans="1:255" ht="32.25" customHeight="1">
      <c r="F1" s="41"/>
    </row>
    <row r="2" spans="1:255" ht="11.25" customHeight="1"/>
    <row r="3" spans="1:255" ht="18" customHeight="1">
      <c r="A3" s="272" t="s">
        <v>30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</row>
    <row r="4" spans="1:255" ht="18" customHeight="1">
      <c r="A4" s="9" t="s">
        <v>0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</row>
    <row r="5" spans="1:255" ht="18" customHeight="1">
      <c r="A5" s="10" t="s">
        <v>1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18" customHeight="1">
      <c r="A6" s="10" t="s">
        <v>2</v>
      </c>
      <c r="B6" s="273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</row>
    <row r="7" spans="1:255" ht="18" customHeight="1">
      <c r="A7" s="12"/>
      <c r="B7" s="13"/>
      <c r="C7" s="14"/>
      <c r="D7" s="14"/>
      <c r="E7" s="14"/>
      <c r="F7" s="14"/>
      <c r="G7" s="14"/>
      <c r="H7" s="14"/>
      <c r="I7" s="15"/>
      <c r="J7" s="15"/>
      <c r="K7" s="14"/>
      <c r="L7" s="15"/>
      <c r="M7" s="16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</row>
    <row r="8" spans="1:255" ht="33" customHeight="1">
      <c r="A8" s="1" t="s">
        <v>3</v>
      </c>
      <c r="B8" s="2" t="s">
        <v>24</v>
      </c>
      <c r="C8" s="2" t="s">
        <v>16</v>
      </c>
      <c r="D8" s="2" t="s">
        <v>4</v>
      </c>
      <c r="E8" s="1" t="s">
        <v>23</v>
      </c>
      <c r="F8" s="3" t="s">
        <v>6</v>
      </c>
      <c r="G8" s="1" t="s">
        <v>7</v>
      </c>
      <c r="H8" s="4" t="s">
        <v>8</v>
      </c>
      <c r="I8" s="17" t="s">
        <v>9</v>
      </c>
      <c r="J8" s="17" t="s">
        <v>10</v>
      </c>
      <c r="K8" s="5" t="s">
        <v>11</v>
      </c>
      <c r="L8" s="17" t="s">
        <v>12</v>
      </c>
      <c r="M8" s="17" t="s">
        <v>13</v>
      </c>
    </row>
    <row r="9" spans="1:255" ht="30" customHeight="1">
      <c r="A9" s="24"/>
      <c r="B9" s="25"/>
      <c r="C9" s="274" t="s">
        <v>29</v>
      </c>
      <c r="D9" s="275"/>
      <c r="E9" s="275"/>
      <c r="F9" s="275"/>
      <c r="G9" s="275"/>
      <c r="H9" s="275"/>
      <c r="I9" s="275"/>
      <c r="J9" s="275"/>
      <c r="K9" s="275"/>
      <c r="L9" s="276"/>
      <c r="M9" s="18">
        <f>SUBTOTAL(9,M10:M18)</f>
        <v>0</v>
      </c>
    </row>
    <row r="10" spans="1:255" ht="24" customHeight="1">
      <c r="A10" s="19" t="s">
        <v>14</v>
      </c>
      <c r="B10" s="19" t="s">
        <v>20</v>
      </c>
      <c r="C10" s="19"/>
      <c r="D10" s="43"/>
      <c r="E10" s="19"/>
      <c r="F10" s="20"/>
      <c r="G10" s="21"/>
      <c r="H10" s="42"/>
      <c r="I10" s="23"/>
      <c r="J10" s="23">
        <f t="shared" ref="J10" si="0">ROUND(I10*H10,2)</f>
        <v>0</v>
      </c>
      <c r="K10" s="22">
        <v>25</v>
      </c>
      <c r="L10" s="23">
        <f t="shared" ref="L10" si="1">ROUND((I10*K10%)+I10,2)</f>
        <v>0</v>
      </c>
      <c r="M10" s="23">
        <f t="shared" ref="M10" si="2">ROUND(H10*L10,2)</f>
        <v>0</v>
      </c>
    </row>
    <row r="11" spans="1:255" ht="24" customHeight="1">
      <c r="A11" s="19" t="s">
        <v>14</v>
      </c>
      <c r="B11" s="19" t="s">
        <v>20</v>
      </c>
      <c r="C11" s="19"/>
      <c r="D11" s="43"/>
      <c r="E11" s="19"/>
      <c r="F11" s="20"/>
      <c r="G11" s="21"/>
      <c r="H11" s="42"/>
      <c r="I11" s="23"/>
      <c r="J11" s="23">
        <f t="shared" ref="J11:J18" si="3">ROUND(I11*H11,2)</f>
        <v>0</v>
      </c>
      <c r="K11" s="22">
        <v>26</v>
      </c>
      <c r="L11" s="23">
        <f t="shared" ref="L11:L18" si="4">ROUND((I11*K11%)+I11,2)</f>
        <v>0</v>
      </c>
      <c r="M11" s="23">
        <f t="shared" ref="M11:M18" si="5">ROUND(H11*L11,2)</f>
        <v>0</v>
      </c>
    </row>
    <row r="12" spans="1:255" ht="24" customHeight="1">
      <c r="A12" s="19" t="s">
        <v>14</v>
      </c>
      <c r="B12" s="19" t="s">
        <v>20</v>
      </c>
      <c r="C12" s="19"/>
      <c r="D12" s="43"/>
      <c r="E12" s="19"/>
      <c r="F12" s="20"/>
      <c r="G12" s="21"/>
      <c r="H12" s="42"/>
      <c r="I12" s="23"/>
      <c r="J12" s="23">
        <f t="shared" si="3"/>
        <v>0</v>
      </c>
      <c r="K12" s="22">
        <v>27</v>
      </c>
      <c r="L12" s="23">
        <f t="shared" si="4"/>
        <v>0</v>
      </c>
      <c r="M12" s="23">
        <f t="shared" si="5"/>
        <v>0</v>
      </c>
    </row>
    <row r="13" spans="1:255" ht="24" customHeight="1">
      <c r="A13" s="19" t="s">
        <v>14</v>
      </c>
      <c r="B13" s="19" t="s">
        <v>20</v>
      </c>
      <c r="C13" s="19"/>
      <c r="D13" s="43"/>
      <c r="E13" s="19"/>
      <c r="F13" s="20"/>
      <c r="G13" s="21"/>
      <c r="H13" s="42"/>
      <c r="I13" s="23"/>
      <c r="J13" s="23">
        <f t="shared" si="3"/>
        <v>0</v>
      </c>
      <c r="K13" s="22">
        <v>28</v>
      </c>
      <c r="L13" s="23">
        <f t="shared" si="4"/>
        <v>0</v>
      </c>
      <c r="M13" s="23">
        <f t="shared" si="5"/>
        <v>0</v>
      </c>
    </row>
    <row r="14" spans="1:255" ht="24" customHeight="1">
      <c r="A14" s="19" t="s">
        <v>14</v>
      </c>
      <c r="B14" s="19" t="s">
        <v>20</v>
      </c>
      <c r="C14" s="19"/>
      <c r="D14" s="43"/>
      <c r="E14" s="19"/>
      <c r="F14" s="20"/>
      <c r="G14" s="21"/>
      <c r="H14" s="42"/>
      <c r="I14" s="23"/>
      <c r="J14" s="23">
        <f t="shared" si="3"/>
        <v>0</v>
      </c>
      <c r="K14" s="22">
        <v>29</v>
      </c>
      <c r="L14" s="23">
        <f t="shared" si="4"/>
        <v>0</v>
      </c>
      <c r="M14" s="23">
        <f t="shared" si="5"/>
        <v>0</v>
      </c>
    </row>
    <row r="15" spans="1:255" ht="36.75" customHeight="1">
      <c r="A15" s="19" t="s">
        <v>14</v>
      </c>
      <c r="B15" s="19" t="s">
        <v>20</v>
      </c>
      <c r="C15" s="19"/>
      <c r="D15" s="20"/>
      <c r="E15" s="19"/>
      <c r="F15" s="20"/>
      <c r="G15" s="21"/>
      <c r="H15" s="42"/>
      <c r="I15" s="23"/>
      <c r="J15" s="23">
        <f t="shared" si="3"/>
        <v>0</v>
      </c>
      <c r="K15" s="22">
        <v>30</v>
      </c>
      <c r="L15" s="23">
        <f t="shared" si="4"/>
        <v>0</v>
      </c>
      <c r="M15" s="23">
        <f t="shared" si="5"/>
        <v>0</v>
      </c>
    </row>
    <row r="16" spans="1:255" ht="37.5" customHeight="1">
      <c r="A16" s="19" t="s">
        <v>14</v>
      </c>
      <c r="B16" s="19" t="s">
        <v>20</v>
      </c>
      <c r="C16" s="19"/>
      <c r="D16" s="20"/>
      <c r="E16" s="19"/>
      <c r="F16" s="20"/>
      <c r="G16" s="21"/>
      <c r="H16" s="42"/>
      <c r="I16" s="23"/>
      <c r="J16" s="23">
        <f t="shared" si="3"/>
        <v>0</v>
      </c>
      <c r="K16" s="22">
        <v>31</v>
      </c>
      <c r="L16" s="23">
        <f t="shared" si="4"/>
        <v>0</v>
      </c>
      <c r="M16" s="23">
        <f t="shared" si="5"/>
        <v>0</v>
      </c>
    </row>
    <row r="17" spans="1:16">
      <c r="A17" s="19" t="s">
        <v>14</v>
      </c>
      <c r="B17" s="19" t="s">
        <v>20</v>
      </c>
      <c r="C17" s="19"/>
      <c r="D17" s="20"/>
      <c r="E17" s="19"/>
      <c r="F17" s="20"/>
      <c r="G17" s="21"/>
      <c r="H17" s="42"/>
      <c r="I17" s="23"/>
      <c r="J17" s="23">
        <f t="shared" si="3"/>
        <v>0</v>
      </c>
      <c r="K17" s="22">
        <v>32</v>
      </c>
      <c r="L17" s="23">
        <f t="shared" si="4"/>
        <v>0</v>
      </c>
      <c r="M17" s="23">
        <f t="shared" si="5"/>
        <v>0</v>
      </c>
    </row>
    <row r="18" spans="1:16" ht="24" customHeight="1">
      <c r="A18" s="19" t="s">
        <v>14</v>
      </c>
      <c r="B18" s="19" t="s">
        <v>20</v>
      </c>
      <c r="C18" s="19"/>
      <c r="D18" s="20"/>
      <c r="E18" s="19"/>
      <c r="F18" s="20"/>
      <c r="G18" s="21"/>
      <c r="H18" s="42"/>
      <c r="I18" s="23"/>
      <c r="J18" s="23">
        <f t="shared" si="3"/>
        <v>0</v>
      </c>
      <c r="K18" s="22">
        <v>33</v>
      </c>
      <c r="L18" s="23">
        <f t="shared" si="4"/>
        <v>0</v>
      </c>
      <c r="M18" s="23">
        <f t="shared" si="5"/>
        <v>0</v>
      </c>
    </row>
    <row r="19" spans="1:16" ht="18">
      <c r="A19" s="269" t="s">
        <v>15</v>
      </c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1"/>
      <c r="M19" s="26">
        <f>M9</f>
        <v>0</v>
      </c>
    </row>
    <row r="20" spans="1:16">
      <c r="A20" s="27"/>
      <c r="B20" s="7"/>
      <c r="C20" s="7"/>
      <c r="D20" s="7"/>
      <c r="E20" s="7"/>
      <c r="F20" s="7"/>
      <c r="G20" s="7"/>
      <c r="H20" s="7"/>
      <c r="I20" s="28"/>
      <c r="J20" s="28"/>
      <c r="K20" s="7"/>
      <c r="L20" s="28"/>
      <c r="M20" s="28"/>
    </row>
    <row r="21" spans="1:16" ht="18">
      <c r="A21" s="27"/>
      <c r="B21" s="29" t="s">
        <v>25</v>
      </c>
      <c r="C21" s="29"/>
      <c r="D21" s="29"/>
      <c r="E21" s="29"/>
      <c r="F21" s="7"/>
      <c r="G21" s="7"/>
      <c r="H21" s="7"/>
      <c r="I21" s="28"/>
      <c r="J21" s="28"/>
      <c r="K21" s="7"/>
      <c r="L21" s="28"/>
      <c r="M21" s="28"/>
      <c r="N21" s="7"/>
      <c r="O21" s="7"/>
      <c r="P21" s="27"/>
    </row>
    <row r="22" spans="1:16">
      <c r="A22" s="30"/>
      <c r="B22" s="6"/>
      <c r="C22" s="6"/>
      <c r="D22" s="6"/>
      <c r="E22" s="6"/>
      <c r="F22" s="7"/>
      <c r="G22" s="7"/>
      <c r="H22" s="7"/>
      <c r="I22" s="28"/>
      <c r="J22" s="28"/>
      <c r="K22" s="7"/>
      <c r="L22" s="28"/>
      <c r="M22" s="28"/>
    </row>
    <row r="23" spans="1:16">
      <c r="A23" s="31"/>
      <c r="B23" s="32"/>
      <c r="C23" s="32"/>
      <c r="D23" s="32"/>
      <c r="E23" s="31"/>
      <c r="F23" s="31"/>
      <c r="G23" s="31"/>
      <c r="H23" s="31"/>
      <c r="I23" s="33"/>
      <c r="J23" s="33"/>
      <c r="K23" s="31"/>
      <c r="L23" s="33"/>
      <c r="M23" s="33"/>
    </row>
    <row r="24" spans="1:16">
      <c r="A24" s="31"/>
      <c r="B24" s="7" t="s">
        <v>17</v>
      </c>
      <c r="C24" s="7"/>
      <c r="D24" s="7"/>
      <c r="E24" s="31"/>
      <c r="F24" s="31"/>
      <c r="G24" s="31"/>
      <c r="H24" s="31"/>
      <c r="I24" s="33"/>
      <c r="J24" s="33"/>
      <c r="K24" s="31"/>
      <c r="L24" s="33"/>
      <c r="M24" s="33"/>
    </row>
    <row r="25" spans="1:16" ht="18">
      <c r="A25" s="31"/>
      <c r="B25" s="36" t="s">
        <v>21</v>
      </c>
      <c r="C25" s="36"/>
      <c r="D25" s="36"/>
      <c r="E25" s="34"/>
      <c r="F25" s="34"/>
      <c r="G25" s="34"/>
      <c r="H25" s="34"/>
      <c r="I25" s="35"/>
      <c r="J25" s="35"/>
      <c r="K25" s="36"/>
      <c r="L25" s="35"/>
      <c r="M25" s="35"/>
    </row>
    <row r="26" spans="1:16" ht="18">
      <c r="A26" s="31"/>
      <c r="B26" s="36" t="s">
        <v>18</v>
      </c>
      <c r="C26" s="36"/>
      <c r="D26" s="36"/>
      <c r="E26" s="34"/>
      <c r="F26" s="37"/>
      <c r="G26" s="34"/>
      <c r="H26" s="37"/>
      <c r="I26" s="38"/>
      <c r="J26" s="38"/>
      <c r="K26" s="39"/>
      <c r="L26" s="38"/>
      <c r="M26" s="38"/>
    </row>
    <row r="27" spans="1:16" ht="18">
      <c r="A27" s="31"/>
      <c r="B27" s="36" t="s">
        <v>22</v>
      </c>
      <c r="C27" s="36"/>
      <c r="D27" s="36"/>
      <c r="E27" s="34"/>
      <c r="F27" s="37"/>
      <c r="G27" s="37"/>
      <c r="H27" s="37"/>
      <c r="I27" s="38"/>
      <c r="J27" s="38"/>
      <c r="K27" s="39"/>
      <c r="L27" s="38"/>
      <c r="M27" s="38"/>
    </row>
    <row r="28" spans="1:16" ht="18">
      <c r="B28" s="36" t="s">
        <v>19</v>
      </c>
      <c r="C28" s="36"/>
      <c r="D28" s="36"/>
      <c r="E28" s="40"/>
      <c r="F28" s="40"/>
      <c r="G28" s="40"/>
      <c r="H28" s="40"/>
    </row>
    <row r="29" spans="1:16">
      <c r="B29" s="36"/>
      <c r="C29" s="36"/>
      <c r="D29" s="36"/>
    </row>
    <row r="30" spans="1:16">
      <c r="B30" s="36"/>
      <c r="C30" s="36"/>
      <c r="D30" s="36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</sheetData>
  <mergeCells count="6">
    <mergeCell ref="A19:L19"/>
    <mergeCell ref="A3:M3"/>
    <mergeCell ref="B4:M4"/>
    <mergeCell ref="B5:M5"/>
    <mergeCell ref="B6:M6"/>
    <mergeCell ref="C9:L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LISTA MATERIAIS </vt:lpstr>
      <vt:lpstr>PLN_ORC_SINTETICO BKP</vt:lpstr>
      <vt:lpstr>Planilha Orçamentaria</vt:lpstr>
      <vt:lpstr>CDHU_187</vt:lpstr>
      <vt:lpstr>Grupos_subgrupos</vt:lpstr>
      <vt:lpstr>PLANILHA ORC_SINT EM BRANCO</vt:lpstr>
      <vt:lpstr>Grupos_subgrupos!Area_de_impressao</vt:lpstr>
      <vt:lpstr>'LISTA MATERIAIS '!Area_de_impressao</vt:lpstr>
      <vt:lpstr>'Planilha Orçamentaria'!Area_de_impressao</vt:lpstr>
      <vt:lpstr>'PLN_ORC_SINTETICO BKP'!Area_de_impressao</vt:lpstr>
      <vt:lpstr>CDHU_187!Titulos_de_impressao</vt:lpstr>
      <vt:lpstr>Grupos_subgrupos!Titulos_de_impressao</vt:lpstr>
      <vt:lpstr>'LISTA MATERIAIS '!Titulos_de_impressao</vt:lpstr>
      <vt:lpstr>'Planilha Orçamentaria'!Titulos_de_impressao</vt:lpstr>
      <vt:lpstr>'PLN_ORC_SINTETICO BKP'!Titulos_de_impressao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PM_PIRAJU-06</dc:creator>
  <cp:lastModifiedBy>Usuário do Windows</cp:lastModifiedBy>
  <cp:lastPrinted>2025-04-10T20:27:01Z</cp:lastPrinted>
  <dcterms:created xsi:type="dcterms:W3CDTF">2022-07-26T11:05:43Z</dcterms:created>
  <dcterms:modified xsi:type="dcterms:W3CDTF">2025-04-10T20:27:04Z</dcterms:modified>
</cp:coreProperties>
</file>