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icitacao\Pregão Eletrônico\2024\20_2024_CMB's_VLG\1. Pacote técnico\"/>
    </mc:Choice>
  </mc:AlternateContent>
  <bookViews>
    <workbookView xWindow="0" yWindow="0" windowWidth="17055" windowHeight="10320" activeTab="4"/>
  </bookViews>
  <sheets>
    <sheet name="Identificação da empresa" sheetId="6" r:id="rId1"/>
    <sheet name="Lote 1 - SUBMERSIVEL" sheetId="5" r:id="rId2"/>
    <sheet name="Lote 2 - ANFIBIAS" sheetId="4" r:id="rId3"/>
    <sheet name="Lote 3 - REAUTOESCORVANTE" sheetId="1" r:id="rId4"/>
    <sheet name="Lote 4 - CENTRIFUGA" sheetId="3" r:id="rId5"/>
  </sheets>
  <definedNames>
    <definedName name="_xlnm.Print_Area" localSheetId="1">'Lote 1 - SUBMERSIVEL'!$A$1:$N$63</definedName>
    <definedName name="_xlnm.Print_Area" localSheetId="2">'Lote 2 - ANFIBIAS'!$A$1:$F$131</definedName>
    <definedName name="_xlnm.Print_Area" localSheetId="3">'Lote 3 - REAUTOESCORVANTE'!$A$1:$N$102</definedName>
    <definedName name="_xlnm.Print_Area" localSheetId="4">'Lote 4 - CENTRIFUGA'!$A$1:$N$481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8" i="3" l="1"/>
  <c r="N450" i="3"/>
  <c r="N449" i="3"/>
  <c r="N448" i="3"/>
  <c r="N447" i="3"/>
  <c r="N445" i="3"/>
  <c r="N444" i="3"/>
  <c r="N443" i="3"/>
  <c r="N442" i="3"/>
  <c r="N441" i="3"/>
  <c r="N440" i="3"/>
  <c r="N439" i="3"/>
  <c r="N438" i="3"/>
  <c r="N437" i="3"/>
  <c r="N436" i="3"/>
  <c r="N435" i="3"/>
  <c r="N451" i="3" s="1"/>
  <c r="N434" i="3"/>
  <c r="N433" i="3"/>
  <c r="J450" i="3"/>
  <c r="J449" i="3"/>
  <c r="J448" i="3"/>
  <c r="J447" i="3"/>
  <c r="J446" i="3"/>
  <c r="J445" i="3"/>
  <c r="J444" i="3"/>
  <c r="J443" i="3"/>
  <c r="J442" i="3"/>
  <c r="J441" i="3"/>
  <c r="J440" i="3"/>
  <c r="J439" i="3"/>
  <c r="J438" i="3"/>
  <c r="J437" i="3"/>
  <c r="J436" i="3"/>
  <c r="J435" i="3"/>
  <c r="J434" i="3"/>
  <c r="J433" i="3"/>
  <c r="F450" i="3"/>
  <c r="F449" i="3"/>
  <c r="F448" i="3"/>
  <c r="F447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07" i="3"/>
  <c r="N416" i="3"/>
  <c r="N415" i="3"/>
  <c r="N413" i="3"/>
  <c r="N411" i="3"/>
  <c r="N410" i="3"/>
  <c r="N409" i="3"/>
  <c r="N408" i="3"/>
  <c r="N407" i="3"/>
  <c r="N406" i="3"/>
  <c r="N405" i="3"/>
  <c r="N404" i="3"/>
  <c r="N403" i="3"/>
  <c r="N402" i="3"/>
  <c r="N401" i="3"/>
  <c r="N400" i="3"/>
  <c r="N399" i="3"/>
  <c r="J416" i="3"/>
  <c r="J415" i="3"/>
  <c r="J414" i="3"/>
  <c r="J413" i="3"/>
  <c r="J412" i="3"/>
  <c r="J411" i="3"/>
  <c r="J410" i="3"/>
  <c r="J409" i="3"/>
  <c r="J408" i="3"/>
  <c r="J407" i="3"/>
  <c r="J406" i="3"/>
  <c r="J405" i="3"/>
  <c r="J404" i="3"/>
  <c r="J403" i="3"/>
  <c r="J402" i="3"/>
  <c r="J401" i="3"/>
  <c r="J400" i="3"/>
  <c r="J399" i="3"/>
  <c r="F416" i="3"/>
  <c r="F414" i="3"/>
  <c r="F413" i="3"/>
  <c r="F411" i="3"/>
  <c r="F409" i="3"/>
  <c r="F406" i="3"/>
  <c r="F405" i="3"/>
  <c r="F403" i="3"/>
  <c r="F402" i="3"/>
  <c r="F401" i="3"/>
  <c r="F400" i="3"/>
  <c r="F399" i="3"/>
  <c r="N381" i="3"/>
  <c r="N379" i="3"/>
  <c r="N378" i="3"/>
  <c r="N376" i="3"/>
  <c r="N374" i="3"/>
  <c r="N372" i="3"/>
  <c r="N371" i="3"/>
  <c r="N370" i="3"/>
  <c r="N368" i="3"/>
  <c r="N367" i="3"/>
  <c r="N366" i="3"/>
  <c r="N365" i="3"/>
  <c r="N364" i="3"/>
  <c r="J381" i="3"/>
  <c r="J374" i="3"/>
  <c r="J368" i="3"/>
  <c r="J365" i="3"/>
  <c r="F381" i="3"/>
  <c r="F378" i="3"/>
  <c r="F376" i="3"/>
  <c r="F374" i="3"/>
  <c r="F372" i="3"/>
  <c r="F371" i="3"/>
  <c r="F370" i="3"/>
  <c r="F368" i="3"/>
  <c r="F367" i="3"/>
  <c r="F366" i="3"/>
  <c r="F365" i="3"/>
  <c r="F364" i="3"/>
  <c r="N346" i="3"/>
  <c r="N345" i="3"/>
  <c r="N344" i="3"/>
  <c r="N343" i="3"/>
  <c r="N342" i="3"/>
  <c r="N341" i="3"/>
  <c r="N340" i="3"/>
  <c r="N339" i="3"/>
  <c r="N337" i="3"/>
  <c r="N336" i="3"/>
  <c r="N335" i="3"/>
  <c r="N333" i="3"/>
  <c r="N332" i="3"/>
  <c r="N331" i="3"/>
  <c r="N330" i="3"/>
  <c r="N329" i="3"/>
  <c r="J346" i="3"/>
  <c r="J345" i="3"/>
  <c r="J344" i="3"/>
  <c r="J343" i="3"/>
  <c r="J342" i="3"/>
  <c r="J341" i="3"/>
  <c r="J340" i="3"/>
  <c r="J339" i="3"/>
  <c r="J337" i="3"/>
  <c r="J336" i="3"/>
  <c r="J335" i="3"/>
  <c r="J333" i="3"/>
  <c r="J332" i="3"/>
  <c r="J331" i="3"/>
  <c r="J330" i="3"/>
  <c r="J329" i="3"/>
  <c r="F346" i="3"/>
  <c r="F344" i="3"/>
  <c r="F343" i="3"/>
  <c r="F341" i="3"/>
  <c r="F338" i="3"/>
  <c r="F337" i="3"/>
  <c r="F336" i="3"/>
  <c r="F335" i="3"/>
  <c r="F333" i="3"/>
  <c r="F331" i="3"/>
  <c r="F329" i="3"/>
  <c r="N312" i="3"/>
  <c r="N310" i="3"/>
  <c r="N309" i="3"/>
  <c r="N307" i="3"/>
  <c r="N305" i="3"/>
  <c r="N303" i="3"/>
  <c r="N302" i="3"/>
  <c r="N301" i="3"/>
  <c r="N299" i="3"/>
  <c r="N298" i="3"/>
  <c r="N297" i="3"/>
  <c r="N296" i="3"/>
  <c r="N295" i="3"/>
  <c r="J312" i="3"/>
  <c r="J310" i="3"/>
  <c r="J304" i="3"/>
  <c r="J302" i="3"/>
  <c r="J298" i="3"/>
  <c r="J297" i="3"/>
  <c r="J296" i="3"/>
  <c r="F312" i="3"/>
  <c r="F311" i="3"/>
  <c r="F310" i="3"/>
  <c r="F309" i="3"/>
  <c r="F307" i="3"/>
  <c r="F306" i="3"/>
  <c r="F305" i="3"/>
  <c r="F304" i="3"/>
  <c r="F303" i="3"/>
  <c r="F302" i="3"/>
  <c r="F301" i="3"/>
  <c r="F299" i="3"/>
  <c r="F298" i="3"/>
  <c r="F297" i="3"/>
  <c r="F296" i="3"/>
  <c r="F295" i="3"/>
  <c r="N277" i="3"/>
  <c r="N275" i="3"/>
  <c r="N274" i="3"/>
  <c r="N272" i="3"/>
  <c r="N271" i="3"/>
  <c r="N270" i="3"/>
  <c r="N268" i="3"/>
  <c r="N267" i="3"/>
  <c r="N266" i="3"/>
  <c r="N264" i="3"/>
  <c r="N263" i="3"/>
  <c r="N262" i="3"/>
  <c r="N261" i="3"/>
  <c r="N260" i="3"/>
  <c r="J277" i="3"/>
  <c r="J276" i="3"/>
  <c r="J275" i="3"/>
  <c r="J274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F277" i="3"/>
  <c r="F276" i="3"/>
  <c r="F275" i="3"/>
  <c r="F274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N242" i="3"/>
  <c r="N240" i="3"/>
  <c r="N239" i="3"/>
  <c r="N237" i="3"/>
  <c r="N236" i="3"/>
  <c r="N235" i="3"/>
  <c r="N234" i="3"/>
  <c r="N233" i="3"/>
  <c r="N232" i="3"/>
  <c r="N231" i="3"/>
  <c r="N229" i="3"/>
  <c r="N228" i="3"/>
  <c r="N227" i="3"/>
  <c r="N226" i="3"/>
  <c r="N225" i="3"/>
  <c r="J242" i="3"/>
  <c r="J241" i="3"/>
  <c r="J240" i="3"/>
  <c r="J239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F242" i="3"/>
  <c r="F240" i="3"/>
  <c r="F239" i="3"/>
  <c r="F237" i="3"/>
  <c r="F236" i="3"/>
  <c r="F235" i="3"/>
  <c r="F234" i="3"/>
  <c r="F233" i="3"/>
  <c r="F232" i="3"/>
  <c r="F231" i="3"/>
  <c r="F229" i="3"/>
  <c r="F228" i="3"/>
  <c r="F227" i="3"/>
  <c r="F226" i="3"/>
  <c r="F225" i="3"/>
  <c r="N207" i="3"/>
  <c r="N206" i="3"/>
  <c r="N205" i="3"/>
  <c r="N204" i="3"/>
  <c r="N202" i="3"/>
  <c r="N201" i="3"/>
  <c r="N200" i="3"/>
  <c r="N199" i="3"/>
  <c r="N198" i="3"/>
  <c r="N197" i="3"/>
  <c r="N196" i="3"/>
  <c r="N194" i="3"/>
  <c r="N191" i="3"/>
  <c r="N190" i="3"/>
  <c r="J207" i="3"/>
  <c r="J206" i="3"/>
  <c r="J205" i="3"/>
  <c r="J204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F207" i="3"/>
  <c r="F206" i="3"/>
  <c r="F205" i="3"/>
  <c r="F204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N172" i="3"/>
  <c r="N165" i="3"/>
  <c r="N164" i="3"/>
  <c r="N163" i="3"/>
  <c r="N162" i="3"/>
  <c r="N161" i="3"/>
  <c r="N160" i="3"/>
  <c r="N159" i="3"/>
  <c r="N158" i="3"/>
  <c r="N157" i="3"/>
  <c r="N156" i="3"/>
  <c r="N155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5" i="3"/>
  <c r="F172" i="3"/>
  <c r="F170" i="3"/>
  <c r="F169" i="3"/>
  <c r="F167" i="3"/>
  <c r="F165" i="3"/>
  <c r="F164" i="3"/>
  <c r="F163" i="3"/>
  <c r="F162" i="3"/>
  <c r="F161" i="3"/>
  <c r="F160" i="3"/>
  <c r="F159" i="3"/>
  <c r="F158" i="3"/>
  <c r="F157" i="3"/>
  <c r="F156" i="3"/>
  <c r="F155" i="3"/>
  <c r="N137" i="3"/>
  <c r="N136" i="3"/>
  <c r="N134" i="3"/>
  <c r="N133" i="3"/>
  <c r="N132" i="3"/>
  <c r="N131" i="3"/>
  <c r="N130" i="3"/>
  <c r="N128" i="3"/>
  <c r="N127" i="3"/>
  <c r="N126" i="3"/>
  <c r="N125" i="3"/>
  <c r="N124" i="3"/>
  <c r="N123" i="3"/>
  <c r="N122" i="3"/>
  <c r="N121" i="3"/>
  <c r="N120" i="3"/>
  <c r="J137" i="3"/>
  <c r="J136" i="3"/>
  <c r="J134" i="3"/>
  <c r="J133" i="3"/>
  <c r="J132" i="3"/>
  <c r="J131" i="3"/>
  <c r="J130" i="3"/>
  <c r="J128" i="3"/>
  <c r="J127" i="3"/>
  <c r="J126" i="3"/>
  <c r="J125" i="3"/>
  <c r="J124" i="3"/>
  <c r="J123" i="3"/>
  <c r="J122" i="3"/>
  <c r="J121" i="3"/>
  <c r="J120" i="3"/>
  <c r="F137" i="3"/>
  <c r="F135" i="3"/>
  <c r="F134" i="3"/>
  <c r="F132" i="3"/>
  <c r="F131" i="3"/>
  <c r="F130" i="3"/>
  <c r="F129" i="3"/>
  <c r="F128" i="3"/>
  <c r="F127" i="3"/>
  <c r="F126" i="3"/>
  <c r="F124" i="3"/>
  <c r="F123" i="3"/>
  <c r="F122" i="3"/>
  <c r="F121" i="3"/>
  <c r="F120" i="3"/>
  <c r="M103" i="3"/>
  <c r="N102" i="3"/>
  <c r="N101" i="3"/>
  <c r="N99" i="3"/>
  <c r="N97" i="3"/>
  <c r="N96" i="3"/>
  <c r="N95" i="3"/>
  <c r="N94" i="3"/>
  <c r="N93" i="3"/>
  <c r="N92" i="3"/>
  <c r="N91" i="3"/>
  <c r="N90" i="3"/>
  <c r="N89" i="3"/>
  <c r="N88" i="3"/>
  <c r="N87" i="3"/>
  <c r="N86" i="3"/>
  <c r="N85" i="3"/>
  <c r="N103" i="3" s="1"/>
  <c r="J102" i="3"/>
  <c r="J101" i="3"/>
  <c r="J99" i="3"/>
  <c r="J98" i="3"/>
  <c r="J97" i="3"/>
  <c r="J96" i="3"/>
  <c r="J95" i="3"/>
  <c r="J93" i="3"/>
  <c r="J91" i="3"/>
  <c r="J89" i="3"/>
  <c r="J88" i="3"/>
  <c r="J87" i="3"/>
  <c r="J86" i="3"/>
  <c r="J85" i="3"/>
  <c r="F102" i="3"/>
  <c r="F101" i="3"/>
  <c r="F100" i="3"/>
  <c r="F99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N67" i="3"/>
  <c r="N66" i="3"/>
  <c r="N65" i="3"/>
  <c r="N64" i="3"/>
  <c r="N62" i="3"/>
  <c r="N61" i="3"/>
  <c r="N60" i="3"/>
  <c r="N59" i="3"/>
  <c r="N58" i="3"/>
  <c r="N57" i="3"/>
  <c r="N56" i="3"/>
  <c r="N55" i="3"/>
  <c r="N54" i="3"/>
  <c r="N53" i="3"/>
  <c r="N52" i="3"/>
  <c r="N51" i="3"/>
  <c r="N50" i="3"/>
  <c r="J67" i="3"/>
  <c r="J66" i="3"/>
  <c r="J64" i="3"/>
  <c r="J63" i="3"/>
  <c r="J62" i="3"/>
  <c r="J61" i="3"/>
  <c r="J60" i="3"/>
  <c r="J58" i="3"/>
  <c r="J57" i="3"/>
  <c r="J56" i="3"/>
  <c r="J54" i="3"/>
  <c r="J53" i="3"/>
  <c r="J52" i="3"/>
  <c r="J51" i="3"/>
  <c r="J50" i="3"/>
  <c r="F67" i="3"/>
  <c r="F66" i="3"/>
  <c r="F64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68" i="3" s="1"/>
  <c r="J15" i="3"/>
  <c r="N32" i="3"/>
  <c r="N31" i="3"/>
  <c r="N30" i="3"/>
  <c r="N29" i="3"/>
  <c r="N27" i="3"/>
  <c r="N26" i="3"/>
  <c r="N25" i="3"/>
  <c r="N24" i="3"/>
  <c r="N23" i="3"/>
  <c r="N22" i="3"/>
  <c r="N21" i="3"/>
  <c r="N20" i="3"/>
  <c r="N19" i="3"/>
  <c r="N18" i="3"/>
  <c r="N17" i="3"/>
  <c r="N16" i="3"/>
  <c r="N15" i="3"/>
  <c r="J32" i="3"/>
  <c r="J31" i="3"/>
  <c r="J30" i="3"/>
  <c r="J29" i="3"/>
  <c r="J27" i="3"/>
  <c r="J26" i="3"/>
  <c r="J25" i="3"/>
  <c r="J24" i="3"/>
  <c r="J23" i="3"/>
  <c r="J22" i="3"/>
  <c r="J21" i="3"/>
  <c r="J20" i="3"/>
  <c r="J19" i="3"/>
  <c r="J18" i="3"/>
  <c r="J17" i="3"/>
  <c r="J16" i="3"/>
  <c r="F32" i="3"/>
  <c r="F31" i="3"/>
  <c r="F29" i="3"/>
  <c r="F28" i="3"/>
  <c r="F27" i="3"/>
  <c r="F26" i="3"/>
  <c r="F25" i="3"/>
  <c r="F23" i="3"/>
  <c r="F22" i="3"/>
  <c r="F21" i="3"/>
  <c r="F19" i="3"/>
  <c r="F16" i="3"/>
  <c r="F15" i="3"/>
  <c r="D119" i="4"/>
  <c r="D118" i="4"/>
  <c r="D117" i="4"/>
  <c r="K45" i="5"/>
  <c r="K43" i="5"/>
  <c r="F77" i="1"/>
  <c r="F40" i="5"/>
  <c r="J29" i="5"/>
  <c r="J21" i="5"/>
  <c r="F21" i="5"/>
  <c r="N9" i="5"/>
  <c r="J9" i="5"/>
  <c r="F9" i="5"/>
  <c r="F19" i="5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3" i="4" s="1"/>
  <c r="F112" i="4"/>
  <c r="F76" i="4"/>
  <c r="F74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58" i="4"/>
  <c r="F25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8" i="4" s="1"/>
  <c r="F27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9" i="4"/>
  <c r="F9" i="1"/>
  <c r="N430" i="3"/>
  <c r="N429" i="3"/>
  <c r="N428" i="3"/>
  <c r="N427" i="3"/>
  <c r="N431" i="3" s="1"/>
  <c r="J430" i="3"/>
  <c r="J429" i="3"/>
  <c r="J428" i="3"/>
  <c r="J427" i="3"/>
  <c r="J431" i="3" s="1"/>
  <c r="F430" i="3"/>
  <c r="F429" i="3"/>
  <c r="F428" i="3"/>
  <c r="F427" i="3"/>
  <c r="F431" i="3" s="1"/>
  <c r="N396" i="3"/>
  <c r="N395" i="3"/>
  <c r="N394" i="3"/>
  <c r="N393" i="3"/>
  <c r="J396" i="3"/>
  <c r="J395" i="3"/>
  <c r="J394" i="3"/>
  <c r="J393" i="3"/>
  <c r="F396" i="3"/>
  <c r="F395" i="3"/>
  <c r="F394" i="3"/>
  <c r="F393" i="3"/>
  <c r="N361" i="3"/>
  <c r="N360" i="3"/>
  <c r="N359" i="3"/>
  <c r="N358" i="3"/>
  <c r="J361" i="3"/>
  <c r="J360" i="3"/>
  <c r="J359" i="3"/>
  <c r="J358" i="3"/>
  <c r="F361" i="3"/>
  <c r="F360" i="3"/>
  <c r="F359" i="3"/>
  <c r="F358" i="3"/>
  <c r="N326" i="3"/>
  <c r="N325" i="3"/>
  <c r="N324" i="3"/>
  <c r="N323" i="3"/>
  <c r="J326" i="3"/>
  <c r="J325" i="3"/>
  <c r="J324" i="3"/>
  <c r="J323" i="3"/>
  <c r="F326" i="3"/>
  <c r="F325" i="3"/>
  <c r="F324" i="3"/>
  <c r="F323" i="3"/>
  <c r="N292" i="3"/>
  <c r="N291" i="3"/>
  <c r="N290" i="3"/>
  <c r="N289" i="3"/>
  <c r="J292" i="3"/>
  <c r="J291" i="3"/>
  <c r="J290" i="3"/>
  <c r="J289" i="3"/>
  <c r="F292" i="3"/>
  <c r="F291" i="3"/>
  <c r="F290" i="3"/>
  <c r="F289" i="3"/>
  <c r="N257" i="3"/>
  <c r="N256" i="3"/>
  <c r="N255" i="3"/>
  <c r="N254" i="3"/>
  <c r="J257" i="3"/>
  <c r="J256" i="3"/>
  <c r="J255" i="3"/>
  <c r="J254" i="3"/>
  <c r="F257" i="3"/>
  <c r="F256" i="3"/>
  <c r="F255" i="3"/>
  <c r="F254" i="3"/>
  <c r="N222" i="3"/>
  <c r="N221" i="3"/>
  <c r="N220" i="3"/>
  <c r="N219" i="3"/>
  <c r="J222" i="3"/>
  <c r="J221" i="3"/>
  <c r="J220" i="3"/>
  <c r="J219" i="3"/>
  <c r="F222" i="3"/>
  <c r="F221" i="3"/>
  <c r="F220" i="3"/>
  <c r="F219" i="3"/>
  <c r="N187" i="3"/>
  <c r="N186" i="3"/>
  <c r="N185" i="3"/>
  <c r="N184" i="3"/>
  <c r="J187" i="3"/>
  <c r="J186" i="3"/>
  <c r="J185" i="3"/>
  <c r="J184" i="3"/>
  <c r="F187" i="3"/>
  <c r="F186" i="3"/>
  <c r="F185" i="3"/>
  <c r="F184" i="3"/>
  <c r="N152" i="3"/>
  <c r="N151" i="3"/>
  <c r="N150" i="3"/>
  <c r="N149" i="3"/>
  <c r="J152" i="3"/>
  <c r="J151" i="3"/>
  <c r="J150" i="3"/>
  <c r="J149" i="3"/>
  <c r="F152" i="3"/>
  <c r="F151" i="3"/>
  <c r="F150" i="3"/>
  <c r="F149" i="3"/>
  <c r="N117" i="3"/>
  <c r="N116" i="3"/>
  <c r="N115" i="3"/>
  <c r="N114" i="3"/>
  <c r="J117" i="3"/>
  <c r="J116" i="3"/>
  <c r="J115" i="3"/>
  <c r="J114" i="3"/>
  <c r="F117" i="3"/>
  <c r="F116" i="3"/>
  <c r="F115" i="3"/>
  <c r="F114" i="3"/>
  <c r="N82" i="3"/>
  <c r="N81" i="3"/>
  <c r="N80" i="3"/>
  <c r="N79" i="3"/>
  <c r="J82" i="3"/>
  <c r="J81" i="3"/>
  <c r="J80" i="3"/>
  <c r="J79" i="3"/>
  <c r="F82" i="3"/>
  <c r="F81" i="3"/>
  <c r="F80" i="3"/>
  <c r="F79" i="3"/>
  <c r="F83" i="3" s="1"/>
  <c r="N47" i="3"/>
  <c r="N46" i="3"/>
  <c r="N45" i="3"/>
  <c r="N44" i="3"/>
  <c r="J47" i="3"/>
  <c r="J46" i="3"/>
  <c r="J45" i="3"/>
  <c r="J44" i="3"/>
  <c r="F47" i="3"/>
  <c r="F46" i="3"/>
  <c r="F45" i="3"/>
  <c r="F44" i="3"/>
  <c r="N12" i="3"/>
  <c r="N11" i="3"/>
  <c r="N10" i="3"/>
  <c r="N9" i="3"/>
  <c r="J12" i="3"/>
  <c r="J11" i="3"/>
  <c r="J10" i="3"/>
  <c r="J9" i="3"/>
  <c r="F10" i="3"/>
  <c r="F11" i="3"/>
  <c r="F12" i="3"/>
  <c r="F9" i="3"/>
  <c r="F103" i="3"/>
  <c r="E103" i="3"/>
  <c r="E83" i="3"/>
  <c r="M431" i="3"/>
  <c r="M451" i="3"/>
  <c r="M452" i="3"/>
  <c r="E101" i="1"/>
  <c r="E100" i="1"/>
  <c r="E85" i="1"/>
  <c r="F99" i="1"/>
  <c r="F98" i="1"/>
  <c r="F97" i="1"/>
  <c r="F96" i="1"/>
  <c r="F95" i="1"/>
  <c r="F94" i="1"/>
  <c r="F93" i="1"/>
  <c r="F92" i="1"/>
  <c r="F91" i="1"/>
  <c r="F90" i="1"/>
  <c r="F89" i="1"/>
  <c r="F88" i="1"/>
  <c r="F100" i="1" s="1"/>
  <c r="F87" i="1"/>
  <c r="F84" i="1"/>
  <c r="F83" i="1"/>
  <c r="F82" i="1"/>
  <c r="F81" i="1"/>
  <c r="F80" i="1"/>
  <c r="F79" i="1"/>
  <c r="F78" i="1"/>
  <c r="F101" i="1" l="1"/>
  <c r="F47" i="4"/>
  <c r="F114" i="4"/>
  <c r="N452" i="3"/>
  <c r="F85" i="1"/>
  <c r="F13" i="3"/>
  <c r="J452" i="3" l="1"/>
  <c r="I452" i="3"/>
  <c r="F452" i="3"/>
  <c r="E452" i="3"/>
  <c r="J451" i="3"/>
  <c r="I451" i="3"/>
  <c r="F451" i="3"/>
  <c r="E451" i="3"/>
  <c r="I431" i="3"/>
  <c r="E431" i="3"/>
  <c r="N418" i="3"/>
  <c r="M418" i="3"/>
  <c r="N417" i="3"/>
  <c r="M417" i="3"/>
  <c r="N397" i="3"/>
  <c r="M397" i="3"/>
  <c r="J418" i="3"/>
  <c r="I418" i="3"/>
  <c r="J417" i="3"/>
  <c r="I417" i="3"/>
  <c r="J397" i="3"/>
  <c r="I397" i="3"/>
  <c r="F418" i="3"/>
  <c r="E418" i="3"/>
  <c r="F417" i="3"/>
  <c r="E417" i="3"/>
  <c r="F397" i="3"/>
  <c r="E397" i="3"/>
  <c r="N383" i="3"/>
  <c r="M383" i="3"/>
  <c r="N382" i="3"/>
  <c r="M382" i="3"/>
  <c r="N362" i="3"/>
  <c r="M362" i="3"/>
  <c r="J383" i="3"/>
  <c r="I383" i="3"/>
  <c r="J382" i="3"/>
  <c r="I382" i="3"/>
  <c r="J362" i="3"/>
  <c r="I362" i="3"/>
  <c r="N348" i="3"/>
  <c r="M348" i="3"/>
  <c r="J348" i="3"/>
  <c r="I348" i="3"/>
  <c r="F348" i="3"/>
  <c r="E348" i="3"/>
  <c r="N347" i="3"/>
  <c r="M347" i="3"/>
  <c r="J347" i="3"/>
  <c r="I347" i="3"/>
  <c r="F347" i="3"/>
  <c r="E347" i="3"/>
  <c r="N327" i="3"/>
  <c r="M327" i="3"/>
  <c r="J327" i="3"/>
  <c r="I327" i="3"/>
  <c r="F327" i="3"/>
  <c r="E327" i="3"/>
  <c r="N314" i="3"/>
  <c r="M314" i="3"/>
  <c r="J314" i="3"/>
  <c r="I314" i="3"/>
  <c r="F314" i="3"/>
  <c r="E314" i="3"/>
  <c r="N313" i="3"/>
  <c r="M313" i="3"/>
  <c r="J313" i="3"/>
  <c r="I313" i="3"/>
  <c r="F313" i="3"/>
  <c r="E313" i="3"/>
  <c r="N293" i="3"/>
  <c r="M293" i="3"/>
  <c r="J293" i="3"/>
  <c r="I293" i="3"/>
  <c r="F293" i="3"/>
  <c r="E293" i="3"/>
  <c r="N279" i="3"/>
  <c r="M279" i="3"/>
  <c r="J279" i="3"/>
  <c r="I279" i="3"/>
  <c r="N278" i="3"/>
  <c r="M278" i="3"/>
  <c r="J278" i="3"/>
  <c r="I278" i="3"/>
  <c r="N258" i="3"/>
  <c r="M258" i="3"/>
  <c r="J258" i="3"/>
  <c r="I258" i="3"/>
  <c r="N244" i="3"/>
  <c r="M244" i="3"/>
  <c r="J244" i="3"/>
  <c r="I244" i="3"/>
  <c r="N243" i="3"/>
  <c r="M243" i="3"/>
  <c r="J243" i="3"/>
  <c r="I243" i="3"/>
  <c r="N223" i="3"/>
  <c r="M223" i="3"/>
  <c r="J223" i="3"/>
  <c r="I223" i="3"/>
  <c r="F244" i="3"/>
  <c r="E244" i="3"/>
  <c r="F243" i="3"/>
  <c r="E243" i="3"/>
  <c r="F223" i="3"/>
  <c r="E223" i="3"/>
  <c r="N209" i="3"/>
  <c r="M209" i="3"/>
  <c r="J209" i="3"/>
  <c r="I209" i="3"/>
  <c r="N208" i="3"/>
  <c r="M208" i="3"/>
  <c r="J208" i="3"/>
  <c r="I208" i="3"/>
  <c r="N188" i="3"/>
  <c r="M188" i="3"/>
  <c r="J188" i="3"/>
  <c r="I188" i="3"/>
  <c r="F209" i="3"/>
  <c r="E209" i="3"/>
  <c r="F208" i="3"/>
  <c r="E208" i="3"/>
  <c r="F188" i="3"/>
  <c r="E188" i="3"/>
  <c r="N174" i="3"/>
  <c r="M174" i="3"/>
  <c r="J174" i="3"/>
  <c r="I174" i="3"/>
  <c r="N173" i="3"/>
  <c r="M173" i="3"/>
  <c r="J173" i="3"/>
  <c r="I173" i="3"/>
  <c r="N153" i="3"/>
  <c r="M153" i="3"/>
  <c r="J153" i="3"/>
  <c r="I153" i="3"/>
  <c r="F174" i="3"/>
  <c r="E174" i="3"/>
  <c r="F173" i="3"/>
  <c r="E173" i="3"/>
  <c r="F153" i="3"/>
  <c r="E153" i="3"/>
  <c r="N139" i="3"/>
  <c r="M139" i="3"/>
  <c r="J139" i="3"/>
  <c r="I139" i="3"/>
  <c r="N138" i="3"/>
  <c r="M138" i="3"/>
  <c r="J138" i="3"/>
  <c r="I138" i="3"/>
  <c r="N118" i="3"/>
  <c r="M118" i="3"/>
  <c r="J118" i="3"/>
  <c r="I118" i="3"/>
  <c r="F139" i="3"/>
  <c r="E139" i="3"/>
  <c r="F138" i="3"/>
  <c r="E138" i="3"/>
  <c r="F118" i="3"/>
  <c r="E118" i="3"/>
  <c r="N104" i="3"/>
  <c r="M104" i="3"/>
  <c r="N83" i="3"/>
  <c r="M83" i="3"/>
  <c r="J104" i="3"/>
  <c r="I104" i="3"/>
  <c r="F104" i="3"/>
  <c r="E104" i="3"/>
  <c r="J103" i="3"/>
  <c r="I103" i="3"/>
  <c r="J83" i="3"/>
  <c r="I83" i="3"/>
  <c r="N69" i="3"/>
  <c r="M69" i="3"/>
  <c r="M68" i="3"/>
  <c r="N48" i="3"/>
  <c r="M48" i="3"/>
  <c r="J69" i="3"/>
  <c r="I69" i="3"/>
  <c r="F69" i="3"/>
  <c r="E69" i="3"/>
  <c r="J68" i="3"/>
  <c r="I68" i="3"/>
  <c r="E68" i="3"/>
  <c r="J48" i="3"/>
  <c r="I48" i="3"/>
  <c r="F48" i="3"/>
  <c r="E48" i="3"/>
  <c r="N33" i="3"/>
  <c r="M33" i="3"/>
  <c r="N13" i="3"/>
  <c r="M13" i="3"/>
  <c r="M30" i="5" l="1"/>
  <c r="M29" i="5"/>
  <c r="N28" i="5"/>
  <c r="N27" i="5"/>
  <c r="N26" i="5"/>
  <c r="N25" i="5"/>
  <c r="N24" i="5"/>
  <c r="N23" i="5"/>
  <c r="N22" i="5"/>
  <c r="N21" i="5"/>
  <c r="M19" i="5"/>
  <c r="N18" i="5"/>
  <c r="N17" i="5"/>
  <c r="N16" i="5"/>
  <c r="N15" i="5"/>
  <c r="N14" i="5"/>
  <c r="N13" i="5"/>
  <c r="N12" i="5"/>
  <c r="N11" i="5"/>
  <c r="N10" i="5"/>
  <c r="I30" i="5"/>
  <c r="I29" i="5"/>
  <c r="J28" i="5"/>
  <c r="J27" i="5"/>
  <c r="J26" i="5"/>
  <c r="J25" i="5"/>
  <c r="J24" i="5"/>
  <c r="J23" i="5"/>
  <c r="J22" i="5"/>
  <c r="I19" i="5"/>
  <c r="J18" i="5"/>
  <c r="J17" i="5"/>
  <c r="J16" i="5"/>
  <c r="J15" i="5"/>
  <c r="J14" i="5"/>
  <c r="J13" i="5"/>
  <c r="J12" i="5"/>
  <c r="J11" i="5"/>
  <c r="J10" i="5"/>
  <c r="E67" i="1"/>
  <c r="E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E51" i="1"/>
  <c r="F50" i="1"/>
  <c r="F49" i="1"/>
  <c r="F48" i="1"/>
  <c r="F47" i="1"/>
  <c r="F46" i="1"/>
  <c r="F45" i="1"/>
  <c r="F44" i="1"/>
  <c r="F43" i="1"/>
  <c r="I67" i="1"/>
  <c r="I66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I51" i="1"/>
  <c r="J50" i="1"/>
  <c r="J49" i="1"/>
  <c r="J48" i="1"/>
  <c r="J47" i="1"/>
  <c r="J46" i="1"/>
  <c r="J45" i="1"/>
  <c r="J44" i="1"/>
  <c r="J43" i="1"/>
  <c r="F67" i="1" l="1"/>
  <c r="F66" i="1"/>
  <c r="N30" i="5"/>
  <c r="J30" i="5"/>
  <c r="N29" i="5"/>
  <c r="N19" i="5"/>
  <c r="J19" i="5"/>
  <c r="F51" i="1"/>
  <c r="L76" i="1" s="1"/>
  <c r="J67" i="1"/>
  <c r="J66" i="1"/>
  <c r="J51" i="1"/>
  <c r="E114" i="4"/>
  <c r="E48" i="4"/>
  <c r="E113" i="4"/>
  <c r="E74" i="4"/>
  <c r="E47" i="4"/>
  <c r="E25" i="4"/>
  <c r="E61" i="5"/>
  <c r="E60" i="5"/>
  <c r="F59" i="5"/>
  <c r="F58" i="5"/>
  <c r="F57" i="5"/>
  <c r="F56" i="5"/>
  <c r="F55" i="5"/>
  <c r="F54" i="5"/>
  <c r="F53" i="5"/>
  <c r="F52" i="5"/>
  <c r="E50" i="5"/>
  <c r="F49" i="5"/>
  <c r="F48" i="5"/>
  <c r="F47" i="5"/>
  <c r="F46" i="5"/>
  <c r="F45" i="5"/>
  <c r="F44" i="5"/>
  <c r="F43" i="5"/>
  <c r="F42" i="5"/>
  <c r="F41" i="5"/>
  <c r="E30" i="5"/>
  <c r="E29" i="5"/>
  <c r="E19" i="5"/>
  <c r="F17" i="5"/>
  <c r="F18" i="5"/>
  <c r="F28" i="5"/>
  <c r="F27" i="5"/>
  <c r="F26" i="5"/>
  <c r="F25" i="5"/>
  <c r="F24" i="5"/>
  <c r="F23" i="5"/>
  <c r="F22" i="5"/>
  <c r="F16" i="5"/>
  <c r="F15" i="5"/>
  <c r="F14" i="5"/>
  <c r="F13" i="5"/>
  <c r="F12" i="5"/>
  <c r="F11" i="5"/>
  <c r="F10" i="5"/>
  <c r="F383" i="3"/>
  <c r="E383" i="3"/>
  <c r="F382" i="3"/>
  <c r="E382" i="3"/>
  <c r="F362" i="3"/>
  <c r="E362" i="3"/>
  <c r="F279" i="3"/>
  <c r="E279" i="3"/>
  <c r="F278" i="3"/>
  <c r="E278" i="3"/>
  <c r="F258" i="3"/>
  <c r="E258" i="3"/>
  <c r="N34" i="3"/>
  <c r="M34" i="3"/>
  <c r="J34" i="3"/>
  <c r="I34" i="3"/>
  <c r="E34" i="3"/>
  <c r="F34" i="3"/>
  <c r="I33" i="3"/>
  <c r="J33" i="3"/>
  <c r="F33" i="3"/>
  <c r="E33" i="3"/>
  <c r="I13" i="3"/>
  <c r="J13" i="3"/>
  <c r="E461" i="3" s="1"/>
  <c r="E13" i="3"/>
  <c r="M67" i="1"/>
  <c r="I33" i="1"/>
  <c r="M33" i="1"/>
  <c r="E33" i="1"/>
  <c r="N43" i="1"/>
  <c r="N44" i="1"/>
  <c r="N45" i="1"/>
  <c r="N46" i="1"/>
  <c r="N47" i="1"/>
  <c r="N48" i="1"/>
  <c r="N49" i="1"/>
  <c r="N50" i="1"/>
  <c r="M51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M66" i="1"/>
  <c r="J19" i="1"/>
  <c r="N19" i="1"/>
  <c r="J20" i="1"/>
  <c r="N20" i="1"/>
  <c r="J21" i="1"/>
  <c r="N21" i="1"/>
  <c r="J22" i="1"/>
  <c r="N22" i="1"/>
  <c r="J23" i="1"/>
  <c r="N23" i="1"/>
  <c r="J24" i="1"/>
  <c r="N24" i="1"/>
  <c r="J25" i="1"/>
  <c r="N25" i="1"/>
  <c r="J26" i="1"/>
  <c r="N26" i="1"/>
  <c r="J27" i="1"/>
  <c r="N27" i="1"/>
  <c r="J28" i="1"/>
  <c r="N28" i="1"/>
  <c r="J29" i="1"/>
  <c r="N29" i="1"/>
  <c r="J30" i="1"/>
  <c r="N30" i="1"/>
  <c r="J31" i="1"/>
  <c r="N31" i="1"/>
  <c r="I32" i="1"/>
  <c r="M32" i="1"/>
  <c r="E32" i="1"/>
  <c r="I17" i="1"/>
  <c r="M17" i="1"/>
  <c r="E17" i="1"/>
  <c r="J9" i="1"/>
  <c r="N9" i="1"/>
  <c r="J10" i="1"/>
  <c r="N10" i="1"/>
  <c r="J11" i="1"/>
  <c r="N11" i="1"/>
  <c r="J12" i="1"/>
  <c r="N12" i="1"/>
  <c r="J13" i="1"/>
  <c r="N13" i="1"/>
  <c r="J14" i="1"/>
  <c r="N14" i="1"/>
  <c r="J15" i="1"/>
  <c r="N15" i="1"/>
  <c r="J16" i="1"/>
  <c r="N16" i="1"/>
  <c r="F10" i="1"/>
  <c r="F11" i="1"/>
  <c r="F12" i="1"/>
  <c r="F13" i="1"/>
  <c r="F14" i="1"/>
  <c r="F15" i="1"/>
  <c r="F16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E463" i="3" l="1"/>
  <c r="E465" i="3" s="1"/>
  <c r="L77" i="1"/>
  <c r="F30" i="5"/>
  <c r="F29" i="5"/>
  <c r="F60" i="5"/>
  <c r="F61" i="5"/>
  <c r="F50" i="5"/>
  <c r="J33" i="1"/>
  <c r="N33" i="1"/>
  <c r="N67" i="1"/>
  <c r="F33" i="1"/>
  <c r="N66" i="1"/>
  <c r="N51" i="1"/>
  <c r="N32" i="1"/>
  <c r="F32" i="1"/>
  <c r="N17" i="1"/>
  <c r="J17" i="1"/>
  <c r="J32" i="1"/>
  <c r="F17" i="1"/>
  <c r="K41" i="5" l="1"/>
  <c r="L78" i="1" l="1"/>
</calcChain>
</file>

<file path=xl/sharedStrings.xml><?xml version="1.0" encoding="utf-8"?>
<sst xmlns="http://schemas.openxmlformats.org/spreadsheetml/2006/main" count="2751" uniqueCount="1267">
  <si>
    <t xml:space="preserve">Recuperação do colo do selo mecânico </t>
  </si>
  <si>
    <t xml:space="preserve">Kit de substituição obrigatório </t>
  </si>
  <si>
    <t xml:space="preserve">Embuchamento do mancal L.O.A </t>
  </si>
  <si>
    <t xml:space="preserve">Embuchamento do mancal L.A </t>
  </si>
  <si>
    <t xml:space="preserve">Embuchamento da carcaça do selo mecânico </t>
  </si>
  <si>
    <t xml:space="preserve">Embuchamento da carcaça na câmara interna </t>
  </si>
  <si>
    <t>Flange de Pressão</t>
  </si>
  <si>
    <t>Carcaça</t>
  </si>
  <si>
    <t>Carcaça do selo</t>
  </si>
  <si>
    <t>Eixo em inox</t>
  </si>
  <si>
    <t>Flange de Sucção</t>
  </si>
  <si>
    <t>Tampa de Inspeção</t>
  </si>
  <si>
    <t>Placa de Desgaste</t>
  </si>
  <si>
    <t>Rotor</t>
  </si>
  <si>
    <t>jogo de parafusos e prisioneiros</t>
  </si>
  <si>
    <t>Conjunto flap</t>
  </si>
  <si>
    <t>Tampa de enchimento</t>
  </si>
  <si>
    <t>Válvula de alívio pressão</t>
  </si>
  <si>
    <t>Retentores</t>
  </si>
  <si>
    <t>Descrição dos serviços a serem executados:</t>
  </si>
  <si>
    <t>Quant</t>
  </si>
  <si>
    <t>Vl. Unit.</t>
  </si>
  <si>
    <t>Vl.Total</t>
  </si>
  <si>
    <t>SV</t>
  </si>
  <si>
    <t>PÇ</t>
  </si>
  <si>
    <t>cod. Saae</t>
  </si>
  <si>
    <t>unid.</t>
  </si>
  <si>
    <t>sv</t>
  </si>
  <si>
    <t>pç</t>
  </si>
  <si>
    <t>Descrição das peças de reposição</t>
  </si>
  <si>
    <t>CNPJ</t>
  </si>
  <si>
    <t>INFORMAÇÕES</t>
  </si>
  <si>
    <t>DATA:</t>
  </si>
  <si>
    <t>VALIDADE DA PROPOSTA</t>
  </si>
  <si>
    <t>RAZÃO SOCIAL</t>
  </si>
  <si>
    <t xml:space="preserve">INSCRIÇÃO ESTADUAL </t>
  </si>
  <si>
    <t>NOME DO RESPONSAVEL</t>
  </si>
  <si>
    <t>VALORES</t>
  </si>
  <si>
    <t>TOTAL REAUTOESCORVANTE</t>
  </si>
  <si>
    <t>SERVIÇOS  REAUTOESCORVANTE</t>
  </si>
  <si>
    <t>PEÇAS REAUTOESCORVANTE</t>
  </si>
  <si>
    <t>TOTAL CMB</t>
  </si>
  <si>
    <t xml:space="preserve">Balanceamento do rotor da bomba </t>
  </si>
  <si>
    <t>Kit de mancal= rolamentos e retentores</t>
  </si>
  <si>
    <t>Luva protetora do eixo em inox</t>
  </si>
  <si>
    <t>Luva protetora do eixo em fofo</t>
  </si>
  <si>
    <t>Mancal</t>
  </si>
  <si>
    <t>Pé de apoio</t>
  </si>
  <si>
    <t>Tampas do mancal=02(peças iguais)</t>
  </si>
  <si>
    <t>Anel cadeado</t>
  </si>
  <si>
    <t>Aperta gaxeta</t>
  </si>
  <si>
    <t>Caixa de gaxeta</t>
  </si>
  <si>
    <t>Gaxeta</t>
  </si>
  <si>
    <t>Eixo em aço carbono</t>
  </si>
  <si>
    <t>Tampa de sucção</t>
  </si>
  <si>
    <t>Anel centrifugador</t>
  </si>
  <si>
    <t>Parafuso do rotor</t>
  </si>
  <si>
    <t>Vareta de nivel de oleo</t>
  </si>
  <si>
    <t>Retentor</t>
  </si>
  <si>
    <t xml:space="preserve">Descrição dos serviços a serem executados: </t>
  </si>
  <si>
    <t>N-A</t>
  </si>
  <si>
    <t>SERVIÇOS  CENTRIFUGAS</t>
  </si>
  <si>
    <t>PEÇAS CENTRIFUGAS</t>
  </si>
  <si>
    <t>TOTAL CENTRIFUGAS</t>
  </si>
  <si>
    <t>Descrição dos serviços a serem executados</t>
  </si>
  <si>
    <t xml:space="preserve">Rotor da bomba </t>
  </si>
  <si>
    <t xml:space="preserve">Eixo da bomba </t>
  </si>
  <si>
    <t xml:space="preserve">Recuperação do colo de rolamento da bomba </t>
  </si>
  <si>
    <t xml:space="preserve">Recuperação dos colos de selo mecânico da bomba </t>
  </si>
  <si>
    <t xml:space="preserve">Recuperação dos alojamentos dos rolamentos da bomba </t>
  </si>
  <si>
    <t xml:space="preserve">Recuperação dos alojamentos dos selos mecânicos da bomba </t>
  </si>
  <si>
    <t xml:space="preserve">Balanceamento do propulsor da bomba </t>
  </si>
  <si>
    <t>Kit de substituição obrigatório</t>
  </si>
  <si>
    <t xml:space="preserve">Peças de reposição </t>
  </si>
  <si>
    <t xml:space="preserve">Estator da bomba  </t>
  </si>
  <si>
    <t>Rotor da bomba</t>
  </si>
  <si>
    <t>Eixo da bomba</t>
  </si>
  <si>
    <t>Tampa do selo do rolamento da bomba</t>
  </si>
  <si>
    <t>Propulsor da bomba</t>
  </si>
  <si>
    <t>Câmara de propulsão da bomba</t>
  </si>
  <si>
    <t>Placa de fundo da bomba</t>
  </si>
  <si>
    <t>Triturador fixo e móvel da bomba</t>
  </si>
  <si>
    <t>SERVIÇOS SUBMERSIVEL</t>
  </si>
  <si>
    <t>PEÇAS SUBMERSIVEL</t>
  </si>
  <si>
    <t>TOTAL SUBMERSIVEL</t>
  </si>
  <si>
    <t>DATA</t>
  </si>
  <si>
    <t>NOME RESPONSAVEL</t>
  </si>
  <si>
    <t>INFORMAÇÃO</t>
  </si>
  <si>
    <t xml:space="preserve">Reforma de bobinado 75CV </t>
  </si>
  <si>
    <t xml:space="preserve">Reforma de bobinado 600CV </t>
  </si>
  <si>
    <t xml:space="preserve">Rebobinamento motor 75CV </t>
  </si>
  <si>
    <t xml:space="preserve">Rebobinamento motor 600CV </t>
  </si>
  <si>
    <t xml:space="preserve">Lapidação do selo mecânico </t>
  </si>
  <si>
    <t xml:space="preserve">Recuperação do rotor </t>
  </si>
  <si>
    <t xml:space="preserve">Balanceamento do rotor </t>
  </si>
  <si>
    <t xml:space="preserve">Recuperação do Difusor </t>
  </si>
  <si>
    <t xml:space="preserve">Recuperação do eixo </t>
  </si>
  <si>
    <t xml:space="preserve">Recuperação mancal dianteiro </t>
  </si>
  <si>
    <t xml:space="preserve">Recuperação mancal traseiro </t>
  </si>
  <si>
    <t xml:space="preserve">Recuperação carcaça dianteira </t>
  </si>
  <si>
    <t xml:space="preserve">Recuperação carcaça traseira </t>
  </si>
  <si>
    <t xml:space="preserve">Recuperação Suporte do mancal traseiro </t>
  </si>
  <si>
    <t xml:space="preserve">Recuperação Suporte do mancal dianteiro </t>
  </si>
  <si>
    <t xml:space="preserve">Recuperação do acoplamento centralizador </t>
  </si>
  <si>
    <t>SUBTOTAL POR CATEGORIA</t>
  </si>
  <si>
    <t>COD. SAAE</t>
  </si>
  <si>
    <t xml:space="preserve">Carcaça ext. Diant. </t>
  </si>
  <si>
    <t xml:space="preserve">Rotor fofo r1-310 </t>
  </si>
  <si>
    <t xml:space="preserve">Acoplmento centralizador </t>
  </si>
  <si>
    <t xml:space="preserve">Bucha difusor r1-260 </t>
  </si>
  <si>
    <t xml:space="preserve">Acoplamento centralizador </t>
  </si>
  <si>
    <t xml:space="preserve">Porca do rotor </t>
  </si>
  <si>
    <t>Anel desgaste - 222  (2 unidades )</t>
  </si>
  <si>
    <t xml:space="preserve">Borracha equalizadora de 50 </t>
  </si>
  <si>
    <t xml:space="preserve">Filtro equalizador - 3363 </t>
  </si>
  <si>
    <t xml:space="preserve">Caixa do selo invertida </t>
  </si>
  <si>
    <t xml:space="preserve">Mancal dianteiro </t>
  </si>
  <si>
    <t xml:space="preserve">Suporte do mancal dianteiro </t>
  </si>
  <si>
    <t xml:space="preserve">Anel deslizamento </t>
  </si>
  <si>
    <t xml:space="preserve">Mancal radial traseiro </t>
  </si>
  <si>
    <t xml:space="preserve">Suporte do mancal traseiro </t>
  </si>
  <si>
    <t>Anel de grafite - 110  (2 unidades )</t>
  </si>
  <si>
    <t xml:space="preserve">Tampa traseira </t>
  </si>
  <si>
    <t>Termopar (2 unidades )</t>
  </si>
  <si>
    <t>Cabo 2 x 1,5 (8 metros)</t>
  </si>
  <si>
    <t>Cabo 1x25 (48 metros)</t>
  </si>
  <si>
    <t>Prensa cabo  bipartida 185 mm²</t>
  </si>
  <si>
    <t xml:space="preserve">Carcaça de entrada </t>
  </si>
  <si>
    <t>Adaptador do difusor 365 (2 unidades)</t>
  </si>
  <si>
    <t>Carcaça do estagio 365 (2 unidades)</t>
  </si>
  <si>
    <t>Rotor 365 (3 unidades)</t>
  </si>
  <si>
    <t>Anel desgaste (6 unidades)</t>
  </si>
  <si>
    <t>Difusor r1-365 (3 unidades)</t>
  </si>
  <si>
    <t>Bucha difusor (3 unidades)</t>
  </si>
  <si>
    <t>Centrifugador (3 unidades)</t>
  </si>
  <si>
    <t>Bucha espaçadora (3 unidades)</t>
  </si>
  <si>
    <t>Carcaça externa dianteira 365</t>
  </si>
  <si>
    <t>Anodo sacrificio aes-04msb (8 unidades)</t>
  </si>
  <si>
    <t xml:space="preserve">Tubo de fluxo </t>
  </si>
  <si>
    <t xml:space="preserve">Carcaça externa traseira </t>
  </si>
  <si>
    <t>Porca rotor direita</t>
  </si>
  <si>
    <t>Chaveta do rotor (3 unidades)</t>
  </si>
  <si>
    <t>Prensa cabos  raiada</t>
  </si>
  <si>
    <t>Tampa dos fios raiada</t>
  </si>
  <si>
    <t xml:space="preserve">Protetor do selo </t>
  </si>
  <si>
    <t>Selo mecanico ø70 m477g-s5</t>
  </si>
  <si>
    <t>Placa travamento do selo</t>
  </si>
  <si>
    <t>Tirante interno (4 unidades)</t>
  </si>
  <si>
    <t xml:space="preserve">Mancal radial dianteiro </t>
  </si>
  <si>
    <t xml:space="preserve">Suporte mancal dianteiro </t>
  </si>
  <si>
    <t>Eixo motriz</t>
  </si>
  <si>
    <t xml:space="preserve">Anel grafite </t>
  </si>
  <si>
    <t xml:space="preserve">Mancal radialtraseiro </t>
  </si>
  <si>
    <t xml:space="preserve">Suporte mancal traseiro </t>
  </si>
  <si>
    <t xml:space="preserve">Anel de grafite </t>
  </si>
  <si>
    <t>Cabo 1x185 (48 metros)</t>
  </si>
  <si>
    <t xml:space="preserve">Controlador/indicador de temperatura 220v novus n1030 </t>
  </si>
  <si>
    <t xml:space="preserve">Sensor de temperatura rtd/pt-100 estator/motor </t>
  </si>
  <si>
    <t>SERVIÇOS  ANFIBIA</t>
  </si>
  <si>
    <t>PEÇAS ANFIBIA</t>
  </si>
  <si>
    <t>TOTAL ANFIBIA</t>
  </si>
  <si>
    <t>REA - 01</t>
  </si>
  <si>
    <t>REA - 02</t>
  </si>
  <si>
    <t>REA - 03</t>
  </si>
  <si>
    <t>REA - 04</t>
  </si>
  <si>
    <t>REA - 05</t>
  </si>
  <si>
    <t>REA - 06</t>
  </si>
  <si>
    <t>INSCRIÇÃO ESTADUAL</t>
  </si>
  <si>
    <t>SUB - 01</t>
  </si>
  <si>
    <t>SUB - 02</t>
  </si>
  <si>
    <t>SUB - 03</t>
  </si>
  <si>
    <t>SUB - 04</t>
  </si>
  <si>
    <t xml:space="preserve">ANF - 01 </t>
  </si>
  <si>
    <t>ANF - 02</t>
  </si>
  <si>
    <t>CEN - 01</t>
  </si>
  <si>
    <t>CEN - 02</t>
  </si>
  <si>
    <t>CEN - 03</t>
  </si>
  <si>
    <t>CEN - 04</t>
  </si>
  <si>
    <t>CEN - 05</t>
  </si>
  <si>
    <t>CEN - 06</t>
  </si>
  <si>
    <t>CEN - 07</t>
  </si>
  <si>
    <t>CEN - 08</t>
  </si>
  <si>
    <t>CEN - 09</t>
  </si>
  <si>
    <t>CEN - 10</t>
  </si>
  <si>
    <t>CEN - 11</t>
  </si>
  <si>
    <t>CEN - 12</t>
  </si>
  <si>
    <t>CEN - 13</t>
  </si>
  <si>
    <t>CEN - 14</t>
  </si>
  <si>
    <t>CEN - 15</t>
  </si>
  <si>
    <t>CEN - 16</t>
  </si>
  <si>
    <t>CEN - 17</t>
  </si>
  <si>
    <t>CEN - 18</t>
  </si>
  <si>
    <t>CEN - 19</t>
  </si>
  <si>
    <t>CEN - 20</t>
  </si>
  <si>
    <t>CEN - 21</t>
  </si>
  <si>
    <t xml:space="preserve">CEN - 22 </t>
  </si>
  <si>
    <t>CEN - 23</t>
  </si>
  <si>
    <t>CEN - 24</t>
  </si>
  <si>
    <t>CEN - 25</t>
  </si>
  <si>
    <t>CEN - 26</t>
  </si>
  <si>
    <t>CEN - 27</t>
  </si>
  <si>
    <t>CEN - 28</t>
  </si>
  <si>
    <t>CEN - 29</t>
  </si>
  <si>
    <t>CEN - 30</t>
  </si>
  <si>
    <t>CEN - 31</t>
  </si>
  <si>
    <t>CEN - 32</t>
  </si>
  <si>
    <t>CEN - 33</t>
  </si>
  <si>
    <t>CEN - 34</t>
  </si>
  <si>
    <t>CEN - 35</t>
  </si>
  <si>
    <t>CEN - 36</t>
  </si>
  <si>
    <t>CEN - 37</t>
  </si>
  <si>
    <t>CEN - 38</t>
  </si>
  <si>
    <t>INFORMAÇOES</t>
  </si>
  <si>
    <t>Desinstalação da bomba no local, Serviços Iniciais e limpeza, preparação do núcleo da bomba</t>
  </si>
  <si>
    <t>Serviços finais e Embalagem / transporte, Instalação da bomba no local.</t>
  </si>
  <si>
    <t>Serviços finais, Pintura  e Embalagem / transporte, Instalação da bomba no local.</t>
  </si>
  <si>
    <t>Desinstalação da bomba no local, Serviços Iniciais e limpeza, preparação o da bomba</t>
  </si>
  <si>
    <t>REA - 07</t>
  </si>
  <si>
    <t>CEN - 39</t>
  </si>
  <si>
    <t>16.9717</t>
  </si>
  <si>
    <t>16.9718</t>
  </si>
  <si>
    <t>16.9719</t>
  </si>
  <si>
    <t>16.9720</t>
  </si>
  <si>
    <t>16.9721</t>
  </si>
  <si>
    <t>16.9722</t>
  </si>
  <si>
    <t>16.9723</t>
  </si>
  <si>
    <t>16.9724</t>
  </si>
  <si>
    <t>16.9725</t>
  </si>
  <si>
    <t>16.9726</t>
  </si>
  <si>
    <t>16.9727</t>
  </si>
  <si>
    <t>16.9728</t>
  </si>
  <si>
    <t>16.9729</t>
  </si>
  <si>
    <t>16.9730</t>
  </si>
  <si>
    <t>16.9731</t>
  </si>
  <si>
    <t>16.9732</t>
  </si>
  <si>
    <t>16.9733</t>
  </si>
  <si>
    <t>16.9734</t>
  </si>
  <si>
    <t>16.9735</t>
  </si>
  <si>
    <t>16.9736</t>
  </si>
  <si>
    <t>16.9737</t>
  </si>
  <si>
    <t>16.9738</t>
  </si>
  <si>
    <t>16.9739</t>
  </si>
  <si>
    <t>16.9740</t>
  </si>
  <si>
    <t>16.9741</t>
  </si>
  <si>
    <t>16.9742</t>
  </si>
  <si>
    <t>16.9743</t>
  </si>
  <si>
    <t>16.9744</t>
  </si>
  <si>
    <t>16.9745</t>
  </si>
  <si>
    <t>16.9746</t>
  </si>
  <si>
    <t>17.7280</t>
  </si>
  <si>
    <t>17.7281</t>
  </si>
  <si>
    <t>17.7282</t>
  </si>
  <si>
    <t>17.7283</t>
  </si>
  <si>
    <t>17.7284</t>
  </si>
  <si>
    <t>17.7285</t>
  </si>
  <si>
    <t>17.7286</t>
  </si>
  <si>
    <t>17.7287</t>
  </si>
  <si>
    <t>17.7288</t>
  </si>
  <si>
    <t>17.7289</t>
  </si>
  <si>
    <t>17.7290</t>
  </si>
  <si>
    <t>17.7291</t>
  </si>
  <si>
    <t>17.7292</t>
  </si>
  <si>
    <t>17.7293</t>
  </si>
  <si>
    <t>17.7294</t>
  </si>
  <si>
    <t>17.7295</t>
  </si>
  <si>
    <t>17.7296</t>
  </si>
  <si>
    <t>17.7297</t>
  </si>
  <si>
    <t>17.7298</t>
  </si>
  <si>
    <t>17.7299</t>
  </si>
  <si>
    <t>17.7300</t>
  </si>
  <si>
    <t>17.7301</t>
  </si>
  <si>
    <t>17.7302</t>
  </si>
  <si>
    <t>17.7303</t>
  </si>
  <si>
    <t>16.9747</t>
  </si>
  <si>
    <t>16.9748</t>
  </si>
  <si>
    <t>16.9749</t>
  </si>
  <si>
    <t>16.9750</t>
  </si>
  <si>
    <t>16.9751</t>
  </si>
  <si>
    <t>16.9752</t>
  </si>
  <si>
    <t>16.9753</t>
  </si>
  <si>
    <t>16.9754</t>
  </si>
  <si>
    <t>16.9755</t>
  </si>
  <si>
    <t>16.9756</t>
  </si>
  <si>
    <t>17.7304</t>
  </si>
  <si>
    <t>17.7305</t>
  </si>
  <si>
    <t>17.7306</t>
  </si>
  <si>
    <t>17.7307</t>
  </si>
  <si>
    <t>17.7308</t>
  </si>
  <si>
    <t>17.7309</t>
  </si>
  <si>
    <t>17.7310</t>
  </si>
  <si>
    <t>17.7311</t>
  </si>
  <si>
    <t>16.9757</t>
  </si>
  <si>
    <t>16.9758</t>
  </si>
  <si>
    <t>16.9759</t>
  </si>
  <si>
    <t>16.9760</t>
  </si>
  <si>
    <t>16.9761</t>
  </si>
  <si>
    <t>16.9762</t>
  </si>
  <si>
    <t>16.9763</t>
  </si>
  <si>
    <t>16.9764</t>
  </si>
  <si>
    <t>16.9765</t>
  </si>
  <si>
    <t>16.9766</t>
  </si>
  <si>
    <t>16.9767</t>
  </si>
  <si>
    <t>16.9768</t>
  </si>
  <si>
    <t>16.9769</t>
  </si>
  <si>
    <t>16.9770</t>
  </si>
  <si>
    <t>16.9771</t>
  </si>
  <si>
    <t>16.9772</t>
  </si>
  <si>
    <t>17.7312</t>
  </si>
  <si>
    <t>17.7313</t>
  </si>
  <si>
    <t>17.7314</t>
  </si>
  <si>
    <t>17.7315</t>
  </si>
  <si>
    <t>17.7316</t>
  </si>
  <si>
    <t>17.7317</t>
  </si>
  <si>
    <t>17.7318</t>
  </si>
  <si>
    <t>17.7319</t>
  </si>
  <si>
    <t>17.7320</t>
  </si>
  <si>
    <t>17.7321</t>
  </si>
  <si>
    <t>17.7322</t>
  </si>
  <si>
    <t>17.7323</t>
  </si>
  <si>
    <t>17.7324</t>
  </si>
  <si>
    <t>17.7325</t>
  </si>
  <si>
    <t>17.7326</t>
  </si>
  <si>
    <t>17.7327</t>
  </si>
  <si>
    <t>17.7328</t>
  </si>
  <si>
    <t>17.7329</t>
  </si>
  <si>
    <t>17.7330</t>
  </si>
  <si>
    <t>17.7331</t>
  </si>
  <si>
    <t>16.9773</t>
  </si>
  <si>
    <t>16.9774</t>
  </si>
  <si>
    <t>16.9775</t>
  </si>
  <si>
    <t>16.9776</t>
  </si>
  <si>
    <t>16.9777</t>
  </si>
  <si>
    <t>16.9778</t>
  </si>
  <si>
    <t>16.9779</t>
  </si>
  <si>
    <t>16.9780</t>
  </si>
  <si>
    <t>16.9781</t>
  </si>
  <si>
    <t>16.9782</t>
  </si>
  <si>
    <t>16.9783</t>
  </si>
  <si>
    <t>16.9784</t>
  </si>
  <si>
    <t>16.9785</t>
  </si>
  <si>
    <t>16.9786</t>
  </si>
  <si>
    <t>16.9787</t>
  </si>
  <si>
    <t>16.9788</t>
  </si>
  <si>
    <t>17.7332</t>
  </si>
  <si>
    <t>17.7333</t>
  </si>
  <si>
    <t>17.7334</t>
  </si>
  <si>
    <t>17.7335</t>
  </si>
  <si>
    <t>17.7336</t>
  </si>
  <si>
    <t>17.7337</t>
  </si>
  <si>
    <t>17.7338</t>
  </si>
  <si>
    <t>17.7339</t>
  </si>
  <si>
    <t>17.7340</t>
  </si>
  <si>
    <t>17.7341</t>
  </si>
  <si>
    <t>17.7342</t>
  </si>
  <si>
    <t>17.7343</t>
  </si>
  <si>
    <t>17.7344</t>
  </si>
  <si>
    <t>17.7345</t>
  </si>
  <si>
    <t>17.7346</t>
  </si>
  <si>
    <t>17.7347</t>
  </si>
  <si>
    <t>17.7348</t>
  </si>
  <si>
    <t>17.7349</t>
  </si>
  <si>
    <t>17.7350</t>
  </si>
  <si>
    <t>17.7351</t>
  </si>
  <si>
    <t>17.7352</t>
  </si>
  <si>
    <t>17.7353</t>
  </si>
  <si>
    <t>17.7354</t>
  </si>
  <si>
    <t>17.7355</t>
  </si>
  <si>
    <t>17.7356</t>
  </si>
  <si>
    <t>17.7357</t>
  </si>
  <si>
    <t>17.7358</t>
  </si>
  <si>
    <t>17.7359</t>
  </si>
  <si>
    <t>17.7360</t>
  </si>
  <si>
    <t>17.7361</t>
  </si>
  <si>
    <t>17.7362</t>
  </si>
  <si>
    <t>17.7363</t>
  </si>
  <si>
    <t>17.7364</t>
  </si>
  <si>
    <t>17.7365</t>
  </si>
  <si>
    <t>17.7366</t>
  </si>
  <si>
    <t>17.7367</t>
  </si>
  <si>
    <t>17.7368</t>
  </si>
  <si>
    <t>16.9790</t>
  </si>
  <si>
    <t>16.9791</t>
  </si>
  <si>
    <t>16.9792</t>
  </si>
  <si>
    <t>16.9793</t>
  </si>
  <si>
    <t>16.9794</t>
  </si>
  <si>
    <t>16.9795</t>
  </si>
  <si>
    <t>16.9796</t>
  </si>
  <si>
    <t>16.9797</t>
  </si>
  <si>
    <t>16.9798</t>
  </si>
  <si>
    <t>16.9799</t>
  </si>
  <si>
    <t>16.9800</t>
  </si>
  <si>
    <t>16.9801</t>
  </si>
  <si>
    <t>16.9802</t>
  </si>
  <si>
    <t>16.9803</t>
  </si>
  <si>
    <t>16.9804</t>
  </si>
  <si>
    <t>16.9805</t>
  </si>
  <si>
    <t>16.9806</t>
  </si>
  <si>
    <t>16.9807</t>
  </si>
  <si>
    <t>16.9808</t>
  </si>
  <si>
    <t>16.9809</t>
  </si>
  <si>
    <t>16.9810</t>
  </si>
  <si>
    <t>16.9811</t>
  </si>
  <si>
    <t>16.9812</t>
  </si>
  <si>
    <t>16.9813</t>
  </si>
  <si>
    <t>17.7369</t>
  </si>
  <si>
    <t>17.7370</t>
  </si>
  <si>
    <t>17.7371</t>
  </si>
  <si>
    <t>17.7372</t>
  </si>
  <si>
    <t>17.7373</t>
  </si>
  <si>
    <t>17.7374</t>
  </si>
  <si>
    <t>17.7375</t>
  </si>
  <si>
    <t>17.7376</t>
  </si>
  <si>
    <t>17.7377</t>
  </si>
  <si>
    <t>17.7378</t>
  </si>
  <si>
    <t>17.7379</t>
  </si>
  <si>
    <t>17.7380</t>
  </si>
  <si>
    <t>17.7381</t>
  </si>
  <si>
    <t>17.7382</t>
  </si>
  <si>
    <t>17.7383</t>
  </si>
  <si>
    <t>17.7384</t>
  </si>
  <si>
    <t>17.7385</t>
  </si>
  <si>
    <t>17.7386</t>
  </si>
  <si>
    <t>17.7387</t>
  </si>
  <si>
    <t>17.7388</t>
  </si>
  <si>
    <t>17.7389</t>
  </si>
  <si>
    <t>17.7390</t>
  </si>
  <si>
    <t>17.7391</t>
  </si>
  <si>
    <t>17.7392</t>
  </si>
  <si>
    <t>17.7393</t>
  </si>
  <si>
    <t>17.7394</t>
  </si>
  <si>
    <t>17.7395</t>
  </si>
  <si>
    <t>17.7396</t>
  </si>
  <si>
    <t>17.7397</t>
  </si>
  <si>
    <t>17.7398</t>
  </si>
  <si>
    <t>17.7399</t>
  </si>
  <si>
    <t>17.7400</t>
  </si>
  <si>
    <t>17.7401</t>
  </si>
  <si>
    <t>17.7402</t>
  </si>
  <si>
    <t>17.7403</t>
  </si>
  <si>
    <t>17.7404</t>
  </si>
  <si>
    <t>17.7405</t>
  </si>
  <si>
    <t>17.7406</t>
  </si>
  <si>
    <t>17.7407</t>
  </si>
  <si>
    <t>16.9814</t>
  </si>
  <si>
    <t>16.9815</t>
  </si>
  <si>
    <t>16.9816</t>
  </si>
  <si>
    <t>16.9817</t>
  </si>
  <si>
    <t>16.9818</t>
  </si>
  <si>
    <t>16.9819</t>
  </si>
  <si>
    <t>16.9820</t>
  </si>
  <si>
    <t>16.9821</t>
  </si>
  <si>
    <t>16.9822</t>
  </si>
  <si>
    <t>16.9823</t>
  </si>
  <si>
    <t>16.9824</t>
  </si>
  <si>
    <t>16.9825</t>
  </si>
  <si>
    <t>16.9826</t>
  </si>
  <si>
    <t>16.9827</t>
  </si>
  <si>
    <t>16.9828</t>
  </si>
  <si>
    <t>16.9829</t>
  </si>
  <si>
    <t>16.9830</t>
  </si>
  <si>
    <t>16.9831</t>
  </si>
  <si>
    <t>16.9832</t>
  </si>
  <si>
    <t>16.9833</t>
  </si>
  <si>
    <t>16.9834</t>
  </si>
  <si>
    <t>16.9835</t>
  </si>
  <si>
    <t>16.9836</t>
  </si>
  <si>
    <t>16.9837</t>
  </si>
  <si>
    <t>17.7408</t>
  </si>
  <si>
    <t>17.7409</t>
  </si>
  <si>
    <t>17.7410</t>
  </si>
  <si>
    <t>17.7411</t>
  </si>
  <si>
    <t>17.7412</t>
  </si>
  <si>
    <t>17.7413</t>
  </si>
  <si>
    <t>17.7414</t>
  </si>
  <si>
    <t>17.7415</t>
  </si>
  <si>
    <t>17.7416</t>
  </si>
  <si>
    <t>17.7417</t>
  </si>
  <si>
    <t>17.7418</t>
  </si>
  <si>
    <t>17.7419</t>
  </si>
  <si>
    <t>17.7420</t>
  </si>
  <si>
    <t>17.7421</t>
  </si>
  <si>
    <t>17.7422</t>
  </si>
  <si>
    <t>17.7423</t>
  </si>
  <si>
    <t>17.7424</t>
  </si>
  <si>
    <t>17.7425</t>
  </si>
  <si>
    <t>17.7426</t>
  </si>
  <si>
    <t>17.7427</t>
  </si>
  <si>
    <t>17.7428</t>
  </si>
  <si>
    <t>17.7429</t>
  </si>
  <si>
    <t>17.7430</t>
  </si>
  <si>
    <t>17.7431</t>
  </si>
  <si>
    <t>17.7432</t>
  </si>
  <si>
    <t>17.7433</t>
  </si>
  <si>
    <t>17.7434</t>
  </si>
  <si>
    <t>17.7435</t>
  </si>
  <si>
    <t>17.7436</t>
  </si>
  <si>
    <t>17.7437</t>
  </si>
  <si>
    <t>17.7438</t>
  </si>
  <si>
    <t>17.7439</t>
  </si>
  <si>
    <t>17.7440</t>
  </si>
  <si>
    <t>17.7441</t>
  </si>
  <si>
    <t>17.7442</t>
  </si>
  <si>
    <t>17.7443</t>
  </si>
  <si>
    <t>17.7444</t>
  </si>
  <si>
    <t>17.7445</t>
  </si>
  <si>
    <t>17.7446</t>
  </si>
  <si>
    <t>16.9838</t>
  </si>
  <si>
    <t>16.9839</t>
  </si>
  <si>
    <t>16.9840</t>
  </si>
  <si>
    <t>16.9841</t>
  </si>
  <si>
    <t>16.9842</t>
  </si>
  <si>
    <t>16.9843</t>
  </si>
  <si>
    <t>16.9844</t>
  </si>
  <si>
    <t>16.9845</t>
  </si>
  <si>
    <t>17.7447</t>
  </si>
  <si>
    <t>17.7448</t>
  </si>
  <si>
    <t>17.7449</t>
  </si>
  <si>
    <t>17.7450</t>
  </si>
  <si>
    <t>17.7451</t>
  </si>
  <si>
    <t>17.7452</t>
  </si>
  <si>
    <t>17.7453</t>
  </si>
  <si>
    <t>17.7454</t>
  </si>
  <si>
    <t>17.7455</t>
  </si>
  <si>
    <t>17.7456</t>
  </si>
  <si>
    <t>17.7457</t>
  </si>
  <si>
    <t>17.7458</t>
  </si>
  <si>
    <t>17.7459</t>
  </si>
  <si>
    <t>16.9846</t>
  </si>
  <si>
    <t>16.9847</t>
  </si>
  <si>
    <t>16.9848</t>
  </si>
  <si>
    <t>16.9849</t>
  </si>
  <si>
    <t>16.9850</t>
  </si>
  <si>
    <t>16.9851</t>
  </si>
  <si>
    <t>16.9852</t>
  </si>
  <si>
    <t>16.9853</t>
  </si>
  <si>
    <t>16.9854</t>
  </si>
  <si>
    <t>16.9855</t>
  </si>
  <si>
    <t>16.9856</t>
  </si>
  <si>
    <t>16.9857</t>
  </si>
  <si>
    <t>16.9858</t>
  </si>
  <si>
    <t>16.9859</t>
  </si>
  <si>
    <t>16.9860</t>
  </si>
  <si>
    <t>16.9861</t>
  </si>
  <si>
    <t>16.9862</t>
  </si>
  <si>
    <t>16.9863</t>
  </si>
  <si>
    <t>16.9864</t>
  </si>
  <si>
    <t>16.9865</t>
  </si>
  <si>
    <t>16.9866</t>
  </si>
  <si>
    <t>16.9867</t>
  </si>
  <si>
    <t>16.9868</t>
  </si>
  <si>
    <t>16.9869</t>
  </si>
  <si>
    <t>16.9870</t>
  </si>
  <si>
    <t>16.9871</t>
  </si>
  <si>
    <t>16.9872</t>
  </si>
  <si>
    <t>16.9873</t>
  </si>
  <si>
    <t>16.9874</t>
  </si>
  <si>
    <t>16.9875</t>
  </si>
  <si>
    <t>16.9876</t>
  </si>
  <si>
    <t>16.9877</t>
  </si>
  <si>
    <t>16.9878</t>
  </si>
  <si>
    <t>16.9879</t>
  </si>
  <si>
    <t>16.9880</t>
  </si>
  <si>
    <t>16.9881</t>
  </si>
  <si>
    <t>16.9882</t>
  </si>
  <si>
    <t>16.9883</t>
  </si>
  <si>
    <t>16.9884</t>
  </si>
  <si>
    <t>16.9885</t>
  </si>
  <si>
    <t>16.9886</t>
  </si>
  <si>
    <t>16.9887</t>
  </si>
  <si>
    <t>16.9888</t>
  </si>
  <si>
    <t>16.9889</t>
  </si>
  <si>
    <t>16.9890</t>
  </si>
  <si>
    <t>16.9891</t>
  </si>
  <si>
    <t>16.9892</t>
  </si>
  <si>
    <t>16.9893</t>
  </si>
  <si>
    <t>16.9894</t>
  </si>
  <si>
    <t>16.9895</t>
  </si>
  <si>
    <t>16.9896</t>
  </si>
  <si>
    <t>16.9897</t>
  </si>
  <si>
    <t>16.9898</t>
  </si>
  <si>
    <t>16.9899</t>
  </si>
  <si>
    <t>16.9900</t>
  </si>
  <si>
    <t>16.9901</t>
  </si>
  <si>
    <t>16.9902</t>
  </si>
  <si>
    <t>16.9903</t>
  </si>
  <si>
    <t>16.9904</t>
  </si>
  <si>
    <t>16.9905</t>
  </si>
  <si>
    <t>16.9906</t>
  </si>
  <si>
    <t>16.9907</t>
  </si>
  <si>
    <t>16.9908</t>
  </si>
  <si>
    <t>16.9909</t>
  </si>
  <si>
    <t>16.9910</t>
  </si>
  <si>
    <t>16.9911</t>
  </si>
  <si>
    <t>16.9912</t>
  </si>
  <si>
    <t>16.9913</t>
  </si>
  <si>
    <t>16.9914</t>
  </si>
  <si>
    <t>16.9915</t>
  </si>
  <si>
    <t>16.9916</t>
  </si>
  <si>
    <t>16.9917</t>
  </si>
  <si>
    <t>16.9918</t>
  </si>
  <si>
    <t>16.9919</t>
  </si>
  <si>
    <t>16.9920</t>
  </si>
  <si>
    <t>16.9921</t>
  </si>
  <si>
    <t>16.9922</t>
  </si>
  <si>
    <t>16.9923</t>
  </si>
  <si>
    <t>16.9924</t>
  </si>
  <si>
    <t>16.9925</t>
  </si>
  <si>
    <t>16.9926</t>
  </si>
  <si>
    <t>16.9927</t>
  </si>
  <si>
    <t>16.9928</t>
  </si>
  <si>
    <t>16.9929</t>
  </si>
  <si>
    <t>16.9931</t>
  </si>
  <si>
    <t>16.9932</t>
  </si>
  <si>
    <t>16.9933</t>
  </si>
  <si>
    <t>16.9934</t>
  </si>
  <si>
    <t>16.9935</t>
  </si>
  <si>
    <t>16.9936</t>
  </si>
  <si>
    <t>16.9937</t>
  </si>
  <si>
    <t>16.9938</t>
  </si>
  <si>
    <t>16.9939</t>
  </si>
  <si>
    <t>16.9940</t>
  </si>
  <si>
    <t>16.9941</t>
  </si>
  <si>
    <t>16.9942</t>
  </si>
  <si>
    <t>16.9943</t>
  </si>
  <si>
    <t>16.9944</t>
  </si>
  <si>
    <t>16.9945</t>
  </si>
  <si>
    <t>16.9946</t>
  </si>
  <si>
    <t>16.9947</t>
  </si>
  <si>
    <t>16.9948</t>
  </si>
  <si>
    <t>16.9949</t>
  </si>
  <si>
    <t>16.9950</t>
  </si>
  <si>
    <t>16.9951</t>
  </si>
  <si>
    <t>16.9952</t>
  </si>
  <si>
    <t>16.9953</t>
  </si>
  <si>
    <t>16.9954</t>
  </si>
  <si>
    <t>16.9955</t>
  </si>
  <si>
    <t>16.9956</t>
  </si>
  <si>
    <t>16.9957</t>
  </si>
  <si>
    <t>16.9958</t>
  </si>
  <si>
    <t>16.9959</t>
  </si>
  <si>
    <t>16.9960</t>
  </si>
  <si>
    <t>16.9961</t>
  </si>
  <si>
    <t>16.9962</t>
  </si>
  <si>
    <t>16.9963</t>
  </si>
  <si>
    <t>16.9964</t>
  </si>
  <si>
    <t>16.9965</t>
  </si>
  <si>
    <t>16.9966</t>
  </si>
  <si>
    <t>16.9967</t>
  </si>
  <si>
    <t>16.9968</t>
  </si>
  <si>
    <t>16.9969</t>
  </si>
  <si>
    <t>16.9970</t>
  </si>
  <si>
    <t>16.9971</t>
  </si>
  <si>
    <t>16.9972</t>
  </si>
  <si>
    <t>16.9973</t>
  </si>
  <si>
    <t>16.9974</t>
  </si>
  <si>
    <t>16.9975</t>
  </si>
  <si>
    <t>16.9976</t>
  </si>
  <si>
    <t>16.9977</t>
  </si>
  <si>
    <t>16.9978</t>
  </si>
  <si>
    <t>16.9979</t>
  </si>
  <si>
    <t>16.9980</t>
  </si>
  <si>
    <t>16.9981</t>
  </si>
  <si>
    <t>16.9982</t>
  </si>
  <si>
    <t>16.9983</t>
  </si>
  <si>
    <t>16.9984</t>
  </si>
  <si>
    <t>16.9985</t>
  </si>
  <si>
    <t>16.9986</t>
  </si>
  <si>
    <t>16.9987</t>
  </si>
  <si>
    <t>16.9988</t>
  </si>
  <si>
    <t>16.9989</t>
  </si>
  <si>
    <t>16.9990</t>
  </si>
  <si>
    <t>16.9991</t>
  </si>
  <si>
    <t>16.9992</t>
  </si>
  <si>
    <t>16.9993</t>
  </si>
  <si>
    <t>16.9994</t>
  </si>
  <si>
    <t>16.9995</t>
  </si>
  <si>
    <t>16.9996</t>
  </si>
  <si>
    <t>16.9997</t>
  </si>
  <si>
    <t>16.9998</t>
  </si>
  <si>
    <t>16.9999</t>
  </si>
  <si>
    <t>16.10000</t>
  </si>
  <si>
    <t>16.0002</t>
  </si>
  <si>
    <t>16.0003</t>
  </si>
  <si>
    <t>17.7460</t>
  </si>
  <si>
    <t>17.7461</t>
  </si>
  <si>
    <t>17.7462</t>
  </si>
  <si>
    <t>17.1463</t>
  </si>
  <si>
    <t>17.7464</t>
  </si>
  <si>
    <t>17.7465</t>
  </si>
  <si>
    <t>17.7466</t>
  </si>
  <si>
    <t>17.7467</t>
  </si>
  <si>
    <t>17.7468</t>
  </si>
  <si>
    <t>17.7469</t>
  </si>
  <si>
    <t>17.7470</t>
  </si>
  <si>
    <t>17.7471</t>
  </si>
  <si>
    <t>17.7472</t>
  </si>
  <si>
    <t>17.7473</t>
  </si>
  <si>
    <t>17.7474</t>
  </si>
  <si>
    <t>17.7475</t>
  </si>
  <si>
    <t>17.7476</t>
  </si>
  <si>
    <t>17.7477</t>
  </si>
  <si>
    <t>17.7478</t>
  </si>
  <si>
    <t>17.7479</t>
  </si>
  <si>
    <t>17.7480</t>
  </si>
  <si>
    <t>17.7481</t>
  </si>
  <si>
    <t>17.7482</t>
  </si>
  <si>
    <t>17.7483</t>
  </si>
  <si>
    <t>17.7484</t>
  </si>
  <si>
    <t>17.7485</t>
  </si>
  <si>
    <t>17.7486</t>
  </si>
  <si>
    <t>17.7487</t>
  </si>
  <si>
    <t>17.7488</t>
  </si>
  <si>
    <t>17.7489</t>
  </si>
  <si>
    <t>17.7490</t>
  </si>
  <si>
    <t>17.7491</t>
  </si>
  <si>
    <t>17.7492</t>
  </si>
  <si>
    <t>17.7493</t>
  </si>
  <si>
    <t>17.7494</t>
  </si>
  <si>
    <t>17.7495</t>
  </si>
  <si>
    <t>17.7496</t>
  </si>
  <si>
    <t>17.7497</t>
  </si>
  <si>
    <t>17.7498</t>
  </si>
  <si>
    <t>17.7499</t>
  </si>
  <si>
    <t>17.7500</t>
  </si>
  <si>
    <t>17.7501</t>
  </si>
  <si>
    <t>17.7502</t>
  </si>
  <si>
    <t>17.7503</t>
  </si>
  <si>
    <t>17.7504</t>
  </si>
  <si>
    <t>17.7505</t>
  </si>
  <si>
    <t>17.7506</t>
  </si>
  <si>
    <t>17.7507</t>
  </si>
  <si>
    <t>17.7508</t>
  </si>
  <si>
    <t>17.7509</t>
  </si>
  <si>
    <t>17.7510</t>
  </si>
  <si>
    <t>17.7511</t>
  </si>
  <si>
    <t>17.7512</t>
  </si>
  <si>
    <t>17.7513</t>
  </si>
  <si>
    <t>17.7514</t>
  </si>
  <si>
    <t>17.7515</t>
  </si>
  <si>
    <t>17.7516</t>
  </si>
  <si>
    <t>17.7517</t>
  </si>
  <si>
    <t>17.7518</t>
  </si>
  <si>
    <t>17.7520</t>
  </si>
  <si>
    <t>17.7521</t>
  </si>
  <si>
    <t>17.7522</t>
  </si>
  <si>
    <t>17.7523</t>
  </si>
  <si>
    <t>17.7524</t>
  </si>
  <si>
    <t>17.7525</t>
  </si>
  <si>
    <t>17.7526</t>
  </si>
  <si>
    <t>17.7527</t>
  </si>
  <si>
    <t>17.7528</t>
  </si>
  <si>
    <t>17.7529</t>
  </si>
  <si>
    <t>17.7530</t>
  </si>
  <si>
    <t>17.7531</t>
  </si>
  <si>
    <t>17.7532</t>
  </si>
  <si>
    <t>17.7533</t>
  </si>
  <si>
    <t>17.7534</t>
  </si>
  <si>
    <t>17.7535</t>
  </si>
  <si>
    <t>17.7536</t>
  </si>
  <si>
    <t>17.7537</t>
  </si>
  <si>
    <t>17.7538</t>
  </si>
  <si>
    <t>17.7539</t>
  </si>
  <si>
    <t>17.7540</t>
  </si>
  <si>
    <t>17.7541</t>
  </si>
  <si>
    <t>17.7542</t>
  </si>
  <si>
    <t>17.7543</t>
  </si>
  <si>
    <t>17.7544</t>
  </si>
  <si>
    <t>17.7545</t>
  </si>
  <si>
    <t>17.7546</t>
  </si>
  <si>
    <t>17.7547</t>
  </si>
  <si>
    <t>17.7548</t>
  </si>
  <si>
    <t>17.7549</t>
  </si>
  <si>
    <t>17.7550</t>
  </si>
  <si>
    <t>17.7551</t>
  </si>
  <si>
    <t>17.7552</t>
  </si>
  <si>
    <t>17.7553</t>
  </si>
  <si>
    <t>17.7554</t>
  </si>
  <si>
    <t>17.7555</t>
  </si>
  <si>
    <t>17.7556</t>
  </si>
  <si>
    <t>17.7557</t>
  </si>
  <si>
    <t>17.7558</t>
  </si>
  <si>
    <t>17.7559</t>
  </si>
  <si>
    <t>17.7560</t>
  </si>
  <si>
    <t>17.7561</t>
  </si>
  <si>
    <t>17.7562</t>
  </si>
  <si>
    <t>17.7563</t>
  </si>
  <si>
    <t>17.7564</t>
  </si>
  <si>
    <t>17.7565</t>
  </si>
  <si>
    <t>17.7566</t>
  </si>
  <si>
    <t>17.7567</t>
  </si>
  <si>
    <t>17.7568</t>
  </si>
  <si>
    <t>17.7569</t>
  </si>
  <si>
    <t>17.7570</t>
  </si>
  <si>
    <t>17.7571</t>
  </si>
  <si>
    <t>17.7572</t>
  </si>
  <si>
    <t>17.7573</t>
  </si>
  <si>
    <t>17.7574</t>
  </si>
  <si>
    <t>17.7575</t>
  </si>
  <si>
    <t>17.7576</t>
  </si>
  <si>
    <t>17.7577</t>
  </si>
  <si>
    <t>17.7578</t>
  </si>
  <si>
    <t>17.7579</t>
  </si>
  <si>
    <t>17.7580</t>
  </si>
  <si>
    <t>17.7581</t>
  </si>
  <si>
    <t>17.7582</t>
  </si>
  <si>
    <t>17.7583</t>
  </si>
  <si>
    <t>17.7584</t>
  </si>
  <si>
    <t>17.7585</t>
  </si>
  <si>
    <t>17.7586</t>
  </si>
  <si>
    <t>17.7587</t>
  </si>
  <si>
    <t>17.7588</t>
  </si>
  <si>
    <t>17.7589</t>
  </si>
  <si>
    <t>17.7590</t>
  </si>
  <si>
    <t>17.7591</t>
  </si>
  <si>
    <t>17.7592</t>
  </si>
  <si>
    <t>17.7593</t>
  </si>
  <si>
    <t>17.7594</t>
  </si>
  <si>
    <t>17.7595</t>
  </si>
  <si>
    <t>17.7596</t>
  </si>
  <si>
    <t>17.7597</t>
  </si>
  <si>
    <t>17.7598</t>
  </si>
  <si>
    <t>17.7599</t>
  </si>
  <si>
    <t>17.7600</t>
  </si>
  <si>
    <t>17.7601</t>
  </si>
  <si>
    <t>17.7602</t>
  </si>
  <si>
    <t>17.7603</t>
  </si>
  <si>
    <t>17.7604</t>
  </si>
  <si>
    <t>17.7605</t>
  </si>
  <si>
    <t>17.7606</t>
  </si>
  <si>
    <t>17.7607</t>
  </si>
  <si>
    <t>17.7608</t>
  </si>
  <si>
    <t>17.7609</t>
  </si>
  <si>
    <t>17.7610</t>
  </si>
  <si>
    <t>17.7611</t>
  </si>
  <si>
    <t>17.7612</t>
  </si>
  <si>
    <t>17.7613</t>
  </si>
  <si>
    <t>17.7614</t>
  </si>
  <si>
    <t>17.7615</t>
  </si>
  <si>
    <t>17.7616</t>
  </si>
  <si>
    <t>17.7617</t>
  </si>
  <si>
    <t>17.7618</t>
  </si>
  <si>
    <t>17.7619</t>
  </si>
  <si>
    <t>17.7620</t>
  </si>
  <si>
    <t>17.7621</t>
  </si>
  <si>
    <t>17.7622</t>
  </si>
  <si>
    <t>17.7623</t>
  </si>
  <si>
    <t>17.7624</t>
  </si>
  <si>
    <t>17.7625</t>
  </si>
  <si>
    <t>17.7626</t>
  </si>
  <si>
    <t>17.7627</t>
  </si>
  <si>
    <t>17.7628</t>
  </si>
  <si>
    <t>17.7629</t>
  </si>
  <si>
    <t>17.7630</t>
  </si>
  <si>
    <t>17.7631</t>
  </si>
  <si>
    <t>17.7632</t>
  </si>
  <si>
    <t>17.7633</t>
  </si>
  <si>
    <t>17.7634</t>
  </si>
  <si>
    <t>17.7635</t>
  </si>
  <si>
    <t>17.7636</t>
  </si>
  <si>
    <t>17.7637</t>
  </si>
  <si>
    <t>17.7638</t>
  </si>
  <si>
    <t>17.7639</t>
  </si>
  <si>
    <t>17.7640</t>
  </si>
  <si>
    <t>17.7641</t>
  </si>
  <si>
    <t>17.7642</t>
  </si>
  <si>
    <t>17.7643</t>
  </si>
  <si>
    <t>17.7644</t>
  </si>
  <si>
    <t>17.7645</t>
  </si>
  <si>
    <t>17.7646</t>
  </si>
  <si>
    <t>17.7647</t>
  </si>
  <si>
    <t>17.7648</t>
  </si>
  <si>
    <t>17.7649</t>
  </si>
  <si>
    <t>17.7650</t>
  </si>
  <si>
    <t>17.7651</t>
  </si>
  <si>
    <t>17.7652</t>
  </si>
  <si>
    <t>17.7653</t>
  </si>
  <si>
    <t>17.7654</t>
  </si>
  <si>
    <t>17.7655</t>
  </si>
  <si>
    <t>17.7656</t>
  </si>
  <si>
    <t>17.7657</t>
  </si>
  <si>
    <t>17.7658</t>
  </si>
  <si>
    <t>17.7659</t>
  </si>
  <si>
    <t>17.7660</t>
  </si>
  <si>
    <t>17.7661</t>
  </si>
  <si>
    <t>17.7662</t>
  </si>
  <si>
    <t>17.7663</t>
  </si>
  <si>
    <t>17.7664</t>
  </si>
  <si>
    <t>17.7665</t>
  </si>
  <si>
    <t>17.7666</t>
  </si>
  <si>
    <t>17.7667</t>
  </si>
  <si>
    <t>17.7668</t>
  </si>
  <si>
    <t>17.7669</t>
  </si>
  <si>
    <t>17.7670</t>
  </si>
  <si>
    <t>17.7671</t>
  </si>
  <si>
    <t>17.7672</t>
  </si>
  <si>
    <t>17.7673</t>
  </si>
  <si>
    <t>17.7674</t>
  </si>
  <si>
    <t>17.7675</t>
  </si>
  <si>
    <t>17.7676</t>
  </si>
  <si>
    <t>17.7677</t>
  </si>
  <si>
    <t>17.7678</t>
  </si>
  <si>
    <t>17.7679</t>
  </si>
  <si>
    <t>17.7680</t>
  </si>
  <si>
    <t>17.7681</t>
  </si>
  <si>
    <t>17.7682</t>
  </si>
  <si>
    <t>17.7683</t>
  </si>
  <si>
    <t>17.7684</t>
  </si>
  <si>
    <t>17.7685</t>
  </si>
  <si>
    <t>17.7686</t>
  </si>
  <si>
    <t>17.7687</t>
  </si>
  <si>
    <t>17.7688</t>
  </si>
  <si>
    <t>17.7689</t>
  </si>
  <si>
    <t>17.7690</t>
  </si>
  <si>
    <t>17.7691</t>
  </si>
  <si>
    <t>17.7692</t>
  </si>
  <si>
    <t>17.7693</t>
  </si>
  <si>
    <t>17.7694</t>
  </si>
  <si>
    <t>17.7695</t>
  </si>
  <si>
    <t>17.7696</t>
  </si>
  <si>
    <t>17.7697</t>
  </si>
  <si>
    <t>17.7698</t>
  </si>
  <si>
    <t>17.7699</t>
  </si>
  <si>
    <t>17.7700</t>
  </si>
  <si>
    <t>17.7701</t>
  </si>
  <si>
    <t>17.7702</t>
  </si>
  <si>
    <t>17.7703</t>
  </si>
  <si>
    <t>17.7704</t>
  </si>
  <si>
    <t>17.7705</t>
  </si>
  <si>
    <t>17.7706</t>
  </si>
  <si>
    <t>17.7707</t>
  </si>
  <si>
    <t>17.7708</t>
  </si>
  <si>
    <t>17.7709</t>
  </si>
  <si>
    <t>17.7710</t>
  </si>
  <si>
    <t>17.7711</t>
  </si>
  <si>
    <t>17.7712</t>
  </si>
  <si>
    <t>17.7713</t>
  </si>
  <si>
    <t>17.7714</t>
  </si>
  <si>
    <t>17.7715</t>
  </si>
  <si>
    <t>17.7716</t>
  </si>
  <si>
    <t>17.7717</t>
  </si>
  <si>
    <t>17.7718</t>
  </si>
  <si>
    <t>17.7719</t>
  </si>
  <si>
    <t>17.7720</t>
  </si>
  <si>
    <t>17.7721</t>
  </si>
  <si>
    <t>17.7722</t>
  </si>
  <si>
    <t>17.7723</t>
  </si>
  <si>
    <t>17.7724</t>
  </si>
  <si>
    <t>17.7725</t>
  </si>
  <si>
    <t>17.7726</t>
  </si>
  <si>
    <t>17.7727</t>
  </si>
  <si>
    <t>17.7728</t>
  </si>
  <si>
    <t>17.7729</t>
  </si>
  <si>
    <t>17.7730</t>
  </si>
  <si>
    <t>17.7732</t>
  </si>
  <si>
    <t>17.7731</t>
  </si>
  <si>
    <t>17.7733</t>
  </si>
  <si>
    <t>17.7734</t>
  </si>
  <si>
    <t>17.7735</t>
  </si>
  <si>
    <t>17.7736</t>
  </si>
  <si>
    <t>17.7737</t>
  </si>
  <si>
    <t>17.7738</t>
  </si>
  <si>
    <t>17.7739</t>
  </si>
  <si>
    <t>17.7740</t>
  </si>
  <si>
    <t>17.7741</t>
  </si>
  <si>
    <t>17.7742</t>
  </si>
  <si>
    <t>17.7743</t>
  </si>
  <si>
    <t>17.7744</t>
  </si>
  <si>
    <t>17.7745</t>
  </si>
  <si>
    <t>17.7746</t>
  </si>
  <si>
    <t>17.7747</t>
  </si>
  <si>
    <t>17.7748</t>
  </si>
  <si>
    <t>17.7749</t>
  </si>
  <si>
    <t>17.7750</t>
  </si>
  <si>
    <t>17.7751</t>
  </si>
  <si>
    <t>17.7752</t>
  </si>
  <si>
    <t>17.7753</t>
  </si>
  <si>
    <t>17.7754</t>
  </si>
  <si>
    <t>17.7755</t>
  </si>
  <si>
    <t>17.7756</t>
  </si>
  <si>
    <t>17.7757</t>
  </si>
  <si>
    <t>17.7758</t>
  </si>
  <si>
    <t>17.7759</t>
  </si>
  <si>
    <t>17.7760</t>
  </si>
  <si>
    <t>17.7761</t>
  </si>
  <si>
    <t>17.7762</t>
  </si>
  <si>
    <t>17.7763</t>
  </si>
  <si>
    <t>17.7764</t>
  </si>
  <si>
    <t>17.7765</t>
  </si>
  <si>
    <t>17.7766</t>
  </si>
  <si>
    <t>17.7767</t>
  </si>
  <si>
    <t>17.7768</t>
  </si>
  <si>
    <t>17.7769</t>
  </si>
  <si>
    <t>17.7770</t>
  </si>
  <si>
    <t>17.7771</t>
  </si>
  <si>
    <t>17.7772</t>
  </si>
  <si>
    <t>17.7773</t>
  </si>
  <si>
    <t>17.7774</t>
  </si>
  <si>
    <t>17.7775</t>
  </si>
  <si>
    <t>17.7776</t>
  </si>
  <si>
    <t>17.7777</t>
  </si>
  <si>
    <t>17.7778</t>
  </si>
  <si>
    <t>17.7779</t>
  </si>
  <si>
    <t>17.7780</t>
  </si>
  <si>
    <t>17.7781</t>
  </si>
  <si>
    <t>17.7782</t>
  </si>
  <si>
    <t>17.7783</t>
  </si>
  <si>
    <t>17.7784</t>
  </si>
  <si>
    <t>17.7785</t>
  </si>
  <si>
    <t>17.7786</t>
  </si>
  <si>
    <t>17.7787</t>
  </si>
  <si>
    <t>17.7788</t>
  </si>
  <si>
    <t>17.7789</t>
  </si>
  <si>
    <t>17.7790</t>
  </si>
  <si>
    <t>17.7791</t>
  </si>
  <si>
    <t>17.7792</t>
  </si>
  <si>
    <t>17.7793</t>
  </si>
  <si>
    <t>17.7794</t>
  </si>
  <si>
    <t>17.7795</t>
  </si>
  <si>
    <t>17.7796</t>
  </si>
  <si>
    <t>17.7797</t>
  </si>
  <si>
    <t>17.7798</t>
  </si>
  <si>
    <t>17.7799</t>
  </si>
  <si>
    <t>17.7800</t>
  </si>
  <si>
    <t>17.7801</t>
  </si>
  <si>
    <t>17.7802</t>
  </si>
  <si>
    <t>17.7803</t>
  </si>
  <si>
    <t>17.7804</t>
  </si>
  <si>
    <t>17.7805</t>
  </si>
  <si>
    <t>17.7806</t>
  </si>
  <si>
    <t>17.7807</t>
  </si>
  <si>
    <t>17.7808</t>
  </si>
  <si>
    <t>17.7809</t>
  </si>
  <si>
    <t>17.7810</t>
  </si>
  <si>
    <t>17.7811</t>
  </si>
  <si>
    <t>17.7812</t>
  </si>
  <si>
    <t>17.7813</t>
  </si>
  <si>
    <t>17.7814</t>
  </si>
  <si>
    <t>17.7815</t>
  </si>
  <si>
    <t>17.7816</t>
  </si>
  <si>
    <t>17.7817</t>
  </si>
  <si>
    <t>17.7818</t>
  </si>
  <si>
    <t>17.7819</t>
  </si>
  <si>
    <t>17.7820</t>
  </si>
  <si>
    <t>17.7821</t>
  </si>
  <si>
    <t>17.7822</t>
  </si>
  <si>
    <t>17.7823</t>
  </si>
  <si>
    <t>17.7824</t>
  </si>
  <si>
    <t>17.7825</t>
  </si>
  <si>
    <t>17.7826</t>
  </si>
  <si>
    <t>17.7827</t>
  </si>
  <si>
    <t>17.7828</t>
  </si>
  <si>
    <t>17.7829</t>
  </si>
  <si>
    <t>17.7830</t>
  </si>
  <si>
    <t>17.7831</t>
  </si>
  <si>
    <t>17.7832</t>
  </si>
  <si>
    <t>17.7833</t>
  </si>
  <si>
    <t>17.7834</t>
  </si>
  <si>
    <t>17.7835</t>
  </si>
  <si>
    <t>17.7836</t>
  </si>
  <si>
    <t>17.7837</t>
  </si>
  <si>
    <t>17.7838</t>
  </si>
  <si>
    <t>17.7839</t>
  </si>
  <si>
    <t>17.7840</t>
  </si>
  <si>
    <t>17.7841</t>
  </si>
  <si>
    <t>17.7842</t>
  </si>
  <si>
    <t>17.7843</t>
  </si>
  <si>
    <t>17.7844</t>
  </si>
  <si>
    <t>17.7845</t>
  </si>
  <si>
    <t>17.7846</t>
  </si>
  <si>
    <t>17.7847</t>
  </si>
  <si>
    <t>17.7848</t>
  </si>
  <si>
    <t>17.7849</t>
  </si>
  <si>
    <t>17.7850</t>
  </si>
  <si>
    <t>17.7851</t>
  </si>
  <si>
    <t>17.7852</t>
  </si>
  <si>
    <t>17.7853</t>
  </si>
  <si>
    <t>17.7854</t>
  </si>
  <si>
    <t>17.7855</t>
  </si>
  <si>
    <t>17.7856</t>
  </si>
  <si>
    <t>17.7857</t>
  </si>
  <si>
    <t>17.7858</t>
  </si>
  <si>
    <t>17.7859</t>
  </si>
  <si>
    <t>17.7860</t>
  </si>
  <si>
    <t>17.7861</t>
  </si>
  <si>
    <t>17.7862</t>
  </si>
  <si>
    <t>17.7863</t>
  </si>
  <si>
    <t>17.7864</t>
  </si>
  <si>
    <t>17.7865</t>
  </si>
  <si>
    <t>17.7866</t>
  </si>
  <si>
    <t>17.7867</t>
  </si>
  <si>
    <t>17.7868</t>
  </si>
  <si>
    <t>17.7869</t>
  </si>
  <si>
    <t>17.7870</t>
  </si>
  <si>
    <t>17.7871</t>
  </si>
  <si>
    <t>17.7872</t>
  </si>
  <si>
    <t>17.7873</t>
  </si>
  <si>
    <t>17.7874</t>
  </si>
  <si>
    <t>17.7875</t>
  </si>
  <si>
    <t>17.7876</t>
  </si>
  <si>
    <t>17.7877</t>
  </si>
  <si>
    <t>17.7878</t>
  </si>
  <si>
    <t>17.7879</t>
  </si>
  <si>
    <t>17.7880</t>
  </si>
  <si>
    <t>17.7881</t>
  </si>
  <si>
    <t>17.7882</t>
  </si>
  <si>
    <t>17.7883</t>
  </si>
  <si>
    <t>17.7884</t>
  </si>
  <si>
    <t>17.7885</t>
  </si>
  <si>
    <t>17.7886</t>
  </si>
  <si>
    <t>17.7887</t>
  </si>
  <si>
    <t>17.7888</t>
  </si>
  <si>
    <t>17.7889</t>
  </si>
  <si>
    <t>17.7890</t>
  </si>
  <si>
    <t>17.7891</t>
  </si>
  <si>
    <t>17.7892</t>
  </si>
  <si>
    <t>17.7893</t>
  </si>
  <si>
    <t>17.7894</t>
  </si>
  <si>
    <t>17.7895</t>
  </si>
  <si>
    <t>17.7896</t>
  </si>
  <si>
    <t>17.7897</t>
  </si>
  <si>
    <t>17.7898</t>
  </si>
  <si>
    <t>17.7899</t>
  </si>
  <si>
    <t>17.7900</t>
  </si>
  <si>
    <t>17.7901</t>
  </si>
  <si>
    <t>17.7902</t>
  </si>
  <si>
    <t>17.7903</t>
  </si>
  <si>
    <t>17.7904</t>
  </si>
  <si>
    <t>17.79905</t>
  </si>
  <si>
    <t>17.79906</t>
  </si>
  <si>
    <t>17.79907</t>
  </si>
  <si>
    <t>17.7908</t>
  </si>
  <si>
    <t>17.7909</t>
  </si>
  <si>
    <t>17.7910</t>
  </si>
  <si>
    <t>17.7911</t>
  </si>
  <si>
    <t>17.7912</t>
  </si>
  <si>
    <t>17.7913</t>
  </si>
  <si>
    <t>17.7914</t>
  </si>
  <si>
    <t>17.7915</t>
  </si>
  <si>
    <t>17.7916</t>
  </si>
  <si>
    <t>17.7917</t>
  </si>
  <si>
    <t>17.7918</t>
  </si>
  <si>
    <t>17.7919</t>
  </si>
  <si>
    <t>17.7920</t>
  </si>
  <si>
    <t>17.7921</t>
  </si>
  <si>
    <t>17.7922</t>
  </si>
  <si>
    <t>17.7923</t>
  </si>
  <si>
    <t>17.7924</t>
  </si>
  <si>
    <t>17.7925</t>
  </si>
  <si>
    <t>17.7956</t>
  </si>
  <si>
    <t>17.7927</t>
  </si>
  <si>
    <t>17.7928</t>
  </si>
  <si>
    <t>17.7929</t>
  </si>
  <si>
    <t>17.7930</t>
  </si>
  <si>
    <t>17.7931</t>
  </si>
  <si>
    <t>17.7932</t>
  </si>
  <si>
    <t>17.7933</t>
  </si>
  <si>
    <t>17.7934</t>
  </si>
  <si>
    <t>17.7935</t>
  </si>
  <si>
    <t>17.7936</t>
  </si>
  <si>
    <t>17.7937</t>
  </si>
  <si>
    <t>17.7938</t>
  </si>
  <si>
    <t>17.7939</t>
  </si>
  <si>
    <t>17.7940</t>
  </si>
  <si>
    <t>17.7941</t>
  </si>
  <si>
    <t>17.7942</t>
  </si>
  <si>
    <t>17.7943</t>
  </si>
  <si>
    <t>17.7944</t>
  </si>
  <si>
    <t>17.7945</t>
  </si>
  <si>
    <t>17.7946</t>
  </si>
  <si>
    <t>17.7947</t>
  </si>
  <si>
    <t>17.7948</t>
  </si>
  <si>
    <t>17.7949</t>
  </si>
  <si>
    <t>17.7950</t>
  </si>
  <si>
    <t>17.7951</t>
  </si>
  <si>
    <t>17.7952</t>
  </si>
  <si>
    <t>17.7953</t>
  </si>
  <si>
    <t>17.7954</t>
  </si>
  <si>
    <t>17.7955</t>
  </si>
  <si>
    <t>17.7957</t>
  </si>
  <si>
    <t>17.7958</t>
  </si>
  <si>
    <t>17.7959</t>
  </si>
  <si>
    <t>17.7960</t>
  </si>
  <si>
    <t>17.7961</t>
  </si>
  <si>
    <t>17.7962</t>
  </si>
  <si>
    <t>17.7963</t>
  </si>
  <si>
    <t>17.7964</t>
  </si>
  <si>
    <t>17.7965</t>
  </si>
  <si>
    <t>17.7966</t>
  </si>
  <si>
    <t>17.7967</t>
  </si>
  <si>
    <t>17.7968</t>
  </si>
  <si>
    <t>17.7969</t>
  </si>
  <si>
    <t>17.7970</t>
  </si>
  <si>
    <t>17.7971</t>
  </si>
  <si>
    <t>17.7972</t>
  </si>
  <si>
    <t>17.7973</t>
  </si>
  <si>
    <t>17.7974</t>
  </si>
  <si>
    <t>17.7975</t>
  </si>
  <si>
    <t>17.7976</t>
  </si>
  <si>
    <t>17.7977</t>
  </si>
  <si>
    <t>17.7978</t>
  </si>
  <si>
    <t>17.7979</t>
  </si>
  <si>
    <t>17.7980</t>
  </si>
  <si>
    <t>17.7981</t>
  </si>
  <si>
    <t>17.7982</t>
  </si>
  <si>
    <t>17.7983</t>
  </si>
  <si>
    <t>17.7984</t>
  </si>
  <si>
    <t>17.7985</t>
  </si>
  <si>
    <t>17.7986</t>
  </si>
  <si>
    <t>17.7987</t>
  </si>
  <si>
    <t>17.7988</t>
  </si>
  <si>
    <t>17.7989</t>
  </si>
  <si>
    <t>17.7990</t>
  </si>
  <si>
    <t>17.7991</t>
  </si>
  <si>
    <t>17.7992</t>
  </si>
  <si>
    <t>17.7993</t>
  </si>
  <si>
    <t>17.7994</t>
  </si>
  <si>
    <t>17.7995</t>
  </si>
  <si>
    <t>17.7996</t>
  </si>
  <si>
    <t>17.7997</t>
  </si>
  <si>
    <t>17.7998</t>
  </si>
  <si>
    <t>17.7999</t>
  </si>
  <si>
    <t>17.8000</t>
  </si>
  <si>
    <t>17.8001</t>
  </si>
  <si>
    <t>17.8002</t>
  </si>
  <si>
    <t>17.8003</t>
  </si>
  <si>
    <t>17.8004</t>
  </si>
  <si>
    <t>17.8005</t>
  </si>
  <si>
    <t>17.8006</t>
  </si>
  <si>
    <t>17.8007</t>
  </si>
  <si>
    <t>17.8008</t>
  </si>
  <si>
    <t>17.8009</t>
  </si>
  <si>
    <t>17.8010</t>
  </si>
  <si>
    <t>17.8011</t>
  </si>
  <si>
    <t>17.8012</t>
  </si>
  <si>
    <t>17.8013</t>
  </si>
  <si>
    <t>17.8014</t>
  </si>
  <si>
    <t>17.8015</t>
  </si>
  <si>
    <t>17.8016</t>
  </si>
  <si>
    <t>17.8017</t>
  </si>
  <si>
    <t>17.8018</t>
  </si>
  <si>
    <t>17.8019</t>
  </si>
  <si>
    <t>17.8020</t>
  </si>
  <si>
    <t>17.8021</t>
  </si>
  <si>
    <t>17.8022</t>
  </si>
  <si>
    <t>17.8023</t>
  </si>
  <si>
    <t>17.8024</t>
  </si>
  <si>
    <t>17.8025</t>
  </si>
  <si>
    <t>17.8026</t>
  </si>
  <si>
    <t>17.8027</t>
  </si>
  <si>
    <t>17.8028</t>
  </si>
  <si>
    <t>17.8029</t>
  </si>
  <si>
    <t>17.8030</t>
  </si>
  <si>
    <t>17.8031</t>
  </si>
  <si>
    <t>17.8032</t>
  </si>
  <si>
    <t>17.8033</t>
  </si>
  <si>
    <t>17.8034</t>
  </si>
  <si>
    <t>17.8035</t>
  </si>
  <si>
    <t>17.8036</t>
  </si>
  <si>
    <t>17.8037</t>
  </si>
  <si>
    <t>17.8038</t>
  </si>
  <si>
    <t>17.8039</t>
  </si>
  <si>
    <t>17.8041</t>
  </si>
  <si>
    <t>17.8042</t>
  </si>
  <si>
    <t>17.8043</t>
  </si>
  <si>
    <t>DADOS DO PROPONENTE</t>
  </si>
  <si>
    <t>E-MAIL RESPONSAVEL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</si>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</sst>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"/>
    <numFmt numFmtId="165" formatCode="#,##0.00;[Red]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</cellStyleXfs>
  <cellXfs count="255">
    <xf numFmtId="0" fontId="0" fillId="0" borderId="0" xfId="0"/>
    <xf numFmtId="0" fontId="6" fillId="0" borderId="0" xfId="0" applyFont="1"/>
    <xf numFmtId="0" fontId="9" fillId="6" borderId="4" xfId="0" applyFont="1" applyFill="1" applyBorder="1" applyAlignment="1">
      <alignment vertical="center" wrapText="1"/>
    </xf>
    <xf numFmtId="0" fontId="10" fillId="6" borderId="5" xfId="0" applyFont="1" applyFill="1" applyBorder="1" applyAlignment="1">
      <alignment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5" fillId="3" borderId="24" xfId="0" applyFont="1" applyFill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 wrapText="1"/>
    </xf>
    <xf numFmtId="44" fontId="6" fillId="3" borderId="9" xfId="2" applyFont="1" applyFill="1" applyBorder="1" applyAlignment="1" applyProtection="1">
      <alignment horizontal="center" vertical="center" wrapText="1"/>
    </xf>
    <xf numFmtId="164" fontId="6" fillId="3" borderId="10" xfId="0" applyNumberFormat="1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left" vertical="center" wrapText="1"/>
    </xf>
    <xf numFmtId="0" fontId="6" fillId="0" borderId="8" xfId="0" applyFont="1" applyBorder="1" applyAlignment="1">
      <alignment horizontal="center" vertical="center" wrapText="1"/>
    </xf>
    <xf numFmtId="44" fontId="6" fillId="4" borderId="8" xfId="1" applyFont="1" applyFill="1" applyBorder="1" applyAlignment="1">
      <alignment horizontal="center" vertical="center" wrapText="1"/>
    </xf>
    <xf numFmtId="44" fontId="6" fillId="0" borderId="11" xfId="1" applyFont="1" applyBorder="1" applyAlignment="1">
      <alignment horizontal="center" vertical="center" wrapText="1"/>
    </xf>
    <xf numFmtId="0" fontId="6" fillId="3" borderId="24" xfId="0" applyFont="1" applyFill="1" applyBorder="1" applyAlignment="1" applyProtection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44" fontId="6" fillId="4" borderId="7" xfId="1" applyFont="1" applyFill="1" applyBorder="1" applyAlignment="1">
      <alignment horizontal="center" vertical="center" wrapText="1"/>
    </xf>
    <xf numFmtId="44" fontId="6" fillId="0" borderId="15" xfId="1" applyFont="1" applyBorder="1" applyAlignment="1">
      <alignment horizontal="center" vertical="center" wrapText="1"/>
    </xf>
    <xf numFmtId="0" fontId="6" fillId="3" borderId="33" xfId="0" applyFont="1" applyFill="1" applyBorder="1" applyAlignment="1" applyProtection="1">
      <alignment horizontal="left" wrapText="1"/>
    </xf>
    <xf numFmtId="0" fontId="6" fillId="3" borderId="0" xfId="0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4" fontId="6" fillId="3" borderId="6" xfId="1" applyFont="1" applyFill="1" applyBorder="1" applyAlignment="1">
      <alignment horizontal="center" vertical="center" wrapText="1"/>
    </xf>
    <xf numFmtId="44" fontId="6" fillId="0" borderId="6" xfId="1" applyFont="1" applyBorder="1" applyAlignment="1">
      <alignment horizontal="center" vertical="center" wrapText="1"/>
    </xf>
    <xf numFmtId="0" fontId="6" fillId="3" borderId="20" xfId="0" applyFont="1" applyFill="1" applyBorder="1" applyAlignment="1" applyProtection="1">
      <alignment horizontal="left" vertical="center" wrapText="1"/>
    </xf>
    <xf numFmtId="0" fontId="6" fillId="3" borderId="13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vertical="center" wrapText="1"/>
    </xf>
    <xf numFmtId="0" fontId="6" fillId="0" borderId="6" xfId="0" applyFont="1" applyBorder="1" applyAlignment="1">
      <alignment horizontal="center" vertical="center" wrapText="1"/>
    </xf>
    <xf numFmtId="44" fontId="6" fillId="4" borderId="6" xfId="1" applyFont="1" applyFill="1" applyBorder="1" applyAlignment="1">
      <alignment horizontal="center" vertical="center" wrapText="1"/>
    </xf>
    <xf numFmtId="44" fontId="6" fillId="0" borderId="16" xfId="1" applyFont="1" applyBorder="1" applyAlignment="1">
      <alignment horizontal="center" vertical="center" wrapText="1"/>
    </xf>
    <xf numFmtId="0" fontId="6" fillId="3" borderId="26" xfId="0" applyFont="1" applyFill="1" applyBorder="1" applyAlignment="1" applyProtection="1">
      <alignment wrapText="1"/>
    </xf>
    <xf numFmtId="0" fontId="6" fillId="3" borderId="34" xfId="0" applyFont="1" applyFill="1" applyBorder="1" applyAlignment="1" applyProtection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44" fontId="6" fillId="3" borderId="27" xfId="1" applyFont="1" applyFill="1" applyBorder="1" applyAlignment="1">
      <alignment horizontal="center" vertical="center" wrapText="1"/>
    </xf>
    <xf numFmtId="44" fontId="6" fillId="0" borderId="28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" xfId="0" applyFont="1" applyBorder="1"/>
    <xf numFmtId="0" fontId="6" fillId="0" borderId="2" xfId="0" applyFont="1" applyBorder="1" applyAlignment="1">
      <alignment horizontal="center" vertical="center"/>
    </xf>
    <xf numFmtId="44" fontId="6" fillId="0" borderId="4" xfId="0" applyNumberFormat="1" applyFont="1" applyBorder="1"/>
    <xf numFmtId="44" fontId="6" fillId="0" borderId="3" xfId="0" applyNumberFormat="1" applyFont="1" applyBorder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44" fontId="6" fillId="3" borderId="7" xfId="2" applyFont="1" applyFill="1" applyBorder="1" applyAlignment="1" applyProtection="1">
      <alignment horizontal="center" vertical="center" wrapText="1"/>
    </xf>
    <xf numFmtId="164" fontId="6" fillId="3" borderId="7" xfId="0" applyNumberFormat="1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6" fillId="0" borderId="24" xfId="0" applyFont="1" applyBorder="1" applyAlignment="1">
      <alignment wrapText="1"/>
    </xf>
    <xf numFmtId="0" fontId="13" fillId="0" borderId="14" xfId="0" applyFont="1" applyBorder="1" applyAlignment="1">
      <alignment horizontal="center" vertical="center" wrapText="1"/>
    </xf>
    <xf numFmtId="0" fontId="13" fillId="3" borderId="14" xfId="0" applyFont="1" applyFill="1" applyBorder="1" applyAlignment="1" applyProtection="1">
      <alignment horizontal="center" vertical="center" wrapText="1"/>
    </xf>
    <xf numFmtId="0" fontId="13" fillId="3" borderId="7" xfId="0" applyFont="1" applyFill="1" applyBorder="1" applyAlignment="1" applyProtection="1">
      <alignment horizontal="center" vertical="center" wrapText="1"/>
    </xf>
    <xf numFmtId="44" fontId="13" fillId="3" borderId="7" xfId="2" applyFont="1" applyFill="1" applyBorder="1" applyAlignment="1" applyProtection="1">
      <alignment horizontal="center" vertical="center" wrapText="1"/>
    </xf>
    <xf numFmtId="164" fontId="13" fillId="3" borderId="15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4" fontId="13" fillId="3" borderId="19" xfId="1" applyFont="1" applyFill="1" applyBorder="1" applyAlignment="1">
      <alignment horizontal="center" vertical="center" wrapText="1"/>
    </xf>
    <xf numFmtId="44" fontId="13" fillId="0" borderId="10" xfId="1" applyFont="1" applyBorder="1" applyAlignment="1">
      <alignment horizontal="center" vertical="center" wrapText="1"/>
    </xf>
    <xf numFmtId="44" fontId="13" fillId="3" borderId="8" xfId="2" applyFont="1" applyFill="1" applyBorder="1" applyAlignment="1" applyProtection="1">
      <alignment horizontal="center" vertical="center" wrapText="1"/>
    </xf>
    <xf numFmtId="164" fontId="13" fillId="3" borderId="11" xfId="0" applyNumberFormat="1" applyFont="1" applyFill="1" applyBorder="1" applyAlignment="1" applyProtection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44" fontId="13" fillId="3" borderId="27" xfId="1" applyFont="1" applyFill="1" applyBorder="1" applyAlignment="1">
      <alignment horizontal="center" vertical="center" wrapText="1"/>
    </xf>
    <xf numFmtId="44" fontId="13" fillId="0" borderId="28" xfId="1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0" fillId="6" borderId="24" xfId="0" applyFont="1" applyFill="1" applyBorder="1" applyAlignment="1">
      <alignment vertical="center" wrapText="1"/>
    </xf>
    <xf numFmtId="0" fontId="6" fillId="0" borderId="26" xfId="0" applyFont="1" applyBorder="1" applyAlignment="1">
      <alignment wrapText="1"/>
    </xf>
    <xf numFmtId="0" fontId="13" fillId="0" borderId="34" xfId="0" applyFont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0" fontId="12" fillId="6" borderId="24" xfId="0" applyFont="1" applyFill="1" applyBorder="1" applyAlignment="1">
      <alignment vertical="center" wrapText="1"/>
    </xf>
    <xf numFmtId="0" fontId="8" fillId="3" borderId="24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>
      <alignment wrapText="1"/>
    </xf>
    <xf numFmtId="0" fontId="15" fillId="0" borderId="24" xfId="0" applyFont="1" applyBorder="1" applyAlignment="1">
      <alignment wrapText="1"/>
    </xf>
    <xf numFmtId="0" fontId="15" fillId="0" borderId="26" xfId="0" applyFont="1" applyBorder="1" applyAlignment="1">
      <alignment wrapText="1"/>
    </xf>
    <xf numFmtId="44" fontId="6" fillId="0" borderId="7" xfId="1" applyFont="1" applyBorder="1" applyAlignment="1">
      <alignment horizontal="center" vertical="center" wrapText="1"/>
    </xf>
    <xf numFmtId="44" fontId="6" fillId="3" borderId="7" xfId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9" fillId="6" borderId="24" xfId="0" applyFont="1" applyFill="1" applyBorder="1" applyAlignment="1">
      <alignment vertical="center" wrapText="1"/>
    </xf>
    <xf numFmtId="0" fontId="9" fillId="6" borderId="24" xfId="0" applyFont="1" applyFill="1" applyBorder="1" applyAlignment="1">
      <alignment vertical="center"/>
    </xf>
    <xf numFmtId="0" fontId="10" fillId="6" borderId="24" xfId="0" applyFont="1" applyFill="1" applyBorder="1" applyAlignment="1">
      <alignment vertical="center"/>
    </xf>
    <xf numFmtId="0" fontId="6" fillId="0" borderId="24" xfId="0" applyFont="1" applyBorder="1"/>
    <xf numFmtId="0" fontId="6" fillId="0" borderId="26" xfId="0" applyFont="1" applyBorder="1"/>
    <xf numFmtId="0" fontId="6" fillId="0" borderId="27" xfId="0" applyFont="1" applyBorder="1" applyAlignment="1">
      <alignment horizontal="center" vertical="center"/>
    </xf>
    <xf numFmtId="44" fontId="6" fillId="0" borderId="27" xfId="0" applyNumberFormat="1" applyFont="1" applyBorder="1"/>
    <xf numFmtId="0" fontId="5" fillId="3" borderId="7" xfId="0" applyFont="1" applyFill="1" applyBorder="1" applyAlignment="1" applyProtection="1">
      <alignment horizontal="center" vertical="center"/>
    </xf>
    <xf numFmtId="44" fontId="5" fillId="3" borderId="7" xfId="2" applyFont="1" applyFill="1" applyBorder="1" applyAlignment="1" applyProtection="1">
      <alignment vertical="center"/>
    </xf>
    <xf numFmtId="165" fontId="6" fillId="0" borderId="0" xfId="0" applyNumberFormat="1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4" fontId="6" fillId="0" borderId="0" xfId="2" applyFont="1" applyBorder="1" applyAlignment="1" applyProtection="1">
      <alignment vertical="center"/>
    </xf>
    <xf numFmtId="0" fontId="5" fillId="3" borderId="21" xfId="0" applyFont="1" applyFill="1" applyBorder="1" applyAlignment="1" applyProtection="1">
      <alignment vertical="center"/>
    </xf>
    <xf numFmtId="0" fontId="5" fillId="3" borderId="24" xfId="0" applyFont="1" applyFill="1" applyBorder="1" applyAlignment="1" applyProtection="1">
      <alignment vertical="center"/>
    </xf>
    <xf numFmtId="164" fontId="5" fillId="3" borderId="15" xfId="0" applyNumberFormat="1" applyFont="1" applyFill="1" applyBorder="1" applyAlignment="1" applyProtection="1">
      <alignment vertical="center"/>
    </xf>
    <xf numFmtId="0" fontId="10" fillId="3" borderId="24" xfId="0" applyFont="1" applyFill="1" applyBorder="1" applyAlignment="1">
      <alignment vertical="center" wrapText="1"/>
    </xf>
    <xf numFmtId="0" fontId="5" fillId="3" borderId="26" xfId="0" applyFont="1" applyFill="1" applyBorder="1" applyAlignment="1" applyProtection="1">
      <alignment vertical="center" wrapText="1"/>
    </xf>
    <xf numFmtId="44" fontId="6" fillId="3" borderId="27" xfId="2" applyFont="1" applyFill="1" applyBorder="1" applyAlignment="1" applyProtection="1">
      <alignment vertical="center" wrapText="1"/>
    </xf>
    <xf numFmtId="44" fontId="10" fillId="3" borderId="7" xfId="1" applyFont="1" applyFill="1" applyBorder="1" applyAlignment="1" applyProtection="1">
      <alignment vertical="center" wrapText="1"/>
      <protection locked="0"/>
    </xf>
    <xf numFmtId="44" fontId="6" fillId="3" borderId="15" xfId="1" applyFont="1" applyFill="1" applyBorder="1" applyAlignment="1" applyProtection="1">
      <alignment vertical="center" wrapText="1"/>
    </xf>
    <xf numFmtId="44" fontId="5" fillId="3" borderId="7" xfId="1" applyFont="1" applyFill="1" applyBorder="1" applyAlignment="1" applyProtection="1">
      <alignment vertical="center"/>
    </xf>
    <xf numFmtId="44" fontId="5" fillId="3" borderId="15" xfId="1" applyFont="1" applyFill="1" applyBorder="1" applyAlignment="1" applyProtection="1">
      <alignment vertical="center"/>
    </xf>
    <xf numFmtId="0" fontId="6" fillId="3" borderId="27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/>
    </xf>
    <xf numFmtId="0" fontId="5" fillId="3" borderId="27" xfId="0" applyFont="1" applyFill="1" applyBorder="1" applyAlignment="1" applyProtection="1">
      <alignment horizontal="center" vertical="center" wrapText="1"/>
    </xf>
    <xf numFmtId="44" fontId="6" fillId="3" borderId="28" xfId="1" applyFont="1" applyFill="1" applyBorder="1" applyAlignment="1" applyProtection="1">
      <alignment vertical="center" wrapText="1"/>
    </xf>
    <xf numFmtId="44" fontId="10" fillId="3" borderId="7" xfId="1" applyFont="1" applyFill="1" applyBorder="1" applyAlignment="1" applyProtection="1">
      <alignment vertical="center"/>
      <protection locked="0"/>
    </xf>
    <xf numFmtId="44" fontId="10" fillId="4" borderId="7" xfId="1" applyFont="1" applyFill="1" applyBorder="1" applyAlignment="1" applyProtection="1">
      <alignment vertical="center" wrapText="1"/>
      <protection locked="0"/>
    </xf>
    <xf numFmtId="44" fontId="10" fillId="4" borderId="7" xfId="1" applyFont="1" applyFill="1" applyBorder="1" applyAlignment="1" applyProtection="1">
      <alignment vertical="center"/>
      <protection locked="0"/>
    </xf>
    <xf numFmtId="0" fontId="5" fillId="3" borderId="0" xfId="0" applyFont="1" applyFill="1" applyBorder="1" applyAlignment="1" applyProtection="1">
      <alignment vertical="center" wrapText="1"/>
    </xf>
    <xf numFmtId="0" fontId="5" fillId="3" borderId="0" xfId="0" applyFont="1" applyFill="1" applyBorder="1" applyAlignment="1" applyProtection="1">
      <alignment horizontal="center" vertical="center" wrapText="1"/>
    </xf>
    <xf numFmtId="44" fontId="6" fillId="3" borderId="0" xfId="2" applyFont="1" applyFill="1" applyBorder="1" applyAlignment="1" applyProtection="1">
      <alignment vertical="center" wrapText="1"/>
    </xf>
    <xf numFmtId="44" fontId="6" fillId="3" borderId="0" xfId="1" applyFont="1" applyFill="1" applyBorder="1" applyAlignment="1" applyProtection="1">
      <alignment vertical="center" wrapText="1"/>
    </xf>
    <xf numFmtId="0" fontId="5" fillId="3" borderId="30" xfId="0" applyFont="1" applyFill="1" applyBorder="1" applyAlignment="1" applyProtection="1">
      <alignment horizontal="center" vertical="center"/>
    </xf>
    <xf numFmtId="44" fontId="5" fillId="3" borderId="30" xfId="2" applyFont="1" applyFill="1" applyBorder="1" applyAlignment="1" applyProtection="1">
      <alignment vertical="center"/>
    </xf>
    <xf numFmtId="164" fontId="5" fillId="3" borderId="17" xfId="0" applyNumberFormat="1" applyFont="1" applyFill="1" applyBorder="1" applyAlignment="1" applyProtection="1">
      <alignment vertical="center"/>
    </xf>
    <xf numFmtId="44" fontId="6" fillId="3" borderId="15" xfId="1" applyFont="1" applyFill="1" applyBorder="1" applyAlignment="1" applyProtection="1">
      <alignment vertical="center"/>
    </xf>
    <xf numFmtId="0" fontId="5" fillId="3" borderId="27" xfId="0" applyFont="1" applyFill="1" applyBorder="1" applyAlignment="1" applyProtection="1">
      <alignment horizontal="center" vertical="center"/>
    </xf>
    <xf numFmtId="0" fontId="6" fillId="3" borderId="27" xfId="0" applyFont="1" applyFill="1" applyBorder="1" applyAlignment="1" applyProtection="1">
      <alignment horizontal="center" vertical="center"/>
    </xf>
    <xf numFmtId="44" fontId="6" fillId="3" borderId="27" xfId="2" applyFont="1" applyFill="1" applyBorder="1" applyAlignment="1" applyProtection="1">
      <alignment vertical="center"/>
    </xf>
    <xf numFmtId="44" fontId="6" fillId="3" borderId="28" xfId="1" applyFont="1" applyFill="1" applyBorder="1" applyAlignment="1" applyProtection="1">
      <alignment vertical="center"/>
    </xf>
    <xf numFmtId="0" fontId="6" fillId="3" borderId="2" xfId="0" applyFont="1" applyFill="1" applyBorder="1" applyAlignment="1" applyProtection="1">
      <alignment horizontal="center" vertical="center" wrapText="1"/>
    </xf>
    <xf numFmtId="44" fontId="13" fillId="0" borderId="38" xfId="1" applyFont="1" applyBorder="1" applyAlignment="1">
      <alignment horizontal="center" vertical="center" wrapText="1"/>
    </xf>
    <xf numFmtId="164" fontId="13" fillId="3" borderId="13" xfId="0" applyNumberFormat="1" applyFont="1" applyFill="1" applyBorder="1" applyAlignment="1" applyProtection="1">
      <alignment horizontal="center" vertical="center" wrapText="1"/>
    </xf>
    <xf numFmtId="0" fontId="8" fillId="0" borderId="21" xfId="0" applyFont="1" applyBorder="1" applyAlignment="1">
      <alignment wrapText="1"/>
    </xf>
    <xf numFmtId="0" fontId="14" fillId="0" borderId="32" xfId="0" applyFont="1" applyBorder="1" applyAlignment="1">
      <alignment horizontal="center" vertical="center" wrapText="1"/>
    </xf>
    <xf numFmtId="0" fontId="15" fillId="0" borderId="0" xfId="0" applyFont="1" applyBorder="1" applyAlignment="1">
      <alignment wrapText="1"/>
    </xf>
    <xf numFmtId="0" fontId="13" fillId="0" borderId="0" xfId="0" applyFont="1" applyBorder="1" applyAlignment="1">
      <alignment horizontal="center"/>
    </xf>
    <xf numFmtId="44" fontId="13" fillId="0" borderId="0" xfId="0" applyNumberFormat="1" applyFont="1" applyBorder="1"/>
    <xf numFmtId="0" fontId="6" fillId="0" borderId="0" xfId="0" applyFont="1" applyBorder="1" applyAlignment="1">
      <alignment wrapText="1"/>
    </xf>
    <xf numFmtId="164" fontId="6" fillId="3" borderId="15" xfId="0" applyNumberFormat="1" applyFont="1" applyFill="1" applyBorder="1" applyAlignment="1" applyProtection="1">
      <alignment horizontal="center" vertical="center" wrapText="1"/>
    </xf>
    <xf numFmtId="44" fontId="6" fillId="0" borderId="28" xfId="0" applyNumberFormat="1" applyFont="1" applyBorder="1"/>
    <xf numFmtId="0" fontId="5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vertical="center" wrapText="1"/>
    </xf>
    <xf numFmtId="44" fontId="5" fillId="0" borderId="0" xfId="0" applyNumberFormat="1" applyFont="1" applyBorder="1" applyAlignment="1">
      <alignment vertical="center" wrapText="1"/>
    </xf>
    <xf numFmtId="0" fontId="5" fillId="3" borderId="0" xfId="0" applyFont="1" applyFill="1" applyBorder="1" applyAlignment="1">
      <alignment vertical="center"/>
    </xf>
    <xf numFmtId="0" fontId="6" fillId="3" borderId="0" xfId="0" applyFont="1" applyFill="1" applyBorder="1" applyAlignment="1"/>
    <xf numFmtId="0" fontId="6" fillId="3" borderId="0" xfId="0" applyFont="1" applyFill="1" applyBorder="1"/>
    <xf numFmtId="0" fontId="6" fillId="0" borderId="0" xfId="0" applyFont="1" applyBorder="1"/>
    <xf numFmtId="0" fontId="13" fillId="0" borderId="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 applyProtection="1">
      <alignment horizontal="center" vertical="center" wrapText="1"/>
    </xf>
    <xf numFmtId="44" fontId="13" fillId="0" borderId="4" xfId="0" applyNumberFormat="1" applyFont="1" applyBorder="1" applyAlignment="1">
      <alignment horizontal="center" vertical="center"/>
    </xf>
    <xf numFmtId="44" fontId="13" fillId="0" borderId="3" xfId="0" applyNumberFormat="1" applyFont="1" applyBorder="1" applyAlignment="1">
      <alignment horizontal="center" vertical="center"/>
    </xf>
    <xf numFmtId="44" fontId="13" fillId="0" borderId="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4" fontId="13" fillId="4" borderId="7" xfId="1" applyFont="1" applyFill="1" applyBorder="1" applyAlignment="1">
      <alignment horizontal="center" vertical="center" wrapText="1"/>
    </xf>
    <xf numFmtId="44" fontId="13" fillId="0" borderId="15" xfId="1" applyFont="1" applyBorder="1" applyAlignment="1">
      <alignment horizontal="center" vertical="center" wrapText="1"/>
    </xf>
    <xf numFmtId="44" fontId="13" fillId="4" borderId="6" xfId="1" applyFont="1" applyFill="1" applyBorder="1" applyAlignment="1">
      <alignment horizontal="center" vertical="center" wrapText="1"/>
    </xf>
    <xf numFmtId="44" fontId="13" fillId="7" borderId="7" xfId="1" applyFont="1" applyFill="1" applyBorder="1" applyAlignment="1">
      <alignment horizontal="center" vertical="center" wrapText="1"/>
    </xf>
    <xf numFmtId="44" fontId="13" fillId="7" borderId="15" xfId="1" applyFont="1" applyFill="1" applyBorder="1" applyAlignment="1">
      <alignment horizontal="center" vertical="center" wrapText="1"/>
    </xf>
    <xf numFmtId="44" fontId="13" fillId="3" borderId="15" xfId="1" applyFont="1" applyFill="1" applyBorder="1" applyAlignment="1">
      <alignment horizontal="center" vertical="center" wrapText="1"/>
    </xf>
    <xf numFmtId="44" fontId="13" fillId="3" borderId="8" xfId="1" applyFont="1" applyFill="1" applyBorder="1" applyAlignment="1" applyProtection="1">
      <alignment horizontal="center" vertical="center" wrapText="1"/>
    </xf>
    <xf numFmtId="44" fontId="13" fillId="3" borderId="11" xfId="1" applyFont="1" applyFill="1" applyBorder="1" applyAlignment="1" applyProtection="1">
      <alignment horizontal="center" vertical="center" wrapText="1"/>
    </xf>
    <xf numFmtId="44" fontId="13" fillId="3" borderId="14" xfId="1" applyFont="1" applyFill="1" applyBorder="1" applyAlignment="1">
      <alignment horizontal="center" vertical="center" wrapText="1"/>
    </xf>
    <xf numFmtId="49" fontId="6" fillId="3" borderId="7" xfId="6" applyNumberFormat="1" applyFont="1" applyFill="1" applyBorder="1" applyAlignment="1" applyProtection="1">
      <alignment horizontal="center" vertical="center" wrapText="1"/>
    </xf>
    <xf numFmtId="49" fontId="6" fillId="3" borderId="7" xfId="0" applyNumberFormat="1" applyFont="1" applyFill="1" applyBorder="1" applyAlignment="1" applyProtection="1">
      <alignment horizontal="left" wrapText="1"/>
    </xf>
    <xf numFmtId="49" fontId="6" fillId="3" borderId="7" xfId="0" applyNumberFormat="1" applyFont="1" applyFill="1" applyBorder="1" applyAlignment="1" applyProtection="1">
      <alignment horizontal="center" vertical="center" wrapText="1"/>
    </xf>
    <xf numFmtId="49" fontId="5" fillId="3" borderId="30" xfId="0" applyNumberFormat="1" applyFont="1" applyFill="1" applyBorder="1" applyAlignment="1" applyProtection="1">
      <alignment horizontal="center" vertical="center"/>
    </xf>
    <xf numFmtId="49" fontId="5" fillId="3" borderId="7" xfId="0" applyNumberFormat="1" applyFont="1" applyFill="1" applyBorder="1" applyAlignment="1" applyProtection="1">
      <alignment horizontal="center" vertical="center"/>
    </xf>
    <xf numFmtId="49" fontId="6" fillId="3" borderId="7" xfId="0" applyNumberFormat="1" applyFont="1" applyFill="1" applyBorder="1" applyAlignment="1" applyProtection="1">
      <alignment horizontal="center" vertical="center"/>
    </xf>
    <xf numFmtId="49" fontId="6" fillId="3" borderId="19" xfId="0" applyNumberFormat="1" applyFont="1" applyFill="1" applyBorder="1" applyAlignment="1" applyProtection="1">
      <alignment horizontal="center" vertical="center" wrapText="1"/>
    </xf>
    <xf numFmtId="49" fontId="6" fillId="3" borderId="20" xfId="0" applyNumberFormat="1" applyFont="1" applyFill="1" applyBorder="1" applyAlignment="1" applyProtection="1">
      <alignment horizontal="center" vertical="center" wrapText="1"/>
    </xf>
    <xf numFmtId="49" fontId="6" fillId="3" borderId="23" xfId="0" applyNumberFormat="1" applyFont="1" applyFill="1" applyBorder="1" applyAlignment="1" applyProtection="1">
      <alignment horizontal="center" vertical="center" wrapText="1"/>
    </xf>
    <xf numFmtId="49" fontId="6" fillId="3" borderId="29" xfId="0" applyNumberFormat="1" applyFont="1" applyFill="1" applyBorder="1" applyAlignment="1" applyProtection="1">
      <alignment horizontal="center" vertical="center" wrapText="1"/>
    </xf>
    <xf numFmtId="49" fontId="13" fillId="3" borderId="24" xfId="0" applyNumberFormat="1" applyFont="1" applyFill="1" applyBorder="1" applyAlignment="1" applyProtection="1">
      <alignment horizontal="center" vertical="center" wrapText="1"/>
    </xf>
    <xf numFmtId="49" fontId="13" fillId="0" borderId="24" xfId="0" applyNumberFormat="1" applyFont="1" applyBorder="1" applyAlignment="1">
      <alignment horizontal="center" vertical="center" wrapText="1"/>
    </xf>
    <xf numFmtId="49" fontId="13" fillId="3" borderId="23" xfId="0" applyNumberFormat="1" applyFont="1" applyFill="1" applyBorder="1" applyAlignment="1" applyProtection="1">
      <alignment horizontal="center" vertical="center" wrapText="1"/>
    </xf>
    <xf numFmtId="49" fontId="14" fillId="7" borderId="24" xfId="0" applyNumberFormat="1" applyFont="1" applyFill="1" applyBorder="1" applyAlignment="1">
      <alignment horizontal="center" vertical="center" wrapText="1"/>
    </xf>
    <xf numFmtId="49" fontId="13" fillId="3" borderId="29" xfId="0" applyNumberFormat="1" applyFont="1" applyFill="1" applyBorder="1" applyAlignment="1" applyProtection="1">
      <alignment horizontal="center" vertical="center" wrapText="1"/>
    </xf>
    <xf numFmtId="49" fontId="13" fillId="3" borderId="24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/>
    </xf>
    <xf numFmtId="0" fontId="6" fillId="3" borderId="30" xfId="0" applyFont="1" applyFill="1" applyBorder="1" applyAlignment="1" applyProtection="1">
      <alignment horizontal="center" vertical="center" wrapText="1"/>
    </xf>
    <xf numFmtId="0" fontId="6" fillId="3" borderId="17" xfId="0" applyFont="1" applyFill="1" applyBorder="1" applyAlignment="1" applyProtection="1">
      <alignment horizontal="center" vertical="center" wrapText="1"/>
    </xf>
    <xf numFmtId="0" fontId="6" fillId="0" borderId="27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wrapText="1"/>
    </xf>
    <xf numFmtId="0" fontId="6" fillId="4" borderId="15" xfId="0" applyFont="1" applyFill="1" applyBorder="1" applyAlignment="1">
      <alignment horizontal="center" wrapText="1"/>
    </xf>
    <xf numFmtId="44" fontId="5" fillId="0" borderId="7" xfId="0" applyNumberFormat="1" applyFont="1" applyBorder="1" applyAlignment="1">
      <alignment horizontal="center" vertical="center"/>
    </xf>
    <xf numFmtId="44" fontId="5" fillId="0" borderId="15" xfId="0" applyNumberFormat="1" applyFont="1" applyBorder="1" applyAlignment="1">
      <alignment horizontal="center" vertical="center"/>
    </xf>
    <xf numFmtId="44" fontId="5" fillId="0" borderId="27" xfId="0" applyNumberFormat="1" applyFont="1" applyBorder="1" applyAlignment="1">
      <alignment horizontal="center" vertical="center"/>
    </xf>
    <xf numFmtId="44" fontId="5" fillId="0" borderId="28" xfId="0" applyNumberFormat="1" applyFont="1" applyBorder="1" applyAlignment="1">
      <alignment horizontal="center" vertical="center"/>
    </xf>
    <xf numFmtId="0" fontId="6" fillId="4" borderId="27" xfId="0" applyFont="1" applyFill="1" applyBorder="1" applyAlignment="1">
      <alignment horizontal="center" wrapText="1"/>
    </xf>
    <xf numFmtId="0" fontId="6" fillId="4" borderId="28" xfId="0" applyFont="1" applyFill="1" applyBorder="1" applyAlignment="1">
      <alignment horizontal="center" wrapText="1"/>
    </xf>
    <xf numFmtId="0" fontId="4" fillId="5" borderId="2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5" fillId="3" borderId="17" xfId="0" applyFont="1" applyFill="1" applyBorder="1" applyAlignment="1" applyProtection="1">
      <alignment horizontal="center" vertical="center"/>
    </xf>
    <xf numFmtId="0" fontId="10" fillId="3" borderId="24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 applyProtection="1">
      <alignment vertical="center"/>
    </xf>
    <xf numFmtId="0" fontId="5" fillId="3" borderId="27" xfId="0" applyFont="1" applyFill="1" applyBorder="1" applyAlignment="1" applyProtection="1">
      <alignment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wrapText="1"/>
    </xf>
    <xf numFmtId="0" fontId="6" fillId="4" borderId="1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4" fontId="5" fillId="0" borderId="7" xfId="0" applyNumberFormat="1" applyFont="1" applyBorder="1" applyAlignment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25" xfId="0" applyFont="1" applyFill="1" applyBorder="1" applyAlignment="1" applyProtection="1">
      <alignment horizontal="center" vertical="center" wrapText="1"/>
    </xf>
    <xf numFmtId="0" fontId="5" fillId="3" borderId="12" xfId="0" applyFont="1" applyFill="1" applyBorder="1" applyAlignment="1" applyProtection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/>
    </xf>
    <xf numFmtId="0" fontId="6" fillId="4" borderId="40" xfId="0" applyFont="1" applyFill="1" applyBorder="1" applyAlignment="1">
      <alignment horizontal="center"/>
    </xf>
    <xf numFmtId="0" fontId="6" fillId="4" borderId="39" xfId="0" applyFont="1" applyFill="1" applyBorder="1" applyAlignment="1">
      <alignment horizontal="center"/>
    </xf>
    <xf numFmtId="0" fontId="14" fillId="3" borderId="35" xfId="0" applyFont="1" applyFill="1" applyBorder="1" applyAlignment="1" applyProtection="1">
      <alignment horizontal="center" vertical="center" wrapText="1"/>
    </xf>
    <xf numFmtId="0" fontId="14" fillId="3" borderId="36" xfId="0" applyFont="1" applyFill="1" applyBorder="1" applyAlignment="1" applyProtection="1">
      <alignment horizontal="center" vertical="center" wrapText="1"/>
    </xf>
    <xf numFmtId="0" fontId="14" fillId="3" borderId="37" xfId="0" applyFont="1" applyFill="1" applyBorder="1" applyAlignment="1" applyProtection="1">
      <alignment horizontal="center" vertical="center" wrapText="1"/>
    </xf>
    <xf numFmtId="0" fontId="14" fillId="3" borderId="21" xfId="0" applyFont="1" applyFill="1" applyBorder="1" applyAlignment="1" applyProtection="1">
      <alignment horizontal="center" vertical="center" wrapText="1"/>
    </xf>
    <xf numFmtId="0" fontId="14" fillId="3" borderId="30" xfId="0" applyFont="1" applyFill="1" applyBorder="1" applyAlignment="1" applyProtection="1">
      <alignment horizontal="center" vertical="center" wrapText="1"/>
    </xf>
    <xf numFmtId="0" fontId="14" fillId="3" borderId="17" xfId="0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3" borderId="21" xfId="0" applyFont="1" applyFill="1" applyBorder="1" applyAlignment="1" applyProtection="1">
      <alignment horizontal="center" vertical="center" wrapText="1"/>
    </xf>
    <xf numFmtId="0" fontId="13" fillId="3" borderId="30" xfId="0" applyFont="1" applyFill="1" applyBorder="1" applyAlignment="1" applyProtection="1">
      <alignment horizontal="center" vertical="center" wrapText="1"/>
    </xf>
    <xf numFmtId="0" fontId="13" fillId="3" borderId="17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</cellXfs>
  <cellStyles count="7">
    <cellStyle name="Moeda" xfId="1" builtinId="4"/>
    <cellStyle name="Moeda 2" xfId="2"/>
    <cellStyle name="Normal" xfId="0" builtinId="0"/>
    <cellStyle name="Normal 2" xfId="3"/>
    <cellStyle name="Normal 2 2" xfId="4"/>
    <cellStyle name="Normal 3" xfId="5"/>
    <cellStyle name="Vírgula" xfId="6" builtinId="3"/>
  </cellStyles>
  <dxfs count="0"/>
  <tableStyles count="0" defaultTableStyle="TableStyleMedium2" defaultPivotStyle="PivotStyleLight16"/>
  <colors>
    <mruColors>
      <color rgb="FFFFFC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1</xdr:row>
      <xdr:rowOff>123826</xdr:rowOff>
    </xdr:from>
    <xdr:to>
      <xdr:col>13</xdr:col>
      <xdr:colOff>142874</xdr:colOff>
      <xdr:row>6</xdr:row>
      <xdr:rowOff>85726</xdr:rowOff>
    </xdr:to>
    <xdr:sp macro="" textlink="">
      <xdr:nvSpPr>
        <xdr:cNvPr id="2" name="CaixaDeTexto 1">
          <a:extLst>
            <a:ext uri="{FF2B5EF4-FFF2-40B4-BE49-F238E27FC236}"/>
          </a:extLst>
        </xdr:cNvPr>
        <xdr:cNvSpPr txBox="1"/>
      </xdr:nvSpPr>
      <xdr:spPr>
        <a:xfrm>
          <a:off x="247649" y="314326"/>
          <a:ext cx="7820025" cy="914400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t-BR" sz="1600" b="0" u="none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  <a:endParaRPr lang="pt-BR" sz="1600" u="none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600" b="1" u="sng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endParaRPr lang="pt-BR" sz="1600" b="1" u="sng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0</xdr:colOff>
      <xdr:row>8</xdr:row>
      <xdr:rowOff>19051</xdr:rowOff>
    </xdr:from>
    <xdr:to>
      <xdr:col>10</xdr:col>
      <xdr:colOff>600075</xdr:colOff>
      <xdr:row>18</xdr:row>
      <xdr:rowOff>171451</xdr:rowOff>
    </xdr:to>
    <xdr:sp macro="" textlink="">
      <xdr:nvSpPr>
        <xdr:cNvPr id="3" name="CaixaDeTexto 2">
          <a:extLst>
            <a:ext uri="{FF2B5EF4-FFF2-40B4-BE49-F238E27FC236}"/>
          </a:extLst>
        </xdr:cNvPr>
        <xdr:cNvSpPr txBox="1"/>
      </xdr:nvSpPr>
      <xdr:spPr>
        <a:xfrm>
          <a:off x="2438400" y="1543051"/>
          <a:ext cx="4257675" cy="2057400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600" b="0" i="1">
              <a:latin typeface="Times New Roman" panose="02020603050405020304" pitchFamily="18" charset="0"/>
              <a:cs typeface="Times New Roman" panose="02020603050405020304" pitchFamily="18" charset="0"/>
            </a:rPr>
            <a:t>INSERIR</a:t>
          </a:r>
          <a:r>
            <a:rPr lang="pt-BR" sz="1600" b="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  LOGO  DA  EMPRESA   </a:t>
          </a:r>
          <a:endParaRPr lang="pt-BR" sz="1600" b="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415637</xdr:colOff>
      <xdr:row>4</xdr:row>
      <xdr:rowOff>138545</xdr:rowOff>
    </xdr:from>
    <xdr:to>
      <xdr:col>13</xdr:col>
      <xdr:colOff>779319</xdr:colOff>
      <xdr:row>5</xdr:row>
      <xdr:rowOff>311728</xdr:rowOff>
    </xdr:to>
    <xdr:sp macro="" textlink="">
      <xdr:nvSpPr>
        <xdr:cNvPr id="8" name="CaixaDeTexto 7">
          <a:extLst>
            <a:ext uri="{FF2B5EF4-FFF2-40B4-BE49-F238E27FC236}"/>
          </a:extLst>
        </xdr:cNvPr>
        <xdr:cNvSpPr txBox="1"/>
      </xdr:nvSpPr>
      <xdr:spPr>
        <a:xfrm>
          <a:off x="415637" y="148090370"/>
          <a:ext cx="16032307" cy="525608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0</xdr:row>
      <xdr:rowOff>103909</xdr:rowOff>
    </xdr:from>
    <xdr:to>
      <xdr:col>13</xdr:col>
      <xdr:colOff>625258</xdr:colOff>
      <xdr:row>4</xdr:row>
      <xdr:rowOff>17318</xdr:rowOff>
    </xdr:to>
    <xdr:sp macro="" textlink="">
      <xdr:nvSpPr>
        <xdr:cNvPr id="9" name="CaixaDeTexto 8">
          <a:extLst>
            <a:ext uri="{FF2B5EF4-FFF2-40B4-BE49-F238E27FC236}"/>
          </a:extLst>
        </xdr:cNvPr>
        <xdr:cNvSpPr txBox="1"/>
      </xdr:nvSpPr>
      <xdr:spPr>
        <a:xfrm>
          <a:off x="13196454" y="146646034"/>
          <a:ext cx="3097429" cy="13231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0</xdr:row>
      <xdr:rowOff>225136</xdr:rowOff>
    </xdr:from>
    <xdr:to>
      <xdr:col>2</xdr:col>
      <xdr:colOff>259773</xdr:colOff>
      <xdr:row>3</xdr:row>
      <xdr:rowOff>311727</xdr:rowOff>
    </xdr:to>
    <xdr:sp macro="" textlink="">
      <xdr:nvSpPr>
        <xdr:cNvPr id="10" name="CaixaDeTexto 9">
          <a:extLst>
            <a:ext uri="{FF2B5EF4-FFF2-40B4-BE49-F238E27FC236}"/>
          </a:extLst>
        </xdr:cNvPr>
        <xdr:cNvSpPr txBox="1"/>
      </xdr:nvSpPr>
      <xdr:spPr>
        <a:xfrm>
          <a:off x="346363" y="146767261"/>
          <a:ext cx="5218835" cy="114386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</a:t>
          </a:r>
          <a:r>
            <a:rPr lang="pt-BR" sz="16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SUBMERSAS E SUBMERSIVEL</a:t>
          </a:r>
          <a:endParaRPr lang="pt-BR" sz="16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35</xdr:row>
      <xdr:rowOff>138545</xdr:rowOff>
    </xdr:from>
    <xdr:to>
      <xdr:col>13</xdr:col>
      <xdr:colOff>779319</xdr:colOff>
      <xdr:row>36</xdr:row>
      <xdr:rowOff>311728</xdr:rowOff>
    </xdr:to>
    <xdr:sp macro="" textlink="">
      <xdr:nvSpPr>
        <xdr:cNvPr id="12" name="CaixaDeTexto 11">
          <a:extLst>
            <a:ext uri="{FF2B5EF4-FFF2-40B4-BE49-F238E27FC236}"/>
          </a:extLst>
        </xdr:cNvPr>
        <xdr:cNvSpPr txBox="1"/>
      </xdr:nvSpPr>
      <xdr:spPr>
        <a:xfrm>
          <a:off x="415637" y="1553688"/>
          <a:ext cx="15263503" cy="526969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31</xdr:row>
      <xdr:rowOff>103909</xdr:rowOff>
    </xdr:from>
    <xdr:to>
      <xdr:col>13</xdr:col>
      <xdr:colOff>625258</xdr:colOff>
      <xdr:row>35</xdr:row>
      <xdr:rowOff>17318</xdr:rowOff>
    </xdr:to>
    <xdr:sp macro="" textlink="">
      <xdr:nvSpPr>
        <xdr:cNvPr id="13" name="CaixaDeTexto 12">
          <a:extLst>
            <a:ext uri="{FF2B5EF4-FFF2-40B4-BE49-F238E27FC236}"/>
          </a:extLst>
        </xdr:cNvPr>
        <xdr:cNvSpPr txBox="1"/>
      </xdr:nvSpPr>
      <xdr:spPr>
        <a:xfrm>
          <a:off x="12339204" y="103909"/>
          <a:ext cx="3185875" cy="1328552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31</xdr:row>
      <xdr:rowOff>225136</xdr:rowOff>
    </xdr:from>
    <xdr:to>
      <xdr:col>2</xdr:col>
      <xdr:colOff>259773</xdr:colOff>
      <xdr:row>34</xdr:row>
      <xdr:rowOff>311727</xdr:rowOff>
    </xdr:to>
    <xdr:sp macro="" textlink="">
      <xdr:nvSpPr>
        <xdr:cNvPr id="14" name="CaixaDeTexto 13">
          <a:extLst>
            <a:ext uri="{FF2B5EF4-FFF2-40B4-BE49-F238E27FC236}"/>
          </a:extLst>
        </xdr:cNvPr>
        <xdr:cNvSpPr txBox="1"/>
      </xdr:nvSpPr>
      <xdr:spPr>
        <a:xfrm>
          <a:off x="346363" y="225136"/>
          <a:ext cx="4349339" cy="1147948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</a:t>
          </a:r>
          <a:r>
            <a:rPr lang="pt-BR" sz="16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SUBMERSAS E SUBMERSIVEL</a:t>
          </a:r>
          <a:endParaRPr lang="pt-BR" sz="16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777875</xdr:colOff>
      <xdr:row>0</xdr:row>
      <xdr:rowOff>158750</xdr:rowOff>
    </xdr:from>
    <xdr:to>
      <xdr:col>8</xdr:col>
      <xdr:colOff>128804</xdr:colOff>
      <xdr:row>4</xdr:row>
      <xdr:rowOff>72159</xdr:rowOff>
    </xdr:to>
    <xdr:sp macro="" textlink="">
      <xdr:nvSpPr>
        <xdr:cNvPr id="11" name="CaixaDeTexto 10">
          <a:extLst>
            <a:ext uri="{FF2B5EF4-FFF2-40B4-BE49-F238E27FC236}"/>
          </a:extLst>
        </xdr:cNvPr>
        <xdr:cNvSpPr txBox="1"/>
      </xdr:nvSpPr>
      <xdr:spPr>
        <a:xfrm>
          <a:off x="6889750" y="15875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571500</xdr:colOff>
      <xdr:row>31</xdr:row>
      <xdr:rowOff>158750</xdr:rowOff>
    </xdr:from>
    <xdr:to>
      <xdr:col>7</xdr:col>
      <xdr:colOff>573304</xdr:colOff>
      <xdr:row>35</xdr:row>
      <xdr:rowOff>72159</xdr:rowOff>
    </xdr:to>
    <xdr:sp macro="" textlink="">
      <xdr:nvSpPr>
        <xdr:cNvPr id="15" name="CaixaDeTexto 14">
          <a:extLst>
            <a:ext uri="{FF2B5EF4-FFF2-40B4-BE49-F238E27FC236}"/>
          </a:extLst>
        </xdr:cNvPr>
        <xdr:cNvSpPr txBox="1"/>
      </xdr:nvSpPr>
      <xdr:spPr>
        <a:xfrm>
          <a:off x="6683375" y="1158875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186532</xdr:colOff>
      <xdr:row>53</xdr:row>
      <xdr:rowOff>3971</xdr:rowOff>
    </xdr:from>
    <xdr:to>
      <xdr:col>5</xdr:col>
      <xdr:colOff>619125</xdr:colOff>
      <xdr:row>54</xdr:row>
      <xdr:rowOff>297655</xdr:rowOff>
    </xdr:to>
    <xdr:sp macro="" textlink="">
      <xdr:nvSpPr>
        <xdr:cNvPr id="6" name="CaixaDeTexto 5">
          <a:extLst>
            <a:ext uri="{FF2B5EF4-FFF2-40B4-BE49-F238E27FC236}"/>
          </a:extLst>
        </xdr:cNvPr>
        <xdr:cNvSpPr txBox="1"/>
      </xdr:nvSpPr>
      <xdr:spPr>
        <a:xfrm>
          <a:off x="186532" y="16720346"/>
          <a:ext cx="7969249" cy="603247"/>
        </a:xfrm>
        <a:prstGeom prst="rect">
          <a:avLst/>
        </a:prstGeom>
        <a:solidFill>
          <a:schemeClr val="bg1"/>
        </a:solidFill>
        <a:ln w="190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3</xdr:col>
      <xdr:colOff>198440</xdr:colOff>
      <xdr:row>49</xdr:row>
      <xdr:rowOff>91284</xdr:rowOff>
    </xdr:from>
    <xdr:to>
      <xdr:col>5</xdr:col>
      <xdr:colOff>607220</xdr:colOff>
      <xdr:row>52</xdr:row>
      <xdr:rowOff>214312</xdr:rowOff>
    </xdr:to>
    <xdr:sp macro="" textlink="">
      <xdr:nvSpPr>
        <xdr:cNvPr id="8" name="CaixaDeTexto 7">
          <a:extLst>
            <a:ext uri="{FF2B5EF4-FFF2-40B4-BE49-F238E27FC236}"/>
          </a:extLst>
        </xdr:cNvPr>
        <xdr:cNvSpPr txBox="1"/>
      </xdr:nvSpPr>
      <xdr:spPr>
        <a:xfrm>
          <a:off x="6306346" y="15569409"/>
          <a:ext cx="1837530" cy="1051716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250031</xdr:colOff>
      <xdr:row>49</xdr:row>
      <xdr:rowOff>142875</xdr:rowOff>
    </xdr:from>
    <xdr:to>
      <xdr:col>0</xdr:col>
      <xdr:colOff>3798094</xdr:colOff>
      <xdr:row>52</xdr:row>
      <xdr:rowOff>95249</xdr:rowOff>
    </xdr:to>
    <xdr:sp macro="" textlink="">
      <xdr:nvSpPr>
        <xdr:cNvPr id="9" name="CaixaDeTexto 8">
          <a:extLst>
            <a:ext uri="{FF2B5EF4-FFF2-40B4-BE49-F238E27FC236}"/>
          </a:extLst>
        </xdr:cNvPr>
        <xdr:cNvSpPr txBox="1"/>
      </xdr:nvSpPr>
      <xdr:spPr>
        <a:xfrm>
          <a:off x="250031" y="15621000"/>
          <a:ext cx="3548063" cy="88106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3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3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ANFIBIAS</a:t>
          </a:r>
          <a:endParaRPr lang="pt-BR" sz="13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186532</xdr:colOff>
      <xdr:row>4</xdr:row>
      <xdr:rowOff>3971</xdr:rowOff>
    </xdr:from>
    <xdr:to>
      <xdr:col>5</xdr:col>
      <xdr:colOff>619125</xdr:colOff>
      <xdr:row>5</xdr:row>
      <xdr:rowOff>297655</xdr:rowOff>
    </xdr:to>
    <xdr:sp macro="" textlink="">
      <xdr:nvSpPr>
        <xdr:cNvPr id="10" name="CaixaDeTexto 9">
          <a:extLst>
            <a:ext uri="{FF2B5EF4-FFF2-40B4-BE49-F238E27FC236}"/>
          </a:extLst>
        </xdr:cNvPr>
        <xdr:cNvSpPr txBox="1"/>
      </xdr:nvSpPr>
      <xdr:spPr>
        <a:xfrm>
          <a:off x="186532" y="16720346"/>
          <a:ext cx="7969249" cy="603247"/>
        </a:xfrm>
        <a:prstGeom prst="rect">
          <a:avLst/>
        </a:prstGeom>
        <a:solidFill>
          <a:schemeClr val="bg1"/>
        </a:solidFill>
        <a:ln w="1905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3</xdr:col>
      <xdr:colOff>198440</xdr:colOff>
      <xdr:row>0</xdr:row>
      <xdr:rowOff>91284</xdr:rowOff>
    </xdr:from>
    <xdr:to>
      <xdr:col>5</xdr:col>
      <xdr:colOff>607220</xdr:colOff>
      <xdr:row>3</xdr:row>
      <xdr:rowOff>214312</xdr:rowOff>
    </xdr:to>
    <xdr:sp macro="" textlink="">
      <xdr:nvSpPr>
        <xdr:cNvPr id="11" name="CaixaDeTexto 10">
          <a:extLst>
            <a:ext uri="{FF2B5EF4-FFF2-40B4-BE49-F238E27FC236}"/>
          </a:extLst>
        </xdr:cNvPr>
        <xdr:cNvSpPr txBox="1"/>
      </xdr:nvSpPr>
      <xdr:spPr>
        <a:xfrm>
          <a:off x="6306346" y="15569409"/>
          <a:ext cx="1837530" cy="1051716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250032</xdr:colOff>
      <xdr:row>0</xdr:row>
      <xdr:rowOff>142875</xdr:rowOff>
    </xdr:from>
    <xdr:to>
      <xdr:col>0</xdr:col>
      <xdr:colOff>3964782</xdr:colOff>
      <xdr:row>3</xdr:row>
      <xdr:rowOff>83343</xdr:rowOff>
    </xdr:to>
    <xdr:sp macro="" textlink="">
      <xdr:nvSpPr>
        <xdr:cNvPr id="12" name="CaixaDeTexto 11">
          <a:extLst>
            <a:ext uri="{FF2B5EF4-FFF2-40B4-BE49-F238E27FC236}"/>
          </a:extLst>
        </xdr:cNvPr>
        <xdr:cNvSpPr txBox="1"/>
      </xdr:nvSpPr>
      <xdr:spPr>
        <a:xfrm>
          <a:off x="250032" y="142875"/>
          <a:ext cx="3714750" cy="86915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3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3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ANFIBIAS</a:t>
          </a:r>
          <a:endParaRPr lang="pt-BR" sz="13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4000500</xdr:colOff>
      <xdr:row>0</xdr:row>
      <xdr:rowOff>130969</xdr:rowOff>
    </xdr:from>
    <xdr:to>
      <xdr:col>2</xdr:col>
      <xdr:colOff>974148</xdr:colOff>
      <xdr:row>3</xdr:row>
      <xdr:rowOff>215034</xdr:rowOff>
    </xdr:to>
    <xdr:sp macro="" textlink="">
      <xdr:nvSpPr>
        <xdr:cNvPr id="13" name="CaixaDeTexto 12">
          <a:extLst>
            <a:ext uri="{FF2B5EF4-FFF2-40B4-BE49-F238E27FC236}"/>
          </a:extLst>
        </xdr:cNvPr>
        <xdr:cNvSpPr txBox="1"/>
      </xdr:nvSpPr>
      <xdr:spPr>
        <a:xfrm>
          <a:off x="4000500" y="130969"/>
          <a:ext cx="2009992" cy="101275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6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0</xdr:col>
      <xdr:colOff>4024313</xdr:colOff>
      <xdr:row>49</xdr:row>
      <xdr:rowOff>107156</xdr:rowOff>
    </xdr:from>
    <xdr:to>
      <xdr:col>2</xdr:col>
      <xdr:colOff>997961</xdr:colOff>
      <xdr:row>52</xdr:row>
      <xdr:rowOff>191221</xdr:rowOff>
    </xdr:to>
    <xdr:sp macro="" textlink="">
      <xdr:nvSpPr>
        <xdr:cNvPr id="14" name="CaixaDeTexto 13">
          <a:extLst>
            <a:ext uri="{FF2B5EF4-FFF2-40B4-BE49-F238E27FC236}"/>
          </a:extLst>
        </xdr:cNvPr>
        <xdr:cNvSpPr txBox="1"/>
      </xdr:nvSpPr>
      <xdr:spPr>
        <a:xfrm>
          <a:off x="4024313" y="15585281"/>
          <a:ext cx="2009992" cy="101275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6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415637</xdr:colOff>
      <xdr:row>4</xdr:row>
      <xdr:rowOff>138545</xdr:rowOff>
    </xdr:from>
    <xdr:to>
      <xdr:col>13</xdr:col>
      <xdr:colOff>779319</xdr:colOff>
      <xdr:row>5</xdr:row>
      <xdr:rowOff>311728</xdr:rowOff>
    </xdr:to>
    <xdr:sp macro="" textlink="">
      <xdr:nvSpPr>
        <xdr:cNvPr id="11" name="CaixaDeTexto 10">
          <a:extLst>
            <a:ext uri="{FF2B5EF4-FFF2-40B4-BE49-F238E27FC236}"/>
          </a:extLst>
        </xdr:cNvPr>
        <xdr:cNvSpPr txBox="1"/>
      </xdr:nvSpPr>
      <xdr:spPr>
        <a:xfrm>
          <a:off x="415637" y="1548245"/>
          <a:ext cx="15232207" cy="525608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0</xdr:row>
      <xdr:rowOff>103909</xdr:rowOff>
    </xdr:from>
    <xdr:to>
      <xdr:col>13</xdr:col>
      <xdr:colOff>625258</xdr:colOff>
      <xdr:row>4</xdr:row>
      <xdr:rowOff>17318</xdr:rowOff>
    </xdr:to>
    <xdr:sp macro="" textlink="">
      <xdr:nvSpPr>
        <xdr:cNvPr id="18" name="CaixaDeTexto 17">
          <a:extLst>
            <a:ext uri="{FF2B5EF4-FFF2-40B4-BE49-F238E27FC236}"/>
          </a:extLst>
        </xdr:cNvPr>
        <xdr:cNvSpPr txBox="1"/>
      </xdr:nvSpPr>
      <xdr:spPr>
        <a:xfrm>
          <a:off x="12320154" y="103909"/>
          <a:ext cx="3173629" cy="13231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0</xdr:row>
      <xdr:rowOff>225136</xdr:rowOff>
    </xdr:from>
    <xdr:to>
      <xdr:col>2</xdr:col>
      <xdr:colOff>259773</xdr:colOff>
      <xdr:row>3</xdr:row>
      <xdr:rowOff>311727</xdr:rowOff>
    </xdr:to>
    <xdr:sp macro="" textlink="">
      <xdr:nvSpPr>
        <xdr:cNvPr id="19" name="CaixaDeTexto 18">
          <a:extLst>
            <a:ext uri="{FF2B5EF4-FFF2-40B4-BE49-F238E27FC236}"/>
          </a:extLst>
        </xdr:cNvPr>
        <xdr:cNvSpPr txBox="1"/>
      </xdr:nvSpPr>
      <xdr:spPr>
        <a:xfrm>
          <a:off x="346363" y="225136"/>
          <a:ext cx="4342535" cy="114386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</a:t>
          </a:r>
          <a:r>
            <a:rPr lang="pt-BR" sz="16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 - AUTOESCORVANTE</a:t>
          </a:r>
          <a:endParaRPr lang="pt-BR" sz="16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38</xdr:row>
      <xdr:rowOff>138545</xdr:rowOff>
    </xdr:from>
    <xdr:to>
      <xdr:col>13</xdr:col>
      <xdr:colOff>779319</xdr:colOff>
      <xdr:row>39</xdr:row>
      <xdr:rowOff>311728</xdr:rowOff>
    </xdr:to>
    <xdr:sp macro="" textlink="">
      <xdr:nvSpPr>
        <xdr:cNvPr id="20" name="CaixaDeTexto 19">
          <a:extLst>
            <a:ext uri="{FF2B5EF4-FFF2-40B4-BE49-F238E27FC236}"/>
          </a:extLst>
        </xdr:cNvPr>
        <xdr:cNvSpPr txBox="1"/>
      </xdr:nvSpPr>
      <xdr:spPr>
        <a:xfrm>
          <a:off x="415637" y="1586345"/>
          <a:ext cx="16518082" cy="535133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34</xdr:row>
      <xdr:rowOff>103909</xdr:rowOff>
    </xdr:from>
    <xdr:to>
      <xdr:col>13</xdr:col>
      <xdr:colOff>625258</xdr:colOff>
      <xdr:row>38</xdr:row>
      <xdr:rowOff>17318</xdr:rowOff>
    </xdr:to>
    <xdr:sp macro="" textlink="">
      <xdr:nvSpPr>
        <xdr:cNvPr id="21" name="CaixaDeTexto 20">
          <a:extLst>
            <a:ext uri="{FF2B5EF4-FFF2-40B4-BE49-F238E27FC236}"/>
          </a:extLst>
        </xdr:cNvPr>
        <xdr:cNvSpPr txBox="1"/>
      </xdr:nvSpPr>
      <xdr:spPr>
        <a:xfrm>
          <a:off x="13672704" y="103909"/>
          <a:ext cx="3106954" cy="13612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34</xdr:row>
      <xdr:rowOff>225136</xdr:rowOff>
    </xdr:from>
    <xdr:to>
      <xdr:col>2</xdr:col>
      <xdr:colOff>259773</xdr:colOff>
      <xdr:row>37</xdr:row>
      <xdr:rowOff>311727</xdr:rowOff>
    </xdr:to>
    <xdr:sp macro="" textlink="">
      <xdr:nvSpPr>
        <xdr:cNvPr id="22" name="CaixaDeTexto 21">
          <a:extLst>
            <a:ext uri="{FF2B5EF4-FFF2-40B4-BE49-F238E27FC236}"/>
          </a:extLst>
        </xdr:cNvPr>
        <xdr:cNvSpPr txBox="1"/>
      </xdr:nvSpPr>
      <xdr:spPr>
        <a:xfrm>
          <a:off x="346363" y="225136"/>
          <a:ext cx="5647460" cy="117244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</a:t>
          </a:r>
          <a:r>
            <a:rPr lang="pt-BR" sz="16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 - AUTOESCORVANTE</a:t>
          </a:r>
          <a:endParaRPr lang="pt-BR" sz="16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72</xdr:row>
      <xdr:rowOff>138545</xdr:rowOff>
    </xdr:from>
    <xdr:to>
      <xdr:col>13</xdr:col>
      <xdr:colOff>779319</xdr:colOff>
      <xdr:row>73</xdr:row>
      <xdr:rowOff>311728</xdr:rowOff>
    </xdr:to>
    <xdr:sp macro="" textlink="">
      <xdr:nvSpPr>
        <xdr:cNvPr id="12" name="CaixaDeTexto 11">
          <a:extLst>
            <a:ext uri="{FF2B5EF4-FFF2-40B4-BE49-F238E27FC236}"/>
          </a:extLst>
        </xdr:cNvPr>
        <xdr:cNvSpPr txBox="1"/>
      </xdr:nvSpPr>
      <xdr:spPr>
        <a:xfrm>
          <a:off x="415637" y="13987895"/>
          <a:ext cx="16518082" cy="535133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68</xdr:row>
      <xdr:rowOff>103909</xdr:rowOff>
    </xdr:from>
    <xdr:to>
      <xdr:col>13</xdr:col>
      <xdr:colOff>625258</xdr:colOff>
      <xdr:row>72</xdr:row>
      <xdr:rowOff>17318</xdr:rowOff>
    </xdr:to>
    <xdr:sp macro="" textlink="">
      <xdr:nvSpPr>
        <xdr:cNvPr id="13" name="CaixaDeTexto 12">
          <a:extLst>
            <a:ext uri="{FF2B5EF4-FFF2-40B4-BE49-F238E27FC236}"/>
          </a:extLst>
        </xdr:cNvPr>
        <xdr:cNvSpPr txBox="1"/>
      </xdr:nvSpPr>
      <xdr:spPr>
        <a:xfrm>
          <a:off x="13672704" y="12505459"/>
          <a:ext cx="3106954" cy="13612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365413</xdr:colOff>
      <xdr:row>68</xdr:row>
      <xdr:rowOff>358486</xdr:rowOff>
    </xdr:from>
    <xdr:to>
      <xdr:col>2</xdr:col>
      <xdr:colOff>278823</xdr:colOff>
      <xdr:row>72</xdr:row>
      <xdr:rowOff>83127</xdr:rowOff>
    </xdr:to>
    <xdr:sp macro="" textlink="">
      <xdr:nvSpPr>
        <xdr:cNvPr id="14" name="CaixaDeTexto 13">
          <a:extLst>
            <a:ext uri="{FF2B5EF4-FFF2-40B4-BE49-F238E27FC236}"/>
          </a:extLst>
        </xdr:cNvPr>
        <xdr:cNvSpPr txBox="1"/>
      </xdr:nvSpPr>
      <xdr:spPr>
        <a:xfrm>
          <a:off x="365413" y="25199686"/>
          <a:ext cx="5647460" cy="1172441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</a:t>
          </a:r>
          <a:r>
            <a:rPr lang="pt-BR" sz="1600" b="1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 - AUTOESCORVANTE</a:t>
          </a:r>
          <a:endParaRPr lang="pt-BR" sz="1600">
            <a:effectLst/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76200</xdr:colOff>
      <xdr:row>0</xdr:row>
      <xdr:rowOff>152400</xdr:rowOff>
    </xdr:from>
    <xdr:to>
      <xdr:col>7</xdr:col>
      <xdr:colOff>52604</xdr:colOff>
      <xdr:row>4</xdr:row>
      <xdr:rowOff>15009</xdr:rowOff>
    </xdr:to>
    <xdr:sp macro="" textlink="">
      <xdr:nvSpPr>
        <xdr:cNvPr id="15" name="CaixaDeTexto 14">
          <a:extLst>
            <a:ext uri="{FF2B5EF4-FFF2-40B4-BE49-F238E27FC236}"/>
          </a:extLst>
        </xdr:cNvPr>
        <xdr:cNvSpPr txBox="1"/>
      </xdr:nvSpPr>
      <xdr:spPr>
        <a:xfrm>
          <a:off x="7505700" y="15240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0</xdr:colOff>
      <xdr:row>34</xdr:row>
      <xdr:rowOff>114300</xdr:rowOff>
    </xdr:from>
    <xdr:to>
      <xdr:col>6</xdr:col>
      <xdr:colOff>1100354</xdr:colOff>
      <xdr:row>37</xdr:row>
      <xdr:rowOff>338859</xdr:rowOff>
    </xdr:to>
    <xdr:sp macro="" textlink="">
      <xdr:nvSpPr>
        <xdr:cNvPr id="16" name="CaixaDeTexto 15">
          <a:extLst>
            <a:ext uri="{FF2B5EF4-FFF2-40B4-BE49-F238E27FC236}"/>
          </a:extLst>
        </xdr:cNvPr>
        <xdr:cNvSpPr txBox="1"/>
      </xdr:nvSpPr>
      <xdr:spPr>
        <a:xfrm>
          <a:off x="7429500" y="1251585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152400</xdr:colOff>
      <xdr:row>68</xdr:row>
      <xdr:rowOff>209550</xdr:rowOff>
    </xdr:from>
    <xdr:to>
      <xdr:col>7</xdr:col>
      <xdr:colOff>128804</xdr:colOff>
      <xdr:row>72</xdr:row>
      <xdr:rowOff>72159</xdr:rowOff>
    </xdr:to>
    <xdr:sp macro="" textlink="">
      <xdr:nvSpPr>
        <xdr:cNvPr id="17" name="CaixaDeTexto 16">
          <a:extLst>
            <a:ext uri="{FF2B5EF4-FFF2-40B4-BE49-F238E27FC236}"/>
          </a:extLst>
        </xdr:cNvPr>
        <xdr:cNvSpPr txBox="1"/>
      </xdr:nvSpPr>
      <xdr:spPr>
        <a:xfrm>
          <a:off x="7581900" y="2505075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415637</xdr:colOff>
      <xdr:row>4</xdr:row>
      <xdr:rowOff>138545</xdr:rowOff>
    </xdr:from>
    <xdr:to>
      <xdr:col>13</xdr:col>
      <xdr:colOff>779319</xdr:colOff>
      <xdr:row>5</xdr:row>
      <xdr:rowOff>311728</xdr:rowOff>
    </xdr:to>
    <xdr:sp macro="" textlink="">
      <xdr:nvSpPr>
        <xdr:cNvPr id="3" name="CaixaDeTexto 2">
          <a:extLst>
            <a:ext uri="{FF2B5EF4-FFF2-40B4-BE49-F238E27FC236}"/>
          </a:extLst>
        </xdr:cNvPr>
        <xdr:cNvSpPr txBox="1"/>
      </xdr:nvSpPr>
      <xdr:spPr>
        <a:xfrm>
          <a:off x="415637" y="1524000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0</xdr:row>
      <xdr:rowOff>103909</xdr:rowOff>
    </xdr:from>
    <xdr:to>
      <xdr:col>13</xdr:col>
      <xdr:colOff>625258</xdr:colOff>
      <xdr:row>4</xdr:row>
      <xdr:rowOff>17318</xdr:rowOff>
    </xdr:to>
    <xdr:sp macro="" textlink="">
      <xdr:nvSpPr>
        <xdr:cNvPr id="50" name="CaixaDeTexto 49">
          <a:extLst>
            <a:ext uri="{FF2B5EF4-FFF2-40B4-BE49-F238E27FC236}"/>
          </a:extLst>
        </xdr:cNvPr>
        <xdr:cNvSpPr txBox="1"/>
      </xdr:nvSpPr>
      <xdr:spPr>
        <a:xfrm>
          <a:off x="13179136" y="103909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0</xdr:row>
      <xdr:rowOff>225136</xdr:rowOff>
    </xdr:from>
    <xdr:to>
      <xdr:col>2</xdr:col>
      <xdr:colOff>259773</xdr:colOff>
      <xdr:row>3</xdr:row>
      <xdr:rowOff>311727</xdr:rowOff>
    </xdr:to>
    <xdr:sp macro="" textlink="">
      <xdr:nvSpPr>
        <xdr:cNvPr id="51" name="CaixaDeTexto 50">
          <a:extLst>
            <a:ext uri="{FF2B5EF4-FFF2-40B4-BE49-F238E27FC236}"/>
          </a:extLst>
        </xdr:cNvPr>
        <xdr:cNvSpPr txBox="1"/>
      </xdr:nvSpPr>
      <xdr:spPr>
        <a:xfrm>
          <a:off x="346363" y="225136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39</xdr:row>
      <xdr:rowOff>138545</xdr:rowOff>
    </xdr:from>
    <xdr:to>
      <xdr:col>13</xdr:col>
      <xdr:colOff>779319</xdr:colOff>
      <xdr:row>40</xdr:row>
      <xdr:rowOff>311728</xdr:rowOff>
    </xdr:to>
    <xdr:sp macro="" textlink="">
      <xdr:nvSpPr>
        <xdr:cNvPr id="52" name="CaixaDeTexto 51">
          <a:extLst>
            <a:ext uri="{FF2B5EF4-FFF2-40B4-BE49-F238E27FC236}"/>
          </a:extLst>
        </xdr:cNvPr>
        <xdr:cNvSpPr txBox="1"/>
      </xdr:nvSpPr>
      <xdr:spPr>
        <a:xfrm>
          <a:off x="415637" y="1524000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35</xdr:row>
      <xdr:rowOff>103909</xdr:rowOff>
    </xdr:from>
    <xdr:to>
      <xdr:col>13</xdr:col>
      <xdr:colOff>625258</xdr:colOff>
      <xdr:row>39</xdr:row>
      <xdr:rowOff>17318</xdr:rowOff>
    </xdr:to>
    <xdr:sp macro="" textlink="">
      <xdr:nvSpPr>
        <xdr:cNvPr id="53" name="CaixaDeTexto 52">
          <a:extLst>
            <a:ext uri="{FF2B5EF4-FFF2-40B4-BE49-F238E27FC236}"/>
          </a:extLst>
        </xdr:cNvPr>
        <xdr:cNvSpPr txBox="1"/>
      </xdr:nvSpPr>
      <xdr:spPr>
        <a:xfrm>
          <a:off x="13179136" y="103909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35</xdr:row>
      <xdr:rowOff>225136</xdr:rowOff>
    </xdr:from>
    <xdr:to>
      <xdr:col>2</xdr:col>
      <xdr:colOff>259773</xdr:colOff>
      <xdr:row>38</xdr:row>
      <xdr:rowOff>311727</xdr:rowOff>
    </xdr:to>
    <xdr:sp macro="" textlink="">
      <xdr:nvSpPr>
        <xdr:cNvPr id="54" name="CaixaDeTexto 53">
          <a:extLst>
            <a:ext uri="{FF2B5EF4-FFF2-40B4-BE49-F238E27FC236}"/>
          </a:extLst>
        </xdr:cNvPr>
        <xdr:cNvSpPr txBox="1"/>
      </xdr:nvSpPr>
      <xdr:spPr>
        <a:xfrm>
          <a:off x="346363" y="225136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74</xdr:row>
      <xdr:rowOff>138545</xdr:rowOff>
    </xdr:from>
    <xdr:to>
      <xdr:col>13</xdr:col>
      <xdr:colOff>779319</xdr:colOff>
      <xdr:row>75</xdr:row>
      <xdr:rowOff>311728</xdr:rowOff>
    </xdr:to>
    <xdr:sp macro="" textlink="">
      <xdr:nvSpPr>
        <xdr:cNvPr id="55" name="CaixaDeTexto 54">
          <a:extLst>
            <a:ext uri="{FF2B5EF4-FFF2-40B4-BE49-F238E27FC236}"/>
          </a:extLst>
        </xdr:cNvPr>
        <xdr:cNvSpPr txBox="1"/>
      </xdr:nvSpPr>
      <xdr:spPr>
        <a:xfrm>
          <a:off x="415637" y="13923818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70</xdr:row>
      <xdr:rowOff>103909</xdr:rowOff>
    </xdr:from>
    <xdr:to>
      <xdr:col>13</xdr:col>
      <xdr:colOff>625258</xdr:colOff>
      <xdr:row>74</xdr:row>
      <xdr:rowOff>17318</xdr:rowOff>
    </xdr:to>
    <xdr:sp macro="" textlink="">
      <xdr:nvSpPr>
        <xdr:cNvPr id="56" name="CaixaDeTexto 55">
          <a:extLst>
            <a:ext uri="{FF2B5EF4-FFF2-40B4-BE49-F238E27FC236}"/>
          </a:extLst>
        </xdr:cNvPr>
        <xdr:cNvSpPr txBox="1"/>
      </xdr:nvSpPr>
      <xdr:spPr>
        <a:xfrm>
          <a:off x="13179136" y="12503727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70</xdr:row>
      <xdr:rowOff>225136</xdr:rowOff>
    </xdr:from>
    <xdr:to>
      <xdr:col>2</xdr:col>
      <xdr:colOff>259773</xdr:colOff>
      <xdr:row>73</xdr:row>
      <xdr:rowOff>311727</xdr:rowOff>
    </xdr:to>
    <xdr:sp macro="" textlink="">
      <xdr:nvSpPr>
        <xdr:cNvPr id="57" name="CaixaDeTexto 56">
          <a:extLst>
            <a:ext uri="{FF2B5EF4-FFF2-40B4-BE49-F238E27FC236}"/>
          </a:extLst>
        </xdr:cNvPr>
        <xdr:cNvSpPr txBox="1"/>
      </xdr:nvSpPr>
      <xdr:spPr>
        <a:xfrm>
          <a:off x="346363" y="12624954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109</xdr:row>
      <xdr:rowOff>138545</xdr:rowOff>
    </xdr:from>
    <xdr:to>
      <xdr:col>13</xdr:col>
      <xdr:colOff>779319</xdr:colOff>
      <xdr:row>110</xdr:row>
      <xdr:rowOff>311728</xdr:rowOff>
    </xdr:to>
    <xdr:sp macro="" textlink="">
      <xdr:nvSpPr>
        <xdr:cNvPr id="58" name="CaixaDeTexto 57">
          <a:extLst>
            <a:ext uri="{FF2B5EF4-FFF2-40B4-BE49-F238E27FC236}"/>
          </a:extLst>
        </xdr:cNvPr>
        <xdr:cNvSpPr txBox="1"/>
      </xdr:nvSpPr>
      <xdr:spPr>
        <a:xfrm>
          <a:off x="415637" y="26167772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105</xdr:row>
      <xdr:rowOff>103909</xdr:rowOff>
    </xdr:from>
    <xdr:to>
      <xdr:col>13</xdr:col>
      <xdr:colOff>625258</xdr:colOff>
      <xdr:row>109</xdr:row>
      <xdr:rowOff>17318</xdr:rowOff>
    </xdr:to>
    <xdr:sp macro="" textlink="">
      <xdr:nvSpPr>
        <xdr:cNvPr id="59" name="CaixaDeTexto 58">
          <a:extLst>
            <a:ext uri="{FF2B5EF4-FFF2-40B4-BE49-F238E27FC236}"/>
          </a:extLst>
        </xdr:cNvPr>
        <xdr:cNvSpPr txBox="1"/>
      </xdr:nvSpPr>
      <xdr:spPr>
        <a:xfrm>
          <a:off x="13179136" y="24747682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105</xdr:row>
      <xdr:rowOff>225136</xdr:rowOff>
    </xdr:from>
    <xdr:to>
      <xdr:col>2</xdr:col>
      <xdr:colOff>259773</xdr:colOff>
      <xdr:row>108</xdr:row>
      <xdr:rowOff>311727</xdr:rowOff>
    </xdr:to>
    <xdr:sp macro="" textlink="">
      <xdr:nvSpPr>
        <xdr:cNvPr id="60" name="CaixaDeTexto 59">
          <a:extLst>
            <a:ext uri="{FF2B5EF4-FFF2-40B4-BE49-F238E27FC236}"/>
          </a:extLst>
        </xdr:cNvPr>
        <xdr:cNvSpPr txBox="1"/>
      </xdr:nvSpPr>
      <xdr:spPr>
        <a:xfrm>
          <a:off x="346363" y="24868909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144</xdr:row>
      <xdr:rowOff>138545</xdr:rowOff>
    </xdr:from>
    <xdr:to>
      <xdr:col>13</xdr:col>
      <xdr:colOff>779319</xdr:colOff>
      <xdr:row>145</xdr:row>
      <xdr:rowOff>311728</xdr:rowOff>
    </xdr:to>
    <xdr:sp macro="" textlink="">
      <xdr:nvSpPr>
        <xdr:cNvPr id="61" name="CaixaDeTexto 60">
          <a:extLst>
            <a:ext uri="{FF2B5EF4-FFF2-40B4-BE49-F238E27FC236}"/>
          </a:extLst>
        </xdr:cNvPr>
        <xdr:cNvSpPr txBox="1"/>
      </xdr:nvSpPr>
      <xdr:spPr>
        <a:xfrm>
          <a:off x="415637" y="38463681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140</xdr:row>
      <xdr:rowOff>103909</xdr:rowOff>
    </xdr:from>
    <xdr:to>
      <xdr:col>13</xdr:col>
      <xdr:colOff>625258</xdr:colOff>
      <xdr:row>144</xdr:row>
      <xdr:rowOff>17318</xdr:rowOff>
    </xdr:to>
    <xdr:sp macro="" textlink="">
      <xdr:nvSpPr>
        <xdr:cNvPr id="62" name="CaixaDeTexto 61">
          <a:extLst>
            <a:ext uri="{FF2B5EF4-FFF2-40B4-BE49-F238E27FC236}"/>
          </a:extLst>
        </xdr:cNvPr>
        <xdr:cNvSpPr txBox="1"/>
      </xdr:nvSpPr>
      <xdr:spPr>
        <a:xfrm>
          <a:off x="13179136" y="37043591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140</xdr:row>
      <xdr:rowOff>225136</xdr:rowOff>
    </xdr:from>
    <xdr:to>
      <xdr:col>2</xdr:col>
      <xdr:colOff>259773</xdr:colOff>
      <xdr:row>143</xdr:row>
      <xdr:rowOff>311727</xdr:rowOff>
    </xdr:to>
    <xdr:sp macro="" textlink="">
      <xdr:nvSpPr>
        <xdr:cNvPr id="63" name="CaixaDeTexto 62">
          <a:extLst>
            <a:ext uri="{FF2B5EF4-FFF2-40B4-BE49-F238E27FC236}"/>
          </a:extLst>
        </xdr:cNvPr>
        <xdr:cNvSpPr txBox="1"/>
      </xdr:nvSpPr>
      <xdr:spPr>
        <a:xfrm>
          <a:off x="346363" y="37164818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179</xdr:row>
      <xdr:rowOff>138545</xdr:rowOff>
    </xdr:from>
    <xdr:to>
      <xdr:col>13</xdr:col>
      <xdr:colOff>779319</xdr:colOff>
      <xdr:row>180</xdr:row>
      <xdr:rowOff>311728</xdr:rowOff>
    </xdr:to>
    <xdr:sp macro="" textlink="">
      <xdr:nvSpPr>
        <xdr:cNvPr id="64" name="CaixaDeTexto 63">
          <a:extLst>
            <a:ext uri="{FF2B5EF4-FFF2-40B4-BE49-F238E27FC236}"/>
          </a:extLst>
        </xdr:cNvPr>
        <xdr:cNvSpPr txBox="1"/>
      </xdr:nvSpPr>
      <xdr:spPr>
        <a:xfrm>
          <a:off x="415637" y="50690318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175</xdr:row>
      <xdr:rowOff>103909</xdr:rowOff>
    </xdr:from>
    <xdr:to>
      <xdr:col>13</xdr:col>
      <xdr:colOff>625258</xdr:colOff>
      <xdr:row>179</xdr:row>
      <xdr:rowOff>17318</xdr:rowOff>
    </xdr:to>
    <xdr:sp macro="" textlink="">
      <xdr:nvSpPr>
        <xdr:cNvPr id="65" name="CaixaDeTexto 64">
          <a:extLst>
            <a:ext uri="{FF2B5EF4-FFF2-40B4-BE49-F238E27FC236}"/>
          </a:extLst>
        </xdr:cNvPr>
        <xdr:cNvSpPr txBox="1"/>
      </xdr:nvSpPr>
      <xdr:spPr>
        <a:xfrm>
          <a:off x="13179136" y="49270227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175</xdr:row>
      <xdr:rowOff>225136</xdr:rowOff>
    </xdr:from>
    <xdr:to>
      <xdr:col>2</xdr:col>
      <xdr:colOff>259773</xdr:colOff>
      <xdr:row>178</xdr:row>
      <xdr:rowOff>311727</xdr:rowOff>
    </xdr:to>
    <xdr:sp macro="" textlink="">
      <xdr:nvSpPr>
        <xdr:cNvPr id="66" name="CaixaDeTexto 65">
          <a:extLst>
            <a:ext uri="{FF2B5EF4-FFF2-40B4-BE49-F238E27FC236}"/>
          </a:extLst>
        </xdr:cNvPr>
        <xdr:cNvSpPr txBox="1"/>
      </xdr:nvSpPr>
      <xdr:spPr>
        <a:xfrm>
          <a:off x="346363" y="49391454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214</xdr:row>
      <xdr:rowOff>138545</xdr:rowOff>
    </xdr:from>
    <xdr:to>
      <xdr:col>13</xdr:col>
      <xdr:colOff>779319</xdr:colOff>
      <xdr:row>215</xdr:row>
      <xdr:rowOff>311728</xdr:rowOff>
    </xdr:to>
    <xdr:sp macro="" textlink="">
      <xdr:nvSpPr>
        <xdr:cNvPr id="67" name="CaixaDeTexto 66">
          <a:extLst>
            <a:ext uri="{FF2B5EF4-FFF2-40B4-BE49-F238E27FC236}"/>
          </a:extLst>
        </xdr:cNvPr>
        <xdr:cNvSpPr txBox="1"/>
      </xdr:nvSpPr>
      <xdr:spPr>
        <a:xfrm>
          <a:off x="415637" y="63020863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210</xdr:row>
      <xdr:rowOff>103909</xdr:rowOff>
    </xdr:from>
    <xdr:to>
      <xdr:col>13</xdr:col>
      <xdr:colOff>625258</xdr:colOff>
      <xdr:row>214</xdr:row>
      <xdr:rowOff>17318</xdr:rowOff>
    </xdr:to>
    <xdr:sp macro="" textlink="">
      <xdr:nvSpPr>
        <xdr:cNvPr id="68" name="CaixaDeTexto 67">
          <a:extLst>
            <a:ext uri="{FF2B5EF4-FFF2-40B4-BE49-F238E27FC236}"/>
          </a:extLst>
        </xdr:cNvPr>
        <xdr:cNvSpPr txBox="1"/>
      </xdr:nvSpPr>
      <xdr:spPr>
        <a:xfrm>
          <a:off x="13179136" y="61600773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210</xdr:row>
      <xdr:rowOff>225136</xdr:rowOff>
    </xdr:from>
    <xdr:to>
      <xdr:col>2</xdr:col>
      <xdr:colOff>259773</xdr:colOff>
      <xdr:row>213</xdr:row>
      <xdr:rowOff>311727</xdr:rowOff>
    </xdr:to>
    <xdr:sp macro="" textlink="">
      <xdr:nvSpPr>
        <xdr:cNvPr id="69" name="CaixaDeTexto 68">
          <a:extLst>
            <a:ext uri="{FF2B5EF4-FFF2-40B4-BE49-F238E27FC236}"/>
          </a:extLst>
        </xdr:cNvPr>
        <xdr:cNvSpPr txBox="1"/>
      </xdr:nvSpPr>
      <xdr:spPr>
        <a:xfrm>
          <a:off x="346363" y="61722000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249</xdr:row>
      <xdr:rowOff>138545</xdr:rowOff>
    </xdr:from>
    <xdr:to>
      <xdr:col>13</xdr:col>
      <xdr:colOff>779319</xdr:colOff>
      <xdr:row>250</xdr:row>
      <xdr:rowOff>311728</xdr:rowOff>
    </xdr:to>
    <xdr:sp macro="" textlink="">
      <xdr:nvSpPr>
        <xdr:cNvPr id="70" name="CaixaDeTexto 69">
          <a:extLst>
            <a:ext uri="{FF2B5EF4-FFF2-40B4-BE49-F238E27FC236}"/>
          </a:extLst>
        </xdr:cNvPr>
        <xdr:cNvSpPr txBox="1"/>
      </xdr:nvSpPr>
      <xdr:spPr>
        <a:xfrm>
          <a:off x="415637" y="75264818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245</xdr:row>
      <xdr:rowOff>103909</xdr:rowOff>
    </xdr:from>
    <xdr:to>
      <xdr:col>13</xdr:col>
      <xdr:colOff>625258</xdr:colOff>
      <xdr:row>249</xdr:row>
      <xdr:rowOff>17318</xdr:rowOff>
    </xdr:to>
    <xdr:sp macro="" textlink="">
      <xdr:nvSpPr>
        <xdr:cNvPr id="71" name="CaixaDeTexto 70">
          <a:extLst>
            <a:ext uri="{FF2B5EF4-FFF2-40B4-BE49-F238E27FC236}"/>
          </a:extLst>
        </xdr:cNvPr>
        <xdr:cNvSpPr txBox="1"/>
      </xdr:nvSpPr>
      <xdr:spPr>
        <a:xfrm>
          <a:off x="13179136" y="73844727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245</xdr:row>
      <xdr:rowOff>225136</xdr:rowOff>
    </xdr:from>
    <xdr:to>
      <xdr:col>2</xdr:col>
      <xdr:colOff>259773</xdr:colOff>
      <xdr:row>248</xdr:row>
      <xdr:rowOff>311727</xdr:rowOff>
    </xdr:to>
    <xdr:sp macro="" textlink="">
      <xdr:nvSpPr>
        <xdr:cNvPr id="72" name="CaixaDeTexto 71">
          <a:extLst>
            <a:ext uri="{FF2B5EF4-FFF2-40B4-BE49-F238E27FC236}"/>
          </a:extLst>
        </xdr:cNvPr>
        <xdr:cNvSpPr txBox="1"/>
      </xdr:nvSpPr>
      <xdr:spPr>
        <a:xfrm>
          <a:off x="346363" y="73965954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284</xdr:row>
      <xdr:rowOff>138545</xdr:rowOff>
    </xdr:from>
    <xdr:to>
      <xdr:col>13</xdr:col>
      <xdr:colOff>779319</xdr:colOff>
      <xdr:row>285</xdr:row>
      <xdr:rowOff>311728</xdr:rowOff>
    </xdr:to>
    <xdr:sp macro="" textlink="">
      <xdr:nvSpPr>
        <xdr:cNvPr id="73" name="CaixaDeTexto 72">
          <a:extLst>
            <a:ext uri="{FF2B5EF4-FFF2-40B4-BE49-F238E27FC236}"/>
          </a:extLst>
        </xdr:cNvPr>
        <xdr:cNvSpPr txBox="1"/>
      </xdr:nvSpPr>
      <xdr:spPr>
        <a:xfrm>
          <a:off x="415637" y="87543409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280</xdr:row>
      <xdr:rowOff>103909</xdr:rowOff>
    </xdr:from>
    <xdr:to>
      <xdr:col>13</xdr:col>
      <xdr:colOff>625258</xdr:colOff>
      <xdr:row>284</xdr:row>
      <xdr:rowOff>17318</xdr:rowOff>
    </xdr:to>
    <xdr:sp macro="" textlink="">
      <xdr:nvSpPr>
        <xdr:cNvPr id="74" name="CaixaDeTexto 73">
          <a:extLst>
            <a:ext uri="{FF2B5EF4-FFF2-40B4-BE49-F238E27FC236}"/>
          </a:extLst>
        </xdr:cNvPr>
        <xdr:cNvSpPr txBox="1"/>
      </xdr:nvSpPr>
      <xdr:spPr>
        <a:xfrm>
          <a:off x="13179136" y="86123318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280</xdr:row>
      <xdr:rowOff>225136</xdr:rowOff>
    </xdr:from>
    <xdr:to>
      <xdr:col>2</xdr:col>
      <xdr:colOff>259773</xdr:colOff>
      <xdr:row>283</xdr:row>
      <xdr:rowOff>311727</xdr:rowOff>
    </xdr:to>
    <xdr:sp macro="" textlink="">
      <xdr:nvSpPr>
        <xdr:cNvPr id="75" name="CaixaDeTexto 74">
          <a:extLst>
            <a:ext uri="{FF2B5EF4-FFF2-40B4-BE49-F238E27FC236}"/>
          </a:extLst>
        </xdr:cNvPr>
        <xdr:cNvSpPr txBox="1"/>
      </xdr:nvSpPr>
      <xdr:spPr>
        <a:xfrm>
          <a:off x="346363" y="86244545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318</xdr:row>
      <xdr:rowOff>138545</xdr:rowOff>
    </xdr:from>
    <xdr:to>
      <xdr:col>13</xdr:col>
      <xdr:colOff>779319</xdr:colOff>
      <xdr:row>319</xdr:row>
      <xdr:rowOff>311728</xdr:rowOff>
    </xdr:to>
    <xdr:sp macro="" textlink="">
      <xdr:nvSpPr>
        <xdr:cNvPr id="76" name="CaixaDeTexto 75">
          <a:extLst>
            <a:ext uri="{FF2B5EF4-FFF2-40B4-BE49-F238E27FC236}"/>
          </a:extLst>
        </xdr:cNvPr>
        <xdr:cNvSpPr txBox="1"/>
      </xdr:nvSpPr>
      <xdr:spPr>
        <a:xfrm>
          <a:off x="415637" y="99319772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314</xdr:row>
      <xdr:rowOff>103909</xdr:rowOff>
    </xdr:from>
    <xdr:to>
      <xdr:col>13</xdr:col>
      <xdr:colOff>625258</xdr:colOff>
      <xdr:row>318</xdr:row>
      <xdr:rowOff>17318</xdr:rowOff>
    </xdr:to>
    <xdr:sp macro="" textlink="">
      <xdr:nvSpPr>
        <xdr:cNvPr id="77" name="CaixaDeTexto 76">
          <a:extLst>
            <a:ext uri="{FF2B5EF4-FFF2-40B4-BE49-F238E27FC236}"/>
          </a:extLst>
        </xdr:cNvPr>
        <xdr:cNvSpPr txBox="1"/>
      </xdr:nvSpPr>
      <xdr:spPr>
        <a:xfrm>
          <a:off x="13179136" y="97899682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314</xdr:row>
      <xdr:rowOff>225136</xdr:rowOff>
    </xdr:from>
    <xdr:to>
      <xdr:col>2</xdr:col>
      <xdr:colOff>259773</xdr:colOff>
      <xdr:row>317</xdr:row>
      <xdr:rowOff>311727</xdr:rowOff>
    </xdr:to>
    <xdr:sp macro="" textlink="">
      <xdr:nvSpPr>
        <xdr:cNvPr id="78" name="CaixaDeTexto 77">
          <a:extLst>
            <a:ext uri="{FF2B5EF4-FFF2-40B4-BE49-F238E27FC236}"/>
          </a:extLst>
        </xdr:cNvPr>
        <xdr:cNvSpPr txBox="1"/>
      </xdr:nvSpPr>
      <xdr:spPr>
        <a:xfrm>
          <a:off x="346363" y="98020909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353</xdr:row>
      <xdr:rowOff>138545</xdr:rowOff>
    </xdr:from>
    <xdr:to>
      <xdr:col>13</xdr:col>
      <xdr:colOff>779319</xdr:colOff>
      <xdr:row>354</xdr:row>
      <xdr:rowOff>311728</xdr:rowOff>
    </xdr:to>
    <xdr:sp macro="" textlink="">
      <xdr:nvSpPr>
        <xdr:cNvPr id="79" name="CaixaDeTexto 78">
          <a:extLst>
            <a:ext uri="{FF2B5EF4-FFF2-40B4-BE49-F238E27FC236}"/>
          </a:extLst>
        </xdr:cNvPr>
        <xdr:cNvSpPr txBox="1"/>
      </xdr:nvSpPr>
      <xdr:spPr>
        <a:xfrm>
          <a:off x="415637" y="111702272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349</xdr:row>
      <xdr:rowOff>103909</xdr:rowOff>
    </xdr:from>
    <xdr:to>
      <xdr:col>13</xdr:col>
      <xdr:colOff>625258</xdr:colOff>
      <xdr:row>353</xdr:row>
      <xdr:rowOff>17318</xdr:rowOff>
    </xdr:to>
    <xdr:sp macro="" textlink="">
      <xdr:nvSpPr>
        <xdr:cNvPr id="80" name="CaixaDeTexto 79">
          <a:extLst>
            <a:ext uri="{FF2B5EF4-FFF2-40B4-BE49-F238E27FC236}"/>
          </a:extLst>
        </xdr:cNvPr>
        <xdr:cNvSpPr txBox="1"/>
      </xdr:nvSpPr>
      <xdr:spPr>
        <a:xfrm>
          <a:off x="13179136" y="110282182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349</xdr:row>
      <xdr:rowOff>225136</xdr:rowOff>
    </xdr:from>
    <xdr:to>
      <xdr:col>2</xdr:col>
      <xdr:colOff>259773</xdr:colOff>
      <xdr:row>352</xdr:row>
      <xdr:rowOff>311727</xdr:rowOff>
    </xdr:to>
    <xdr:sp macro="" textlink="">
      <xdr:nvSpPr>
        <xdr:cNvPr id="81" name="CaixaDeTexto 80">
          <a:extLst>
            <a:ext uri="{FF2B5EF4-FFF2-40B4-BE49-F238E27FC236}"/>
          </a:extLst>
        </xdr:cNvPr>
        <xdr:cNvSpPr txBox="1"/>
      </xdr:nvSpPr>
      <xdr:spPr>
        <a:xfrm>
          <a:off x="346363" y="110403409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388</xdr:row>
      <xdr:rowOff>138545</xdr:rowOff>
    </xdr:from>
    <xdr:to>
      <xdr:col>13</xdr:col>
      <xdr:colOff>779319</xdr:colOff>
      <xdr:row>389</xdr:row>
      <xdr:rowOff>311728</xdr:rowOff>
    </xdr:to>
    <xdr:sp macro="" textlink="">
      <xdr:nvSpPr>
        <xdr:cNvPr id="82" name="CaixaDeTexto 81">
          <a:extLst>
            <a:ext uri="{FF2B5EF4-FFF2-40B4-BE49-F238E27FC236}"/>
          </a:extLst>
        </xdr:cNvPr>
        <xdr:cNvSpPr txBox="1"/>
      </xdr:nvSpPr>
      <xdr:spPr>
        <a:xfrm>
          <a:off x="415637" y="124084772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384</xdr:row>
      <xdr:rowOff>103909</xdr:rowOff>
    </xdr:from>
    <xdr:to>
      <xdr:col>13</xdr:col>
      <xdr:colOff>625258</xdr:colOff>
      <xdr:row>388</xdr:row>
      <xdr:rowOff>17318</xdr:rowOff>
    </xdr:to>
    <xdr:sp macro="" textlink="">
      <xdr:nvSpPr>
        <xdr:cNvPr id="83" name="CaixaDeTexto 82">
          <a:extLst>
            <a:ext uri="{FF2B5EF4-FFF2-40B4-BE49-F238E27FC236}"/>
          </a:extLst>
        </xdr:cNvPr>
        <xdr:cNvSpPr txBox="1"/>
      </xdr:nvSpPr>
      <xdr:spPr>
        <a:xfrm>
          <a:off x="13179136" y="122664682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384</xdr:row>
      <xdr:rowOff>225136</xdr:rowOff>
    </xdr:from>
    <xdr:to>
      <xdr:col>2</xdr:col>
      <xdr:colOff>259773</xdr:colOff>
      <xdr:row>387</xdr:row>
      <xdr:rowOff>311727</xdr:rowOff>
    </xdr:to>
    <xdr:sp macro="" textlink="">
      <xdr:nvSpPr>
        <xdr:cNvPr id="84" name="CaixaDeTexto 83">
          <a:extLst>
            <a:ext uri="{FF2B5EF4-FFF2-40B4-BE49-F238E27FC236}"/>
          </a:extLst>
        </xdr:cNvPr>
        <xdr:cNvSpPr txBox="1"/>
      </xdr:nvSpPr>
      <xdr:spPr>
        <a:xfrm>
          <a:off x="346363" y="122785909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422</xdr:row>
      <xdr:rowOff>138545</xdr:rowOff>
    </xdr:from>
    <xdr:to>
      <xdr:col>13</xdr:col>
      <xdr:colOff>779319</xdr:colOff>
      <xdr:row>423</xdr:row>
      <xdr:rowOff>311728</xdr:rowOff>
    </xdr:to>
    <xdr:sp macro="" textlink="">
      <xdr:nvSpPr>
        <xdr:cNvPr id="85" name="CaixaDeTexto 84">
          <a:extLst>
            <a:ext uri="{FF2B5EF4-FFF2-40B4-BE49-F238E27FC236}"/>
          </a:extLst>
        </xdr:cNvPr>
        <xdr:cNvSpPr txBox="1"/>
      </xdr:nvSpPr>
      <xdr:spPr>
        <a:xfrm>
          <a:off x="415637" y="136190181"/>
          <a:ext cx="16002000" cy="519547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418</xdr:row>
      <xdr:rowOff>103909</xdr:rowOff>
    </xdr:from>
    <xdr:to>
      <xdr:col>13</xdr:col>
      <xdr:colOff>625258</xdr:colOff>
      <xdr:row>422</xdr:row>
      <xdr:rowOff>17318</xdr:rowOff>
    </xdr:to>
    <xdr:sp macro="" textlink="">
      <xdr:nvSpPr>
        <xdr:cNvPr id="86" name="CaixaDeTexto 85">
          <a:extLst>
            <a:ext uri="{FF2B5EF4-FFF2-40B4-BE49-F238E27FC236}"/>
          </a:extLst>
        </xdr:cNvPr>
        <xdr:cNvSpPr txBox="1"/>
      </xdr:nvSpPr>
      <xdr:spPr>
        <a:xfrm>
          <a:off x="13179136" y="134770091"/>
          <a:ext cx="3084440" cy="1298863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418</xdr:row>
      <xdr:rowOff>225136</xdr:rowOff>
    </xdr:from>
    <xdr:to>
      <xdr:col>2</xdr:col>
      <xdr:colOff>259773</xdr:colOff>
      <xdr:row>421</xdr:row>
      <xdr:rowOff>311727</xdr:rowOff>
    </xdr:to>
    <xdr:sp macro="" textlink="">
      <xdr:nvSpPr>
        <xdr:cNvPr id="87" name="CaixaDeTexto 86">
          <a:extLst>
            <a:ext uri="{FF2B5EF4-FFF2-40B4-BE49-F238E27FC236}"/>
          </a:extLst>
        </xdr:cNvPr>
        <xdr:cNvSpPr txBox="1"/>
      </xdr:nvSpPr>
      <xdr:spPr>
        <a:xfrm>
          <a:off x="346363" y="134891318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415637</xdr:colOff>
      <xdr:row>456</xdr:row>
      <xdr:rowOff>138545</xdr:rowOff>
    </xdr:from>
    <xdr:to>
      <xdr:col>13</xdr:col>
      <xdr:colOff>779319</xdr:colOff>
      <xdr:row>457</xdr:row>
      <xdr:rowOff>311728</xdr:rowOff>
    </xdr:to>
    <xdr:sp macro="" textlink="">
      <xdr:nvSpPr>
        <xdr:cNvPr id="41" name="CaixaDeTexto 40">
          <a:extLst>
            <a:ext uri="{FF2B5EF4-FFF2-40B4-BE49-F238E27FC236}"/>
          </a:extLst>
        </xdr:cNvPr>
        <xdr:cNvSpPr txBox="1"/>
      </xdr:nvSpPr>
      <xdr:spPr>
        <a:xfrm>
          <a:off x="415637" y="153352500"/>
          <a:ext cx="16002000" cy="519546"/>
        </a:xfrm>
        <a:prstGeom prst="rect">
          <a:avLst/>
        </a:prstGeom>
        <a:solidFill>
          <a:schemeClr val="bg1"/>
        </a:solidFill>
        <a:ln w="1905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u="sng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REF.: MANUTENÇÃO CORRETIVA DE CMB´S COM FORNECIMENTO DE PEÇAS DE REPOSIÇÃO DO - SAAE INDAIATUBA.</a:t>
          </a:r>
        </a:p>
      </xdr:txBody>
    </xdr:sp>
    <xdr:clientData/>
  </xdr:twoCellAnchor>
  <xdr:twoCellAnchor>
    <xdr:from>
      <xdr:col>10</xdr:col>
      <xdr:colOff>242454</xdr:colOff>
      <xdr:row>452</xdr:row>
      <xdr:rowOff>103909</xdr:rowOff>
    </xdr:from>
    <xdr:to>
      <xdr:col>13</xdr:col>
      <xdr:colOff>625258</xdr:colOff>
      <xdr:row>456</xdr:row>
      <xdr:rowOff>17318</xdr:rowOff>
    </xdr:to>
    <xdr:sp macro="" textlink="">
      <xdr:nvSpPr>
        <xdr:cNvPr id="42" name="CaixaDeTexto 41">
          <a:extLst>
            <a:ext uri="{FF2B5EF4-FFF2-40B4-BE49-F238E27FC236}"/>
          </a:extLst>
        </xdr:cNvPr>
        <xdr:cNvSpPr txBox="1"/>
      </xdr:nvSpPr>
      <xdr:spPr>
        <a:xfrm>
          <a:off x="13179136" y="151932409"/>
          <a:ext cx="3084440" cy="1298864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200" b="0" i="1">
              <a:latin typeface="+mj-lt"/>
            </a:rPr>
            <a:t>INSERIR</a:t>
          </a:r>
          <a:r>
            <a:rPr lang="pt-BR" sz="1200" b="0" i="1" baseline="0">
              <a:latin typeface="+mj-lt"/>
            </a:rPr>
            <a:t>  LOGO  DA  EMPRESA   </a:t>
          </a:r>
          <a:endParaRPr lang="pt-BR" sz="1200" b="0" i="1">
            <a:latin typeface="+mj-lt"/>
          </a:endParaRPr>
        </a:p>
      </xdr:txBody>
    </xdr:sp>
    <xdr:clientData/>
  </xdr:twoCellAnchor>
  <xdr:twoCellAnchor>
    <xdr:from>
      <xdr:col>0</xdr:col>
      <xdr:colOff>346363</xdr:colOff>
      <xdr:row>452</xdr:row>
      <xdr:rowOff>225136</xdr:rowOff>
    </xdr:from>
    <xdr:to>
      <xdr:col>2</xdr:col>
      <xdr:colOff>259773</xdr:colOff>
      <xdr:row>455</xdr:row>
      <xdr:rowOff>311727</xdr:rowOff>
    </xdr:to>
    <xdr:sp macro="" textlink="">
      <xdr:nvSpPr>
        <xdr:cNvPr id="43" name="CaixaDeTexto 42">
          <a:extLst>
            <a:ext uri="{FF2B5EF4-FFF2-40B4-BE49-F238E27FC236}"/>
          </a:extLst>
        </xdr:cNvPr>
        <xdr:cNvSpPr txBox="1"/>
      </xdr:nvSpPr>
      <xdr:spPr>
        <a:xfrm>
          <a:off x="346363" y="152053636"/>
          <a:ext cx="5230092" cy="112568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ANEXO III - PLANILHA ORÇAMENTÁRIA DO PROPONENTE  </a:t>
          </a:r>
          <a: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/>
          </a:r>
          <a:br>
            <a:rPr lang="pt-BR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CATERGORIA </a:t>
          </a:r>
        </a:p>
        <a:p>
          <a:pPr algn="ctr"/>
          <a:r>
            <a:rPr lang="pt-BR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CMB's CENTRIFUGAS</a:t>
          </a:r>
          <a:endParaRPr lang="pt-BR" sz="16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190500</xdr:colOff>
      <xdr:row>0</xdr:row>
      <xdr:rowOff>173182</xdr:rowOff>
    </xdr:from>
    <xdr:to>
      <xdr:col>7</xdr:col>
      <xdr:colOff>198076</xdr:colOff>
      <xdr:row>4</xdr:row>
      <xdr:rowOff>98136</xdr:rowOff>
    </xdr:to>
    <xdr:sp macro="" textlink="">
      <xdr:nvSpPr>
        <xdr:cNvPr id="44" name="CaixaDeTexto 43">
          <a:extLst>
            <a:ext uri="{FF2B5EF4-FFF2-40B4-BE49-F238E27FC236}"/>
          </a:extLst>
        </xdr:cNvPr>
        <xdr:cNvSpPr txBox="1"/>
      </xdr:nvSpPr>
      <xdr:spPr>
        <a:xfrm>
          <a:off x="7187045" y="173182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190500</xdr:colOff>
      <xdr:row>35</xdr:row>
      <xdr:rowOff>155863</xdr:rowOff>
    </xdr:from>
    <xdr:to>
      <xdr:col>7</xdr:col>
      <xdr:colOff>198076</xdr:colOff>
      <xdr:row>39</xdr:row>
      <xdr:rowOff>80818</xdr:rowOff>
    </xdr:to>
    <xdr:sp macro="" textlink="">
      <xdr:nvSpPr>
        <xdr:cNvPr id="45" name="CaixaDeTexto 44">
          <a:extLst>
            <a:ext uri="{FF2B5EF4-FFF2-40B4-BE49-F238E27FC236}"/>
          </a:extLst>
        </xdr:cNvPr>
        <xdr:cNvSpPr txBox="1"/>
      </xdr:nvSpPr>
      <xdr:spPr>
        <a:xfrm>
          <a:off x="7187045" y="12902045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571500</xdr:colOff>
      <xdr:row>70</xdr:row>
      <xdr:rowOff>155864</xdr:rowOff>
    </xdr:from>
    <xdr:to>
      <xdr:col>7</xdr:col>
      <xdr:colOff>579076</xdr:colOff>
      <xdr:row>74</xdr:row>
      <xdr:rowOff>80818</xdr:rowOff>
    </xdr:to>
    <xdr:sp macro="" textlink="">
      <xdr:nvSpPr>
        <xdr:cNvPr id="46" name="CaixaDeTexto 45">
          <a:extLst>
            <a:ext uri="{FF2B5EF4-FFF2-40B4-BE49-F238E27FC236}"/>
          </a:extLst>
        </xdr:cNvPr>
        <xdr:cNvSpPr txBox="1"/>
      </xdr:nvSpPr>
      <xdr:spPr>
        <a:xfrm>
          <a:off x="7568045" y="25596273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5</xdr:col>
      <xdr:colOff>34637</xdr:colOff>
      <xdr:row>105</xdr:row>
      <xdr:rowOff>155864</xdr:rowOff>
    </xdr:from>
    <xdr:to>
      <xdr:col>8</xdr:col>
      <xdr:colOff>353941</xdr:colOff>
      <xdr:row>109</xdr:row>
      <xdr:rowOff>80818</xdr:rowOff>
    </xdr:to>
    <xdr:sp macro="" textlink="">
      <xdr:nvSpPr>
        <xdr:cNvPr id="47" name="CaixaDeTexto 46">
          <a:extLst>
            <a:ext uri="{FF2B5EF4-FFF2-40B4-BE49-F238E27FC236}"/>
          </a:extLst>
        </xdr:cNvPr>
        <xdr:cNvSpPr txBox="1"/>
      </xdr:nvSpPr>
      <xdr:spPr>
        <a:xfrm>
          <a:off x="7983682" y="38377091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710046</xdr:colOff>
      <xdr:row>140</xdr:row>
      <xdr:rowOff>173182</xdr:rowOff>
    </xdr:from>
    <xdr:to>
      <xdr:col>8</xdr:col>
      <xdr:colOff>76850</xdr:colOff>
      <xdr:row>144</xdr:row>
      <xdr:rowOff>98136</xdr:rowOff>
    </xdr:to>
    <xdr:sp macro="" textlink="">
      <xdr:nvSpPr>
        <xdr:cNvPr id="48" name="CaixaDeTexto 47">
          <a:extLst>
            <a:ext uri="{FF2B5EF4-FFF2-40B4-BE49-F238E27FC236}"/>
          </a:extLst>
        </xdr:cNvPr>
        <xdr:cNvSpPr txBox="1"/>
      </xdr:nvSpPr>
      <xdr:spPr>
        <a:xfrm>
          <a:off x="7706591" y="5105400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623455</xdr:colOff>
      <xdr:row>175</xdr:row>
      <xdr:rowOff>155863</xdr:rowOff>
    </xdr:from>
    <xdr:to>
      <xdr:col>7</xdr:col>
      <xdr:colOff>631031</xdr:colOff>
      <xdr:row>179</xdr:row>
      <xdr:rowOff>80818</xdr:rowOff>
    </xdr:to>
    <xdr:sp macro="" textlink="">
      <xdr:nvSpPr>
        <xdr:cNvPr id="49" name="CaixaDeTexto 48">
          <a:extLst>
            <a:ext uri="{FF2B5EF4-FFF2-40B4-BE49-F238E27FC236}"/>
          </a:extLst>
        </xdr:cNvPr>
        <xdr:cNvSpPr txBox="1"/>
      </xdr:nvSpPr>
      <xdr:spPr>
        <a:xfrm>
          <a:off x="7620000" y="63748227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571500</xdr:colOff>
      <xdr:row>210</xdr:row>
      <xdr:rowOff>155864</xdr:rowOff>
    </xdr:from>
    <xdr:to>
      <xdr:col>7</xdr:col>
      <xdr:colOff>579076</xdr:colOff>
      <xdr:row>214</xdr:row>
      <xdr:rowOff>80818</xdr:rowOff>
    </xdr:to>
    <xdr:sp macro="" textlink="">
      <xdr:nvSpPr>
        <xdr:cNvPr id="88" name="CaixaDeTexto 87">
          <a:extLst>
            <a:ext uri="{FF2B5EF4-FFF2-40B4-BE49-F238E27FC236}"/>
          </a:extLst>
        </xdr:cNvPr>
        <xdr:cNvSpPr txBox="1"/>
      </xdr:nvSpPr>
      <xdr:spPr>
        <a:xfrm>
          <a:off x="7568045" y="7639050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588819</xdr:colOff>
      <xdr:row>245</xdr:row>
      <xdr:rowOff>121228</xdr:rowOff>
    </xdr:from>
    <xdr:to>
      <xdr:col>7</xdr:col>
      <xdr:colOff>596395</xdr:colOff>
      <xdr:row>249</xdr:row>
      <xdr:rowOff>46182</xdr:rowOff>
    </xdr:to>
    <xdr:sp macro="" textlink="">
      <xdr:nvSpPr>
        <xdr:cNvPr id="89" name="CaixaDeTexto 88">
          <a:extLst>
            <a:ext uri="{FF2B5EF4-FFF2-40B4-BE49-F238E27FC236}"/>
          </a:extLst>
        </xdr:cNvPr>
        <xdr:cNvSpPr txBox="1"/>
      </xdr:nvSpPr>
      <xdr:spPr>
        <a:xfrm>
          <a:off x="7585364" y="89119364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762000</xdr:colOff>
      <xdr:row>280</xdr:row>
      <xdr:rowOff>155864</xdr:rowOff>
    </xdr:from>
    <xdr:to>
      <xdr:col>8</xdr:col>
      <xdr:colOff>128804</xdr:colOff>
      <xdr:row>284</xdr:row>
      <xdr:rowOff>80818</xdr:rowOff>
    </xdr:to>
    <xdr:sp macro="" textlink="">
      <xdr:nvSpPr>
        <xdr:cNvPr id="90" name="CaixaDeTexto 89">
          <a:extLst>
            <a:ext uri="{FF2B5EF4-FFF2-40B4-BE49-F238E27FC236}"/>
          </a:extLst>
        </xdr:cNvPr>
        <xdr:cNvSpPr txBox="1"/>
      </xdr:nvSpPr>
      <xdr:spPr>
        <a:xfrm>
          <a:off x="7758545" y="101623091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588818</xdr:colOff>
      <xdr:row>314</xdr:row>
      <xdr:rowOff>138545</xdr:rowOff>
    </xdr:from>
    <xdr:to>
      <xdr:col>7</xdr:col>
      <xdr:colOff>596394</xdr:colOff>
      <xdr:row>318</xdr:row>
      <xdr:rowOff>63500</xdr:rowOff>
    </xdr:to>
    <xdr:sp macro="" textlink="">
      <xdr:nvSpPr>
        <xdr:cNvPr id="91" name="CaixaDeTexto 90">
          <a:extLst>
            <a:ext uri="{FF2B5EF4-FFF2-40B4-BE49-F238E27FC236}"/>
          </a:extLst>
        </xdr:cNvPr>
        <xdr:cNvSpPr txBox="1"/>
      </xdr:nvSpPr>
      <xdr:spPr>
        <a:xfrm>
          <a:off x="7585363" y="114109500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536864</xdr:colOff>
      <xdr:row>349</xdr:row>
      <xdr:rowOff>138546</xdr:rowOff>
    </xdr:from>
    <xdr:to>
      <xdr:col>7</xdr:col>
      <xdr:colOff>544440</xdr:colOff>
      <xdr:row>353</xdr:row>
      <xdr:rowOff>63500</xdr:rowOff>
    </xdr:to>
    <xdr:sp macro="" textlink="">
      <xdr:nvSpPr>
        <xdr:cNvPr id="92" name="CaixaDeTexto 91">
          <a:extLst>
            <a:ext uri="{FF2B5EF4-FFF2-40B4-BE49-F238E27FC236}"/>
          </a:extLst>
        </xdr:cNvPr>
        <xdr:cNvSpPr txBox="1"/>
      </xdr:nvSpPr>
      <xdr:spPr>
        <a:xfrm>
          <a:off x="7533409" y="127028864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502227</xdr:colOff>
      <xdr:row>384</xdr:row>
      <xdr:rowOff>173181</xdr:rowOff>
    </xdr:from>
    <xdr:to>
      <xdr:col>7</xdr:col>
      <xdr:colOff>509803</xdr:colOff>
      <xdr:row>388</xdr:row>
      <xdr:rowOff>98136</xdr:rowOff>
    </xdr:to>
    <xdr:sp macro="" textlink="">
      <xdr:nvSpPr>
        <xdr:cNvPr id="93" name="CaixaDeTexto 92">
          <a:extLst>
            <a:ext uri="{FF2B5EF4-FFF2-40B4-BE49-F238E27FC236}"/>
          </a:extLst>
        </xdr:cNvPr>
        <xdr:cNvSpPr txBox="1"/>
      </xdr:nvSpPr>
      <xdr:spPr>
        <a:xfrm>
          <a:off x="7498772" y="139515272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155863</xdr:colOff>
      <xdr:row>418</xdr:row>
      <xdr:rowOff>86591</xdr:rowOff>
    </xdr:from>
    <xdr:to>
      <xdr:col>7</xdr:col>
      <xdr:colOff>163439</xdr:colOff>
      <xdr:row>422</xdr:row>
      <xdr:rowOff>11545</xdr:rowOff>
    </xdr:to>
    <xdr:sp macro="" textlink="">
      <xdr:nvSpPr>
        <xdr:cNvPr id="94" name="CaixaDeTexto 93">
          <a:extLst>
            <a:ext uri="{FF2B5EF4-FFF2-40B4-BE49-F238E27FC236}"/>
          </a:extLst>
        </xdr:cNvPr>
        <xdr:cNvSpPr txBox="1"/>
      </xdr:nvSpPr>
      <xdr:spPr>
        <a:xfrm>
          <a:off x="7152408" y="151915091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  <xdr:twoCellAnchor>
    <xdr:from>
      <xdr:col>4</xdr:col>
      <xdr:colOff>900545</xdr:colOff>
      <xdr:row>452</xdr:row>
      <xdr:rowOff>103909</xdr:rowOff>
    </xdr:from>
    <xdr:to>
      <xdr:col>8</xdr:col>
      <xdr:colOff>267349</xdr:colOff>
      <xdr:row>456</xdr:row>
      <xdr:rowOff>28864</xdr:rowOff>
    </xdr:to>
    <xdr:sp macro="" textlink="">
      <xdr:nvSpPr>
        <xdr:cNvPr id="95" name="CaixaDeTexto 94">
          <a:extLst>
            <a:ext uri="{FF2B5EF4-FFF2-40B4-BE49-F238E27FC236}"/>
          </a:extLst>
        </xdr:cNvPr>
        <xdr:cNvSpPr txBox="1"/>
      </xdr:nvSpPr>
      <xdr:spPr>
        <a:xfrm>
          <a:off x="7897090" y="164366864"/>
          <a:ext cx="3176804" cy="1310409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800" b="0" i="1">
              <a:latin typeface="Times New Roman" panose="02020603050405020304" pitchFamily="18" charset="0"/>
              <a:cs typeface="Times New Roman" panose="02020603050405020304" pitchFamily="18" charset="0"/>
            </a:rPr>
            <a:t>Proponente: preencher espaços em amarelo.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M30"/>
  <sheetViews>
    <sheetView zoomScaleNormal="100" workbookViewId="0">
      <selection activeCell="H21" sqref="H21"/>
    </sheetView>
  </sheetViews>
  <sheetFormatPr defaultRowHeight="15" x14ac:dyDescent="0.25"/>
  <sheetData>
    <row r="21" spans="2:13" ht="35.25" customHeight="1" x14ac:dyDescent="0.25"/>
    <row r="23" spans="2:13" ht="15" customHeight="1" x14ac:dyDescent="0.25">
      <c r="B23" s="173" t="s">
        <v>1264</v>
      </c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</row>
    <row r="24" spans="2:13" ht="15.75" x14ac:dyDescent="0.25">
      <c r="B24" s="173" t="s">
        <v>85</v>
      </c>
      <c r="C24" s="173"/>
      <c r="D24" s="173"/>
      <c r="E24" s="173"/>
      <c r="F24" s="172"/>
      <c r="G24" s="172"/>
      <c r="H24" s="172"/>
      <c r="I24" s="172"/>
      <c r="J24" s="172"/>
      <c r="K24" s="172"/>
      <c r="L24" s="172"/>
      <c r="M24" s="172"/>
    </row>
    <row r="25" spans="2:13" ht="15.75" customHeight="1" x14ac:dyDescent="0.25">
      <c r="B25" s="171" t="s">
        <v>33</v>
      </c>
      <c r="C25" s="171"/>
      <c r="D25" s="171"/>
      <c r="E25" s="171"/>
      <c r="F25" s="172"/>
      <c r="G25" s="172"/>
      <c r="H25" s="172"/>
      <c r="I25" s="172"/>
      <c r="J25" s="172"/>
      <c r="K25" s="172"/>
      <c r="L25" s="172"/>
      <c r="M25" s="172"/>
    </row>
    <row r="26" spans="2:13" ht="15.75" customHeight="1" x14ac:dyDescent="0.25">
      <c r="B26" s="171" t="s">
        <v>34</v>
      </c>
      <c r="C26" s="171"/>
      <c r="D26" s="171"/>
      <c r="E26" s="171"/>
      <c r="F26" s="172"/>
      <c r="G26" s="172"/>
      <c r="H26" s="172"/>
      <c r="I26" s="172"/>
      <c r="J26" s="172"/>
      <c r="K26" s="172"/>
      <c r="L26" s="172"/>
      <c r="M26" s="172"/>
    </row>
    <row r="27" spans="2:13" ht="15.75" x14ac:dyDescent="0.25">
      <c r="B27" s="173" t="s">
        <v>167</v>
      </c>
      <c r="C27" s="173"/>
      <c r="D27" s="173"/>
      <c r="E27" s="173"/>
      <c r="F27" s="172"/>
      <c r="G27" s="172"/>
      <c r="H27" s="172"/>
      <c r="I27" s="172"/>
      <c r="J27" s="172"/>
      <c r="K27" s="172"/>
      <c r="L27" s="172"/>
      <c r="M27" s="172"/>
    </row>
    <row r="28" spans="2:13" ht="15.75" x14ac:dyDescent="0.25">
      <c r="B28" s="173" t="s">
        <v>30</v>
      </c>
      <c r="C28" s="173"/>
      <c r="D28" s="173"/>
      <c r="E28" s="173"/>
      <c r="F28" s="172"/>
      <c r="G28" s="172"/>
      <c r="H28" s="172"/>
      <c r="I28" s="172"/>
      <c r="J28" s="172"/>
      <c r="K28" s="172"/>
      <c r="L28" s="172"/>
      <c r="M28" s="172"/>
    </row>
    <row r="29" spans="2:13" ht="16.5" customHeight="1" x14ac:dyDescent="0.25">
      <c r="B29" s="171" t="s">
        <v>86</v>
      </c>
      <c r="C29" s="171"/>
      <c r="D29" s="171"/>
      <c r="E29" s="171"/>
      <c r="F29" s="172"/>
      <c r="G29" s="172"/>
      <c r="H29" s="172"/>
      <c r="I29" s="172"/>
      <c r="J29" s="172"/>
      <c r="K29" s="172"/>
      <c r="L29" s="172"/>
      <c r="M29" s="172"/>
    </row>
    <row r="30" spans="2:13" ht="15.75" x14ac:dyDescent="0.25">
      <c r="B30" s="171" t="s">
        <v>1265</v>
      </c>
      <c r="C30" s="171"/>
      <c r="D30" s="171"/>
      <c r="E30" s="171"/>
      <c r="F30" s="172"/>
      <c r="G30" s="172"/>
      <c r="H30" s="172"/>
      <c r="I30" s="172"/>
      <c r="J30" s="172"/>
      <c r="K30" s="172"/>
      <c r="L30" s="172"/>
      <c r="M30" s="172"/>
    </row>
  </sheetData>
  <mergeCells count="15">
    <mergeCell ref="F25:M25"/>
    <mergeCell ref="F24:M24"/>
    <mergeCell ref="B23:M23"/>
    <mergeCell ref="B29:E29"/>
    <mergeCell ref="B28:E28"/>
    <mergeCell ref="B27:E27"/>
    <mergeCell ref="F29:M29"/>
    <mergeCell ref="B26:E26"/>
    <mergeCell ref="B25:E25"/>
    <mergeCell ref="B24:E24"/>
    <mergeCell ref="B30:E30"/>
    <mergeCell ref="F30:M30"/>
    <mergeCell ref="F28:M28"/>
    <mergeCell ref="F27:M27"/>
    <mergeCell ref="F26:M26"/>
  </mergeCells>
  <pageMargins left="0.78740157480314965" right="0.51181102362204722" top="0.78740157480314965" bottom="0.78740157480314965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view="pageBreakPreview" zoomScale="60" zoomScaleNormal="60" workbookViewId="0">
      <selection activeCell="H48" sqref="H48:M54"/>
    </sheetView>
  </sheetViews>
  <sheetFormatPr defaultRowHeight="15.75" x14ac:dyDescent="0.25"/>
  <cols>
    <col min="1" max="1" width="59.140625" style="1" customWidth="1"/>
    <col min="2" max="2" width="7.28515625" style="35" customWidth="1"/>
    <col min="3" max="3" width="16.7109375" style="1" customWidth="1"/>
    <col min="4" max="4" width="8.5703125" style="1" customWidth="1"/>
    <col min="5" max="5" width="14.28515625" style="1" customWidth="1"/>
    <col min="6" max="7" width="16.7109375" style="1" customWidth="1"/>
    <col min="8" max="8" width="9.7109375" style="1" customWidth="1"/>
    <col min="9" max="9" width="15.28515625" style="1" customWidth="1"/>
    <col min="10" max="10" width="16.7109375" style="1" customWidth="1"/>
    <col min="11" max="11" width="17.85546875" style="1" customWidth="1"/>
    <col min="12" max="12" width="9.7109375" style="1" customWidth="1"/>
    <col min="13" max="13" width="14.28515625" style="1" customWidth="1"/>
    <col min="14" max="14" width="16.7109375" style="1" customWidth="1"/>
    <col min="15" max="15" width="9.7109375" style="1" customWidth="1"/>
    <col min="16" max="16" width="14.5703125" style="1" customWidth="1"/>
    <col min="17" max="17" width="16.7109375" style="1" customWidth="1"/>
    <col min="18" max="16384" width="9.140625" style="1"/>
  </cols>
  <sheetData>
    <row r="1" spans="1:14" ht="27.95" customHeight="1" x14ac:dyDescent="0.25"/>
    <row r="2" spans="1:14" ht="27.95" customHeight="1" x14ac:dyDescent="0.25"/>
    <row r="3" spans="1:14" ht="27.95" customHeight="1" x14ac:dyDescent="0.25"/>
    <row r="4" spans="1:14" ht="27.95" customHeight="1" x14ac:dyDescent="0.25"/>
    <row r="5" spans="1:14" ht="27.95" customHeight="1" x14ac:dyDescent="0.25"/>
    <row r="6" spans="1:14" ht="27.95" customHeight="1" thickBot="1" x14ac:dyDescent="0.3">
      <c r="A6" s="37"/>
      <c r="B6" s="43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s="37" customFormat="1" ht="24.95" customHeight="1" x14ac:dyDescent="0.25">
      <c r="A7" s="36"/>
      <c r="B7" s="74"/>
      <c r="C7" s="174" t="s">
        <v>168</v>
      </c>
      <c r="D7" s="174"/>
      <c r="E7" s="174"/>
      <c r="F7" s="174"/>
      <c r="G7" s="174" t="s">
        <v>169</v>
      </c>
      <c r="H7" s="174"/>
      <c r="I7" s="174"/>
      <c r="J7" s="174"/>
      <c r="K7" s="174" t="s">
        <v>170</v>
      </c>
      <c r="L7" s="174"/>
      <c r="M7" s="174"/>
      <c r="N7" s="175"/>
    </row>
    <row r="8" spans="1:14" s="37" customFormat="1" ht="27.95" customHeight="1" x14ac:dyDescent="0.25">
      <c r="A8" s="75" t="s">
        <v>64</v>
      </c>
      <c r="B8" s="44" t="s">
        <v>26</v>
      </c>
      <c r="C8" s="44" t="s">
        <v>25</v>
      </c>
      <c r="D8" s="44" t="s">
        <v>20</v>
      </c>
      <c r="E8" s="45" t="s">
        <v>21</v>
      </c>
      <c r="F8" s="46" t="s">
        <v>22</v>
      </c>
      <c r="G8" s="44" t="s">
        <v>25</v>
      </c>
      <c r="H8" s="44" t="s">
        <v>20</v>
      </c>
      <c r="I8" s="45" t="s">
        <v>21</v>
      </c>
      <c r="J8" s="46" t="s">
        <v>22</v>
      </c>
      <c r="K8" s="44" t="s">
        <v>25</v>
      </c>
      <c r="L8" s="44" t="s">
        <v>20</v>
      </c>
      <c r="M8" s="45" t="s">
        <v>21</v>
      </c>
      <c r="N8" s="126" t="s">
        <v>22</v>
      </c>
    </row>
    <row r="9" spans="1:14" s="37" customFormat="1" ht="42.75" customHeight="1" x14ac:dyDescent="0.25">
      <c r="A9" s="63" t="s">
        <v>213</v>
      </c>
      <c r="B9" s="44" t="s">
        <v>27</v>
      </c>
      <c r="C9" s="155" t="s">
        <v>219</v>
      </c>
      <c r="D9" s="16">
        <v>1</v>
      </c>
      <c r="E9" s="17"/>
      <c r="F9" s="72">
        <f>(E9*D9)</f>
        <v>0</v>
      </c>
      <c r="G9" s="157" t="s">
        <v>229</v>
      </c>
      <c r="H9" s="16">
        <v>2</v>
      </c>
      <c r="I9" s="17"/>
      <c r="J9" s="72">
        <f>(I9*H9)</f>
        <v>0</v>
      </c>
      <c r="K9" s="157" t="s">
        <v>239</v>
      </c>
      <c r="L9" s="16">
        <v>1</v>
      </c>
      <c r="M9" s="17"/>
      <c r="N9" s="18">
        <f>(M9*L9)</f>
        <v>0</v>
      </c>
    </row>
    <row r="10" spans="1:14" s="37" customFormat="1" ht="27.95" customHeight="1" x14ac:dyDescent="0.25">
      <c r="A10" s="63" t="s">
        <v>65</v>
      </c>
      <c r="B10" s="44" t="s">
        <v>27</v>
      </c>
      <c r="C10" s="155" t="s">
        <v>220</v>
      </c>
      <c r="D10" s="16">
        <v>1</v>
      </c>
      <c r="E10" s="17"/>
      <c r="F10" s="72">
        <f t="shared" ref="F10:F28" si="0">(E10*D10)</f>
        <v>0</v>
      </c>
      <c r="G10" s="157" t="s">
        <v>230</v>
      </c>
      <c r="H10" s="16">
        <v>2</v>
      </c>
      <c r="I10" s="17"/>
      <c r="J10" s="72">
        <f t="shared" ref="J10:J18" si="1">(I10*H10)</f>
        <v>0</v>
      </c>
      <c r="K10" s="157" t="s">
        <v>240</v>
      </c>
      <c r="L10" s="16">
        <v>1</v>
      </c>
      <c r="M10" s="17"/>
      <c r="N10" s="18">
        <f t="shared" ref="N10:N18" si="2">(M10*L10)</f>
        <v>0</v>
      </c>
    </row>
    <row r="11" spans="1:14" s="37" customFormat="1" ht="27.95" customHeight="1" x14ac:dyDescent="0.25">
      <c r="A11" s="63" t="s">
        <v>66</v>
      </c>
      <c r="B11" s="44" t="s">
        <v>27</v>
      </c>
      <c r="C11" s="155" t="s">
        <v>221</v>
      </c>
      <c r="D11" s="16">
        <v>1</v>
      </c>
      <c r="E11" s="17"/>
      <c r="F11" s="72">
        <f t="shared" si="0"/>
        <v>0</v>
      </c>
      <c r="G11" s="157" t="s">
        <v>231</v>
      </c>
      <c r="H11" s="16">
        <v>2</v>
      </c>
      <c r="I11" s="17"/>
      <c r="J11" s="72">
        <f t="shared" si="1"/>
        <v>0</v>
      </c>
      <c r="K11" s="157" t="s">
        <v>241</v>
      </c>
      <c r="L11" s="16">
        <v>1</v>
      </c>
      <c r="M11" s="17"/>
      <c r="N11" s="18">
        <f t="shared" si="2"/>
        <v>0</v>
      </c>
    </row>
    <row r="12" spans="1:14" s="37" customFormat="1" ht="27.95" customHeight="1" x14ac:dyDescent="0.25">
      <c r="A12" s="63" t="s">
        <v>67</v>
      </c>
      <c r="B12" s="44" t="s">
        <v>27</v>
      </c>
      <c r="C12" s="155" t="s">
        <v>222</v>
      </c>
      <c r="D12" s="16">
        <v>1</v>
      </c>
      <c r="E12" s="17"/>
      <c r="F12" s="72">
        <f t="shared" si="0"/>
        <v>0</v>
      </c>
      <c r="G12" s="157" t="s">
        <v>232</v>
      </c>
      <c r="H12" s="16">
        <v>2</v>
      </c>
      <c r="I12" s="17"/>
      <c r="J12" s="72">
        <f t="shared" si="1"/>
        <v>0</v>
      </c>
      <c r="K12" s="157" t="s">
        <v>242</v>
      </c>
      <c r="L12" s="16">
        <v>1</v>
      </c>
      <c r="M12" s="17"/>
      <c r="N12" s="18">
        <f t="shared" si="2"/>
        <v>0</v>
      </c>
    </row>
    <row r="13" spans="1:14" s="37" customFormat="1" ht="27.95" customHeight="1" x14ac:dyDescent="0.25">
      <c r="A13" s="63" t="s">
        <v>68</v>
      </c>
      <c r="B13" s="44" t="s">
        <v>27</v>
      </c>
      <c r="C13" s="155" t="s">
        <v>223</v>
      </c>
      <c r="D13" s="16">
        <v>1</v>
      </c>
      <c r="E13" s="17"/>
      <c r="F13" s="72">
        <f t="shared" si="0"/>
        <v>0</v>
      </c>
      <c r="G13" s="157" t="s">
        <v>233</v>
      </c>
      <c r="H13" s="16">
        <v>2</v>
      </c>
      <c r="I13" s="17"/>
      <c r="J13" s="72">
        <f t="shared" si="1"/>
        <v>0</v>
      </c>
      <c r="K13" s="157" t="s">
        <v>243</v>
      </c>
      <c r="L13" s="16">
        <v>1</v>
      </c>
      <c r="M13" s="17"/>
      <c r="N13" s="18">
        <f t="shared" si="2"/>
        <v>0</v>
      </c>
    </row>
    <row r="14" spans="1:14" s="37" customFormat="1" ht="36.75" customHeight="1" x14ac:dyDescent="0.25">
      <c r="A14" s="63" t="s">
        <v>69</v>
      </c>
      <c r="B14" s="44" t="s">
        <v>27</v>
      </c>
      <c r="C14" s="155" t="s">
        <v>224</v>
      </c>
      <c r="D14" s="16">
        <v>1</v>
      </c>
      <c r="E14" s="17"/>
      <c r="F14" s="72">
        <f t="shared" si="0"/>
        <v>0</v>
      </c>
      <c r="G14" s="157" t="s">
        <v>234</v>
      </c>
      <c r="H14" s="16">
        <v>2</v>
      </c>
      <c r="I14" s="17"/>
      <c r="J14" s="72">
        <f t="shared" si="1"/>
        <v>0</v>
      </c>
      <c r="K14" s="157" t="s">
        <v>244</v>
      </c>
      <c r="L14" s="16">
        <v>1</v>
      </c>
      <c r="M14" s="17"/>
      <c r="N14" s="18">
        <f t="shared" si="2"/>
        <v>0</v>
      </c>
    </row>
    <row r="15" spans="1:14" s="37" customFormat="1" ht="37.5" customHeight="1" x14ac:dyDescent="0.25">
      <c r="A15" s="63" t="s">
        <v>70</v>
      </c>
      <c r="B15" s="44" t="s">
        <v>27</v>
      </c>
      <c r="C15" s="155" t="s">
        <v>225</v>
      </c>
      <c r="D15" s="16">
        <v>1</v>
      </c>
      <c r="E15" s="17"/>
      <c r="F15" s="72">
        <f t="shared" si="0"/>
        <v>0</v>
      </c>
      <c r="G15" s="157" t="s">
        <v>235</v>
      </c>
      <c r="H15" s="16">
        <v>2</v>
      </c>
      <c r="I15" s="17"/>
      <c r="J15" s="72">
        <f t="shared" si="1"/>
        <v>0</v>
      </c>
      <c r="K15" s="157" t="s">
        <v>245</v>
      </c>
      <c r="L15" s="16">
        <v>1</v>
      </c>
      <c r="M15" s="17"/>
      <c r="N15" s="18">
        <f t="shared" si="2"/>
        <v>0</v>
      </c>
    </row>
    <row r="16" spans="1:14" s="37" customFormat="1" ht="27.95" customHeight="1" x14ac:dyDescent="0.25">
      <c r="A16" s="63" t="s">
        <v>71</v>
      </c>
      <c r="B16" s="44" t="s">
        <v>27</v>
      </c>
      <c r="C16" s="155" t="s">
        <v>226</v>
      </c>
      <c r="D16" s="16">
        <v>1</v>
      </c>
      <c r="E16" s="17"/>
      <c r="F16" s="72">
        <f t="shared" si="0"/>
        <v>0</v>
      </c>
      <c r="G16" s="157" t="s">
        <v>236</v>
      </c>
      <c r="H16" s="16">
        <v>2</v>
      </c>
      <c r="I16" s="17"/>
      <c r="J16" s="72">
        <f t="shared" si="1"/>
        <v>0</v>
      </c>
      <c r="K16" s="157" t="s">
        <v>246</v>
      </c>
      <c r="L16" s="16">
        <v>1</v>
      </c>
      <c r="M16" s="17"/>
      <c r="N16" s="18">
        <f t="shared" si="2"/>
        <v>0</v>
      </c>
    </row>
    <row r="17" spans="1:14" s="37" customFormat="1" ht="27.95" customHeight="1" x14ac:dyDescent="0.25">
      <c r="A17" s="63" t="s">
        <v>72</v>
      </c>
      <c r="B17" s="44" t="s">
        <v>27</v>
      </c>
      <c r="C17" s="155" t="s">
        <v>227</v>
      </c>
      <c r="D17" s="16">
        <v>1</v>
      </c>
      <c r="E17" s="17"/>
      <c r="F17" s="72">
        <f t="shared" ref="F17:F18" si="3">(E17*D17)</f>
        <v>0</v>
      </c>
      <c r="G17" s="157" t="s">
        <v>237</v>
      </c>
      <c r="H17" s="16">
        <v>2</v>
      </c>
      <c r="I17" s="17"/>
      <c r="J17" s="72">
        <f t="shared" si="1"/>
        <v>0</v>
      </c>
      <c r="K17" s="157" t="s">
        <v>247</v>
      </c>
      <c r="L17" s="16">
        <v>1</v>
      </c>
      <c r="M17" s="17"/>
      <c r="N17" s="18">
        <f t="shared" si="2"/>
        <v>0</v>
      </c>
    </row>
    <row r="18" spans="1:14" s="37" customFormat="1" ht="44.25" customHeight="1" x14ac:dyDescent="0.25">
      <c r="A18" s="63" t="s">
        <v>214</v>
      </c>
      <c r="B18" s="44" t="s">
        <v>27</v>
      </c>
      <c r="C18" s="155" t="s">
        <v>228</v>
      </c>
      <c r="D18" s="16">
        <v>1</v>
      </c>
      <c r="E18" s="17"/>
      <c r="F18" s="72">
        <f t="shared" si="3"/>
        <v>0</v>
      </c>
      <c r="G18" s="157" t="s">
        <v>238</v>
      </c>
      <c r="H18" s="16">
        <v>2</v>
      </c>
      <c r="I18" s="17"/>
      <c r="J18" s="72">
        <f t="shared" si="1"/>
        <v>0</v>
      </c>
      <c r="K18" s="157" t="s">
        <v>248</v>
      </c>
      <c r="L18" s="16">
        <v>1</v>
      </c>
      <c r="M18" s="17"/>
      <c r="N18" s="18">
        <f t="shared" si="2"/>
        <v>0</v>
      </c>
    </row>
    <row r="19" spans="1:14" s="37" customFormat="1" ht="27.95" customHeight="1" x14ac:dyDescent="0.25">
      <c r="A19" s="63"/>
      <c r="B19" s="44"/>
      <c r="C19" s="44"/>
      <c r="D19" s="16"/>
      <c r="E19" s="73">
        <f>SUM(E9:E18)</f>
        <v>0</v>
      </c>
      <c r="F19" s="72">
        <f>SUM(F9:F18)</f>
        <v>0</v>
      </c>
      <c r="G19" s="44"/>
      <c r="H19" s="16"/>
      <c r="I19" s="73">
        <f>SUM(I9:I18)</f>
        <v>0</v>
      </c>
      <c r="J19" s="72">
        <f>SUM(J9:J18)</f>
        <v>0</v>
      </c>
      <c r="K19" s="44"/>
      <c r="L19" s="16"/>
      <c r="M19" s="73">
        <f>SUM(M9:M18)</f>
        <v>0</v>
      </c>
      <c r="N19" s="18">
        <f>SUM(N9:N18)</f>
        <v>0</v>
      </c>
    </row>
    <row r="20" spans="1:14" s="37" customFormat="1" ht="27.95" customHeight="1" x14ac:dyDescent="0.25">
      <c r="A20" s="76" t="s">
        <v>73</v>
      </c>
      <c r="B20" s="44"/>
      <c r="C20" s="44" t="s">
        <v>25</v>
      </c>
      <c r="D20" s="44" t="s">
        <v>20</v>
      </c>
      <c r="E20" s="45" t="s">
        <v>21</v>
      </c>
      <c r="F20" s="46" t="s">
        <v>22</v>
      </c>
      <c r="G20" s="44" t="s">
        <v>25</v>
      </c>
      <c r="H20" s="44" t="s">
        <v>20</v>
      </c>
      <c r="I20" s="45" t="s">
        <v>21</v>
      </c>
      <c r="J20" s="46" t="s">
        <v>22</v>
      </c>
      <c r="K20" s="44" t="s">
        <v>25</v>
      </c>
      <c r="L20" s="44" t="s">
        <v>20</v>
      </c>
      <c r="M20" s="45" t="s">
        <v>21</v>
      </c>
      <c r="N20" s="126" t="s">
        <v>22</v>
      </c>
    </row>
    <row r="21" spans="1:14" s="37" customFormat="1" ht="27.95" customHeight="1" x14ac:dyDescent="0.25">
      <c r="A21" s="77" t="s">
        <v>74</v>
      </c>
      <c r="B21" s="44" t="s">
        <v>28</v>
      </c>
      <c r="C21" s="157" t="s">
        <v>249</v>
      </c>
      <c r="D21" s="16">
        <v>1</v>
      </c>
      <c r="E21" s="17"/>
      <c r="F21" s="72">
        <f>(E21*D21)</f>
        <v>0</v>
      </c>
      <c r="G21" s="157" t="s">
        <v>257</v>
      </c>
      <c r="H21" s="16">
        <v>2</v>
      </c>
      <c r="I21" s="17"/>
      <c r="J21" s="72">
        <f>(I21*H21)</f>
        <v>0</v>
      </c>
      <c r="K21" s="157" t="s">
        <v>265</v>
      </c>
      <c r="L21" s="16">
        <v>1</v>
      </c>
      <c r="M21" s="17"/>
      <c r="N21" s="18">
        <f t="shared" ref="N21:N28" si="4">(M21*L21)</f>
        <v>0</v>
      </c>
    </row>
    <row r="22" spans="1:14" s="37" customFormat="1" ht="27.95" customHeight="1" x14ac:dyDescent="0.25">
      <c r="A22" s="77" t="s">
        <v>75</v>
      </c>
      <c r="B22" s="44" t="s">
        <v>28</v>
      </c>
      <c r="C22" s="157" t="s">
        <v>250</v>
      </c>
      <c r="D22" s="16">
        <v>1</v>
      </c>
      <c r="E22" s="17"/>
      <c r="F22" s="72">
        <f t="shared" si="0"/>
        <v>0</v>
      </c>
      <c r="G22" s="157" t="s">
        <v>258</v>
      </c>
      <c r="H22" s="16">
        <v>2</v>
      </c>
      <c r="I22" s="17"/>
      <c r="J22" s="72">
        <f t="shared" ref="J22:J28" si="5">(I22*H22)</f>
        <v>0</v>
      </c>
      <c r="K22" s="157" t="s">
        <v>266</v>
      </c>
      <c r="L22" s="16">
        <v>1</v>
      </c>
      <c r="M22" s="17"/>
      <c r="N22" s="18">
        <f t="shared" si="4"/>
        <v>0</v>
      </c>
    </row>
    <row r="23" spans="1:14" s="37" customFormat="1" ht="27.95" customHeight="1" x14ac:dyDescent="0.25">
      <c r="A23" s="77" t="s">
        <v>76</v>
      </c>
      <c r="B23" s="44" t="s">
        <v>28</v>
      </c>
      <c r="C23" s="157" t="s">
        <v>251</v>
      </c>
      <c r="D23" s="16">
        <v>1</v>
      </c>
      <c r="E23" s="17"/>
      <c r="F23" s="72">
        <f t="shared" si="0"/>
        <v>0</v>
      </c>
      <c r="G23" s="157" t="s">
        <v>259</v>
      </c>
      <c r="H23" s="16">
        <v>2</v>
      </c>
      <c r="I23" s="17"/>
      <c r="J23" s="72">
        <f t="shared" si="5"/>
        <v>0</v>
      </c>
      <c r="K23" s="157" t="s">
        <v>267</v>
      </c>
      <c r="L23" s="16">
        <v>1</v>
      </c>
      <c r="M23" s="17"/>
      <c r="N23" s="18">
        <f t="shared" si="4"/>
        <v>0</v>
      </c>
    </row>
    <row r="24" spans="1:14" s="37" customFormat="1" ht="27.95" customHeight="1" x14ac:dyDescent="0.25">
      <c r="A24" s="63" t="s">
        <v>77</v>
      </c>
      <c r="B24" s="44" t="s">
        <v>28</v>
      </c>
      <c r="C24" s="157" t="s">
        <v>252</v>
      </c>
      <c r="D24" s="16">
        <v>1</v>
      </c>
      <c r="E24" s="17"/>
      <c r="F24" s="72">
        <f t="shared" si="0"/>
        <v>0</v>
      </c>
      <c r="G24" s="157" t="s">
        <v>260</v>
      </c>
      <c r="H24" s="16">
        <v>2</v>
      </c>
      <c r="I24" s="17"/>
      <c r="J24" s="72">
        <f t="shared" si="5"/>
        <v>0</v>
      </c>
      <c r="K24" s="157" t="s">
        <v>268</v>
      </c>
      <c r="L24" s="16">
        <v>1</v>
      </c>
      <c r="M24" s="17"/>
      <c r="N24" s="18">
        <f t="shared" si="4"/>
        <v>0</v>
      </c>
    </row>
    <row r="25" spans="1:14" s="37" customFormat="1" ht="27.95" customHeight="1" x14ac:dyDescent="0.25">
      <c r="A25" s="63" t="s">
        <v>78</v>
      </c>
      <c r="B25" s="44" t="s">
        <v>28</v>
      </c>
      <c r="C25" s="157" t="s">
        <v>253</v>
      </c>
      <c r="D25" s="16">
        <v>1</v>
      </c>
      <c r="E25" s="17"/>
      <c r="F25" s="72">
        <f t="shared" si="0"/>
        <v>0</v>
      </c>
      <c r="G25" s="157" t="s">
        <v>261</v>
      </c>
      <c r="H25" s="16">
        <v>2</v>
      </c>
      <c r="I25" s="17"/>
      <c r="J25" s="72">
        <f t="shared" si="5"/>
        <v>0</v>
      </c>
      <c r="K25" s="157" t="s">
        <v>269</v>
      </c>
      <c r="L25" s="16">
        <v>1</v>
      </c>
      <c r="M25" s="17"/>
      <c r="N25" s="18">
        <f t="shared" si="4"/>
        <v>0</v>
      </c>
    </row>
    <row r="26" spans="1:14" s="37" customFormat="1" ht="27.95" customHeight="1" x14ac:dyDescent="0.25">
      <c r="A26" s="63" t="s">
        <v>79</v>
      </c>
      <c r="B26" s="44" t="s">
        <v>28</v>
      </c>
      <c r="C26" s="157" t="s">
        <v>254</v>
      </c>
      <c r="D26" s="16">
        <v>1</v>
      </c>
      <c r="E26" s="17"/>
      <c r="F26" s="72">
        <f t="shared" si="0"/>
        <v>0</v>
      </c>
      <c r="G26" s="157" t="s">
        <v>262</v>
      </c>
      <c r="H26" s="16">
        <v>2</v>
      </c>
      <c r="I26" s="17"/>
      <c r="J26" s="72">
        <f t="shared" si="5"/>
        <v>0</v>
      </c>
      <c r="K26" s="157" t="s">
        <v>270</v>
      </c>
      <c r="L26" s="16">
        <v>1</v>
      </c>
      <c r="M26" s="17"/>
      <c r="N26" s="18">
        <f t="shared" si="4"/>
        <v>0</v>
      </c>
    </row>
    <row r="27" spans="1:14" s="37" customFormat="1" ht="27.95" customHeight="1" x14ac:dyDescent="0.25">
      <c r="A27" s="63" t="s">
        <v>80</v>
      </c>
      <c r="B27" s="44" t="s">
        <v>28</v>
      </c>
      <c r="C27" s="157" t="s">
        <v>255</v>
      </c>
      <c r="D27" s="16">
        <v>1</v>
      </c>
      <c r="E27" s="17"/>
      <c r="F27" s="72">
        <f t="shared" si="0"/>
        <v>0</v>
      </c>
      <c r="G27" s="157" t="s">
        <v>263</v>
      </c>
      <c r="H27" s="16">
        <v>2</v>
      </c>
      <c r="I27" s="17"/>
      <c r="J27" s="72">
        <f t="shared" si="5"/>
        <v>0</v>
      </c>
      <c r="K27" s="157" t="s">
        <v>271</v>
      </c>
      <c r="L27" s="16">
        <v>1</v>
      </c>
      <c r="M27" s="17"/>
      <c r="N27" s="18">
        <f t="shared" si="4"/>
        <v>0</v>
      </c>
    </row>
    <row r="28" spans="1:14" s="37" customFormat="1" ht="27.95" customHeight="1" x14ac:dyDescent="0.25">
      <c r="A28" s="63" t="s">
        <v>81</v>
      </c>
      <c r="B28" s="44" t="s">
        <v>28</v>
      </c>
      <c r="C28" s="157" t="s">
        <v>256</v>
      </c>
      <c r="D28" s="16">
        <v>1</v>
      </c>
      <c r="E28" s="17"/>
      <c r="F28" s="72">
        <f t="shared" si="0"/>
        <v>0</v>
      </c>
      <c r="G28" s="157" t="s">
        <v>264</v>
      </c>
      <c r="H28" s="16">
        <v>2</v>
      </c>
      <c r="I28" s="17"/>
      <c r="J28" s="72">
        <f t="shared" si="5"/>
        <v>0</v>
      </c>
      <c r="K28" s="157" t="s">
        <v>272</v>
      </c>
      <c r="L28" s="16">
        <v>1</v>
      </c>
      <c r="M28" s="17"/>
      <c r="N28" s="18">
        <f t="shared" si="4"/>
        <v>0</v>
      </c>
    </row>
    <row r="29" spans="1:14" s="37" customFormat="1" ht="27.95" customHeight="1" x14ac:dyDescent="0.25">
      <c r="A29" s="78"/>
      <c r="B29" s="44"/>
      <c r="C29" s="156"/>
      <c r="D29" s="16"/>
      <c r="E29" s="73">
        <f>SUM(E21:E28)</f>
        <v>0</v>
      </c>
      <c r="F29" s="72">
        <f>SUM(F21:F28)</f>
        <v>0</v>
      </c>
      <c r="G29" s="156"/>
      <c r="H29" s="16"/>
      <c r="I29" s="73">
        <f>SUM(I21:I28)</f>
        <v>0</v>
      </c>
      <c r="J29" s="72">
        <f>SUM(J21:J28)</f>
        <v>0</v>
      </c>
      <c r="K29" s="156"/>
      <c r="L29" s="16"/>
      <c r="M29" s="73">
        <f>SUM(M21:M28)</f>
        <v>0</v>
      </c>
      <c r="N29" s="18">
        <f>SUM(N21:N28)</f>
        <v>0</v>
      </c>
    </row>
    <row r="30" spans="1:14" ht="27.95" customHeight="1" thickBot="1" x14ac:dyDescent="0.3">
      <c r="A30" s="79"/>
      <c r="B30" s="80"/>
      <c r="C30" s="176" t="s">
        <v>41</v>
      </c>
      <c r="D30" s="176"/>
      <c r="E30" s="81">
        <f>SUM(E9:E18,E21:E28)</f>
        <v>0</v>
      </c>
      <c r="F30" s="81">
        <f>SUM(F9:F18,F21:F28)</f>
        <v>0</v>
      </c>
      <c r="G30" s="176" t="s">
        <v>41</v>
      </c>
      <c r="H30" s="176"/>
      <c r="I30" s="81">
        <f>SUM(I9:I18,I21:I28)</f>
        <v>0</v>
      </c>
      <c r="J30" s="81">
        <f>SUM(J9:J18,J21:J28)</f>
        <v>0</v>
      </c>
      <c r="K30" s="176" t="s">
        <v>41</v>
      </c>
      <c r="L30" s="176"/>
      <c r="M30" s="81">
        <f>SUM(M9:M18,M21:M28)</f>
        <v>0</v>
      </c>
      <c r="N30" s="127">
        <f>SUM(N9:N18,N21:N28)</f>
        <v>0</v>
      </c>
    </row>
    <row r="31" spans="1:14" ht="27.95" customHeight="1" x14ac:dyDescent="0.25"/>
    <row r="32" spans="1:14" ht="27.95" customHeight="1" x14ac:dyDescent="0.25"/>
    <row r="33" spans="1:14" ht="27.95" customHeight="1" x14ac:dyDescent="0.25"/>
    <row r="34" spans="1:14" ht="27.95" customHeight="1" x14ac:dyDescent="0.25"/>
    <row r="35" spans="1:14" ht="27.95" customHeight="1" x14ac:dyDescent="0.25"/>
    <row r="36" spans="1:14" ht="27.95" customHeight="1" x14ac:dyDescent="0.25"/>
    <row r="37" spans="1:14" ht="27.95" customHeight="1" thickBot="1" x14ac:dyDescent="0.3">
      <c r="A37" s="37"/>
      <c r="B37" s="43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</row>
    <row r="38" spans="1:14" ht="27.95" customHeight="1" x14ac:dyDescent="0.25">
      <c r="A38" s="36"/>
      <c r="B38" s="74"/>
      <c r="C38" s="174" t="s">
        <v>171</v>
      </c>
      <c r="D38" s="174"/>
      <c r="E38" s="174"/>
      <c r="F38" s="175"/>
    </row>
    <row r="39" spans="1:14" ht="27.95" customHeight="1" thickBot="1" x14ac:dyDescent="0.3">
      <c r="A39" s="75" t="s">
        <v>64</v>
      </c>
      <c r="B39" s="44" t="s">
        <v>26</v>
      </c>
      <c r="C39" s="44" t="s">
        <v>25</v>
      </c>
      <c r="D39" s="44" t="s">
        <v>20</v>
      </c>
      <c r="E39" s="45" t="s">
        <v>21</v>
      </c>
      <c r="F39" s="126" t="s">
        <v>22</v>
      </c>
    </row>
    <row r="40" spans="1:14" ht="45.75" customHeight="1" x14ac:dyDescent="0.25">
      <c r="A40" s="63" t="s">
        <v>213</v>
      </c>
      <c r="B40" s="44" t="s">
        <v>27</v>
      </c>
      <c r="C40" s="157" t="s">
        <v>273</v>
      </c>
      <c r="D40" s="16">
        <v>1</v>
      </c>
      <c r="E40" s="17"/>
      <c r="F40" s="18">
        <f>(E40*D40)</f>
        <v>0</v>
      </c>
      <c r="H40" s="177" t="s">
        <v>37</v>
      </c>
      <c r="I40" s="178"/>
      <c r="J40" s="178"/>
      <c r="K40" s="178"/>
      <c r="L40" s="178"/>
      <c r="M40" s="179"/>
    </row>
    <row r="41" spans="1:14" ht="27.95" customHeight="1" x14ac:dyDescent="0.25">
      <c r="A41" s="63" t="s">
        <v>65</v>
      </c>
      <c r="B41" s="44" t="s">
        <v>27</v>
      </c>
      <c r="C41" s="157" t="s">
        <v>274</v>
      </c>
      <c r="D41" s="16">
        <v>1</v>
      </c>
      <c r="E41" s="17"/>
      <c r="F41" s="18">
        <f t="shared" ref="F41:F49" si="6">(E41*D41)</f>
        <v>0</v>
      </c>
      <c r="H41" s="183" t="s">
        <v>82</v>
      </c>
      <c r="I41" s="184"/>
      <c r="J41" s="184"/>
      <c r="K41" s="195">
        <f>SUM(F19,J19,N19,F50)</f>
        <v>0</v>
      </c>
      <c r="L41" s="195"/>
      <c r="M41" s="196"/>
    </row>
    <row r="42" spans="1:14" ht="27.95" customHeight="1" x14ac:dyDescent="0.25">
      <c r="A42" s="63" t="s">
        <v>66</v>
      </c>
      <c r="B42" s="44" t="s">
        <v>27</v>
      </c>
      <c r="C42" s="157" t="s">
        <v>275</v>
      </c>
      <c r="D42" s="16">
        <v>1</v>
      </c>
      <c r="E42" s="17"/>
      <c r="F42" s="18">
        <f t="shared" si="6"/>
        <v>0</v>
      </c>
      <c r="H42" s="183"/>
      <c r="I42" s="184"/>
      <c r="J42" s="184"/>
      <c r="K42" s="195"/>
      <c r="L42" s="195"/>
      <c r="M42" s="196"/>
    </row>
    <row r="43" spans="1:14" ht="27.95" customHeight="1" x14ac:dyDescent="0.25">
      <c r="A43" s="63" t="s">
        <v>67</v>
      </c>
      <c r="B43" s="44" t="s">
        <v>27</v>
      </c>
      <c r="C43" s="157" t="s">
        <v>276</v>
      </c>
      <c r="D43" s="16">
        <v>1</v>
      </c>
      <c r="E43" s="17"/>
      <c r="F43" s="18">
        <f t="shared" si="6"/>
        <v>0</v>
      </c>
      <c r="H43" s="183" t="s">
        <v>83</v>
      </c>
      <c r="I43" s="184"/>
      <c r="J43" s="184"/>
      <c r="K43" s="195">
        <f>SUM(F29,J29,N29,F60)</f>
        <v>0</v>
      </c>
      <c r="L43" s="195"/>
      <c r="M43" s="196"/>
    </row>
    <row r="44" spans="1:14" ht="27.95" customHeight="1" x14ac:dyDescent="0.25">
      <c r="A44" s="63" t="s">
        <v>68</v>
      </c>
      <c r="B44" s="44" t="s">
        <v>27</v>
      </c>
      <c r="C44" s="157" t="s">
        <v>277</v>
      </c>
      <c r="D44" s="16">
        <v>1</v>
      </c>
      <c r="E44" s="17"/>
      <c r="F44" s="18">
        <f t="shared" si="6"/>
        <v>0</v>
      </c>
      <c r="H44" s="183"/>
      <c r="I44" s="184"/>
      <c r="J44" s="184"/>
      <c r="K44" s="195"/>
      <c r="L44" s="195"/>
      <c r="M44" s="196"/>
    </row>
    <row r="45" spans="1:14" ht="41.25" customHeight="1" x14ac:dyDescent="0.25">
      <c r="A45" s="63" t="s">
        <v>69</v>
      </c>
      <c r="B45" s="44" t="s">
        <v>27</v>
      </c>
      <c r="C45" s="157" t="s">
        <v>278</v>
      </c>
      <c r="D45" s="16">
        <v>1</v>
      </c>
      <c r="E45" s="17"/>
      <c r="F45" s="18">
        <f t="shared" si="6"/>
        <v>0</v>
      </c>
      <c r="H45" s="183" t="s">
        <v>84</v>
      </c>
      <c r="I45" s="184"/>
      <c r="J45" s="184"/>
      <c r="K45" s="195">
        <f>SUM(K41:M44)</f>
        <v>0</v>
      </c>
      <c r="L45" s="195"/>
      <c r="M45" s="196"/>
    </row>
    <row r="46" spans="1:14" ht="40.5" customHeight="1" thickBot="1" x14ac:dyDescent="0.3">
      <c r="A46" s="63" t="s">
        <v>70</v>
      </c>
      <c r="B46" s="44" t="s">
        <v>27</v>
      </c>
      <c r="C46" s="157" t="s">
        <v>279</v>
      </c>
      <c r="D46" s="16">
        <v>1</v>
      </c>
      <c r="E46" s="17"/>
      <c r="F46" s="18">
        <f t="shared" si="6"/>
        <v>0</v>
      </c>
      <c r="H46" s="185"/>
      <c r="I46" s="186"/>
      <c r="J46" s="186"/>
      <c r="K46" s="197"/>
      <c r="L46" s="197"/>
      <c r="M46" s="198"/>
    </row>
    <row r="47" spans="1:14" ht="27.95" customHeight="1" thickBot="1" x14ac:dyDescent="0.3">
      <c r="A47" s="63" t="s">
        <v>71</v>
      </c>
      <c r="B47" s="44" t="s">
        <v>27</v>
      </c>
      <c r="C47" s="157" t="s">
        <v>280</v>
      </c>
      <c r="D47" s="16">
        <v>1</v>
      </c>
      <c r="E47" s="17"/>
      <c r="F47" s="18">
        <f t="shared" si="6"/>
        <v>0</v>
      </c>
    </row>
    <row r="48" spans="1:14" ht="27.95" customHeight="1" x14ac:dyDescent="0.25">
      <c r="A48" s="63" t="s">
        <v>72</v>
      </c>
      <c r="B48" s="44" t="s">
        <v>27</v>
      </c>
      <c r="C48" s="157" t="s">
        <v>281</v>
      </c>
      <c r="D48" s="16">
        <v>1</v>
      </c>
      <c r="E48" s="17"/>
      <c r="F48" s="18">
        <f t="shared" si="6"/>
        <v>0</v>
      </c>
      <c r="H48" s="180" t="s">
        <v>87</v>
      </c>
      <c r="I48" s="181"/>
      <c r="J48" s="181"/>
      <c r="K48" s="181"/>
      <c r="L48" s="181"/>
      <c r="M48" s="182"/>
    </row>
    <row r="49" spans="1:13" ht="36.75" customHeight="1" x14ac:dyDescent="0.25">
      <c r="A49" s="63" t="s">
        <v>214</v>
      </c>
      <c r="B49" s="44" t="s">
        <v>27</v>
      </c>
      <c r="C49" s="157" t="s">
        <v>282</v>
      </c>
      <c r="D49" s="16">
        <v>1</v>
      </c>
      <c r="E49" s="17"/>
      <c r="F49" s="18">
        <f t="shared" si="6"/>
        <v>0</v>
      </c>
      <c r="H49" s="189" t="s">
        <v>85</v>
      </c>
      <c r="I49" s="190"/>
      <c r="J49" s="190"/>
      <c r="K49" s="193"/>
      <c r="L49" s="193"/>
      <c r="M49" s="194"/>
    </row>
    <row r="50" spans="1:13" ht="27.95" customHeight="1" x14ac:dyDescent="0.25">
      <c r="A50" s="63"/>
      <c r="B50" s="44"/>
      <c r="C50" s="157"/>
      <c r="D50" s="16"/>
      <c r="E50" s="73">
        <f>SUM(E40:E49)</f>
        <v>0</v>
      </c>
      <c r="F50" s="18">
        <f>SUM(F40:F49)</f>
        <v>0</v>
      </c>
      <c r="H50" s="191" t="s">
        <v>33</v>
      </c>
      <c r="I50" s="192"/>
      <c r="J50" s="192"/>
      <c r="K50" s="193"/>
      <c r="L50" s="193"/>
      <c r="M50" s="194"/>
    </row>
    <row r="51" spans="1:13" ht="27.95" customHeight="1" x14ac:dyDescent="0.25">
      <c r="A51" s="76" t="s">
        <v>73</v>
      </c>
      <c r="B51" s="44"/>
      <c r="C51" s="157" t="s">
        <v>25</v>
      </c>
      <c r="D51" s="44" t="s">
        <v>20</v>
      </c>
      <c r="E51" s="45" t="s">
        <v>21</v>
      </c>
      <c r="F51" s="126" t="s">
        <v>22</v>
      </c>
      <c r="H51" s="191" t="s">
        <v>34</v>
      </c>
      <c r="I51" s="192"/>
      <c r="J51" s="192"/>
      <c r="K51" s="193"/>
      <c r="L51" s="193"/>
      <c r="M51" s="194"/>
    </row>
    <row r="52" spans="1:13" ht="27.95" customHeight="1" x14ac:dyDescent="0.25">
      <c r="A52" s="77" t="s">
        <v>74</v>
      </c>
      <c r="B52" s="44" t="s">
        <v>28</v>
      </c>
      <c r="C52" s="157" t="s">
        <v>283</v>
      </c>
      <c r="D52" s="16">
        <v>1</v>
      </c>
      <c r="E52" s="17"/>
      <c r="F52" s="18">
        <f t="shared" ref="F52:F59" si="7">(E52*D52)</f>
        <v>0</v>
      </c>
      <c r="H52" s="189" t="s">
        <v>167</v>
      </c>
      <c r="I52" s="190"/>
      <c r="J52" s="190"/>
      <c r="K52" s="193"/>
      <c r="L52" s="193"/>
      <c r="M52" s="194"/>
    </row>
    <row r="53" spans="1:13" ht="27.95" customHeight="1" x14ac:dyDescent="0.25">
      <c r="A53" s="77" t="s">
        <v>75</v>
      </c>
      <c r="B53" s="44" t="s">
        <v>28</v>
      </c>
      <c r="C53" s="157" t="s">
        <v>284</v>
      </c>
      <c r="D53" s="16">
        <v>1</v>
      </c>
      <c r="E53" s="17"/>
      <c r="F53" s="18">
        <f t="shared" si="7"/>
        <v>0</v>
      </c>
      <c r="H53" s="189" t="s">
        <v>30</v>
      </c>
      <c r="I53" s="190"/>
      <c r="J53" s="190"/>
      <c r="K53" s="193"/>
      <c r="L53" s="193"/>
      <c r="M53" s="194"/>
    </row>
    <row r="54" spans="1:13" ht="27.95" customHeight="1" thickBot="1" x14ac:dyDescent="0.3">
      <c r="A54" s="77" t="s">
        <v>76</v>
      </c>
      <c r="B54" s="44" t="s">
        <v>28</v>
      </c>
      <c r="C54" s="157" t="s">
        <v>285</v>
      </c>
      <c r="D54" s="16">
        <v>1</v>
      </c>
      <c r="E54" s="17"/>
      <c r="F54" s="18">
        <f t="shared" si="7"/>
        <v>0</v>
      </c>
      <c r="H54" s="187" t="s">
        <v>86</v>
      </c>
      <c r="I54" s="188"/>
      <c r="J54" s="188"/>
      <c r="K54" s="199"/>
      <c r="L54" s="199"/>
      <c r="M54" s="200"/>
    </row>
    <row r="55" spans="1:13" ht="27.95" customHeight="1" x14ac:dyDescent="0.25">
      <c r="A55" s="63" t="s">
        <v>77</v>
      </c>
      <c r="B55" s="44" t="s">
        <v>28</v>
      </c>
      <c r="C55" s="157" t="s">
        <v>286</v>
      </c>
      <c r="D55" s="16">
        <v>1</v>
      </c>
      <c r="E55" s="17"/>
      <c r="F55" s="18">
        <f t="shared" si="7"/>
        <v>0</v>
      </c>
    </row>
    <row r="56" spans="1:13" ht="27.95" customHeight="1" x14ac:dyDescent="0.25">
      <c r="A56" s="63" t="s">
        <v>78</v>
      </c>
      <c r="B56" s="44" t="s">
        <v>28</v>
      </c>
      <c r="C56" s="157" t="s">
        <v>287</v>
      </c>
      <c r="D56" s="16">
        <v>1</v>
      </c>
      <c r="E56" s="17"/>
      <c r="F56" s="18">
        <f t="shared" si="7"/>
        <v>0</v>
      </c>
    </row>
    <row r="57" spans="1:13" ht="27.95" customHeight="1" x14ac:dyDescent="0.25">
      <c r="A57" s="63" t="s">
        <v>79</v>
      </c>
      <c r="B57" s="44" t="s">
        <v>28</v>
      </c>
      <c r="C57" s="157" t="s">
        <v>288</v>
      </c>
      <c r="D57" s="16">
        <v>1</v>
      </c>
      <c r="E57" s="17"/>
      <c r="F57" s="18">
        <f t="shared" si="7"/>
        <v>0</v>
      </c>
    </row>
    <row r="58" spans="1:13" ht="27.95" customHeight="1" x14ac:dyDescent="0.25">
      <c r="A58" s="63" t="s">
        <v>80</v>
      </c>
      <c r="B58" s="44" t="s">
        <v>28</v>
      </c>
      <c r="C58" s="157" t="s">
        <v>289</v>
      </c>
      <c r="D58" s="16">
        <v>1</v>
      </c>
      <c r="E58" s="17"/>
      <c r="F58" s="18">
        <f t="shared" si="7"/>
        <v>0</v>
      </c>
      <c r="G58" s="35"/>
    </row>
    <row r="59" spans="1:13" ht="27.95" customHeight="1" x14ac:dyDescent="0.25">
      <c r="A59" s="63" t="s">
        <v>81</v>
      </c>
      <c r="B59" s="44" t="s">
        <v>28</v>
      </c>
      <c r="C59" s="157" t="s">
        <v>290</v>
      </c>
      <c r="D59" s="16">
        <v>1</v>
      </c>
      <c r="E59" s="17"/>
      <c r="F59" s="18">
        <f t="shared" si="7"/>
        <v>0</v>
      </c>
      <c r="G59" s="35"/>
    </row>
    <row r="60" spans="1:13" ht="27.95" customHeight="1" x14ac:dyDescent="0.25">
      <c r="A60" s="78"/>
      <c r="B60" s="44"/>
      <c r="C60" s="157"/>
      <c r="D60" s="16"/>
      <c r="E60" s="73">
        <f>SUM(E52:E59)</f>
        <v>0</v>
      </c>
      <c r="F60" s="18">
        <f>SUM(F52:F59)</f>
        <v>0</v>
      </c>
      <c r="G60" s="35"/>
    </row>
    <row r="61" spans="1:13" ht="27.95" customHeight="1" thickBot="1" x14ac:dyDescent="0.3">
      <c r="A61" s="79"/>
      <c r="B61" s="80"/>
      <c r="C61" s="176" t="s">
        <v>41</v>
      </c>
      <c r="D61" s="176"/>
      <c r="E61" s="81">
        <f>SUM(E40:E49,E52:E59)</f>
        <v>0</v>
      </c>
      <c r="F61" s="127">
        <f>SUM(F40:F49,F52:F59)</f>
        <v>0</v>
      </c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ht="24.95" customHeight="1" x14ac:dyDescent="0.25">
      <c r="B91" s="1"/>
    </row>
    <row r="92" spans="2:2" ht="24.95" customHeight="1" x14ac:dyDescent="0.25">
      <c r="B92" s="1"/>
    </row>
    <row r="93" spans="2:2" ht="30.75" customHeight="1" x14ac:dyDescent="0.25">
      <c r="B93" s="1"/>
    </row>
    <row r="94" spans="2:2" ht="24.95" customHeight="1" x14ac:dyDescent="0.25">
      <c r="B94" s="1"/>
    </row>
    <row r="95" spans="2:2" ht="24.95" customHeight="1" x14ac:dyDescent="0.25">
      <c r="B95" s="1"/>
    </row>
    <row r="96" spans="2:2" ht="24.95" customHeight="1" x14ac:dyDescent="0.25">
      <c r="B96" s="1"/>
    </row>
    <row r="97" spans="2:2" ht="24.95" customHeight="1" x14ac:dyDescent="0.25">
      <c r="B97" s="1"/>
    </row>
    <row r="98" spans="2:2" ht="24.95" customHeight="1" x14ac:dyDescent="0.25">
      <c r="B98" s="1"/>
    </row>
    <row r="99" spans="2:2" ht="24.95" customHeight="1" x14ac:dyDescent="0.25">
      <c r="B99" s="1"/>
    </row>
    <row r="100" spans="2:2" ht="24.95" customHeight="1" x14ac:dyDescent="0.25">
      <c r="B100" s="1"/>
    </row>
    <row r="101" spans="2:2" ht="24.95" customHeight="1" x14ac:dyDescent="0.25">
      <c r="B101" s="1"/>
    </row>
    <row r="102" spans="2:2" ht="24.95" customHeight="1" x14ac:dyDescent="0.25">
      <c r="B102" s="1"/>
    </row>
    <row r="103" spans="2:2" ht="24.95" customHeight="1" x14ac:dyDescent="0.25">
      <c r="B103" s="1"/>
    </row>
    <row r="104" spans="2:2" ht="24.95" customHeight="1" x14ac:dyDescent="0.25">
      <c r="B104" s="1"/>
    </row>
    <row r="105" spans="2:2" ht="24.95" customHeight="1" x14ac:dyDescent="0.25">
      <c r="B105" s="1"/>
    </row>
    <row r="106" spans="2:2" ht="24.95" customHeight="1" x14ac:dyDescent="0.25">
      <c r="B106" s="1"/>
    </row>
    <row r="107" spans="2:2" ht="24.95" customHeight="1" x14ac:dyDescent="0.25">
      <c r="B107" s="1"/>
    </row>
    <row r="108" spans="2:2" ht="24.95" customHeight="1" x14ac:dyDescent="0.25">
      <c r="B108" s="1"/>
    </row>
    <row r="109" spans="2:2" ht="24.95" customHeight="1" x14ac:dyDescent="0.25">
      <c r="B109" s="1"/>
    </row>
    <row r="110" spans="2:2" ht="24.95" customHeight="1" x14ac:dyDescent="0.25">
      <c r="B110" s="1"/>
    </row>
    <row r="111" spans="2:2" ht="24.95" customHeight="1" x14ac:dyDescent="0.25">
      <c r="B111" s="1"/>
    </row>
    <row r="112" spans="2:2" ht="24.95" customHeight="1" x14ac:dyDescent="0.25">
      <c r="B112" s="1"/>
    </row>
    <row r="113" spans="2:2" ht="24.95" customHeight="1" x14ac:dyDescent="0.25">
      <c r="B113" s="1"/>
    </row>
    <row r="114" spans="2:2" ht="24.95" customHeight="1" x14ac:dyDescent="0.25">
      <c r="B114" s="1"/>
    </row>
    <row r="115" spans="2:2" ht="24.95" customHeight="1" x14ac:dyDescent="0.25">
      <c r="B115" s="1"/>
    </row>
    <row r="116" spans="2:2" ht="24.95" customHeight="1" x14ac:dyDescent="0.25">
      <c r="B116" s="1"/>
    </row>
    <row r="117" spans="2:2" ht="24.95" customHeight="1" x14ac:dyDescent="0.25">
      <c r="B117" s="1"/>
    </row>
    <row r="118" spans="2:2" ht="24.95" customHeight="1" x14ac:dyDescent="0.25">
      <c r="B118" s="1"/>
    </row>
    <row r="119" spans="2:2" ht="24.95" customHeight="1" x14ac:dyDescent="0.25">
      <c r="B119" s="1"/>
    </row>
    <row r="120" spans="2:2" ht="18.75" customHeight="1" x14ac:dyDescent="0.25">
      <c r="B120" s="1"/>
    </row>
    <row r="121" spans="2:2" x14ac:dyDescent="0.25">
      <c r="B121" s="1"/>
    </row>
    <row r="122" spans="2:2" ht="103.5" customHeight="1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ht="24.95" customHeight="1" x14ac:dyDescent="0.25">
      <c r="B126" s="1"/>
    </row>
    <row r="127" spans="2:2" ht="24.95" customHeight="1" x14ac:dyDescent="0.25">
      <c r="B127" s="1"/>
    </row>
    <row r="128" spans="2:2" ht="30.75" customHeight="1" x14ac:dyDescent="0.25">
      <c r="B128" s="1"/>
    </row>
    <row r="129" spans="2:2" ht="24.95" customHeight="1" x14ac:dyDescent="0.25">
      <c r="B129" s="1"/>
    </row>
    <row r="130" spans="2:2" ht="24.95" customHeight="1" x14ac:dyDescent="0.25">
      <c r="B130" s="1"/>
    </row>
    <row r="131" spans="2:2" ht="24.95" customHeight="1" x14ac:dyDescent="0.25">
      <c r="B131" s="1"/>
    </row>
    <row r="132" spans="2:2" ht="24.95" customHeight="1" x14ac:dyDescent="0.25">
      <c r="B132" s="1"/>
    </row>
    <row r="133" spans="2:2" ht="24.95" customHeight="1" x14ac:dyDescent="0.25">
      <c r="B133" s="1"/>
    </row>
    <row r="134" spans="2:2" ht="24.95" customHeight="1" x14ac:dyDescent="0.25">
      <c r="B134" s="1"/>
    </row>
    <row r="135" spans="2:2" ht="24.95" customHeight="1" x14ac:dyDescent="0.25">
      <c r="B135" s="1"/>
    </row>
    <row r="136" spans="2:2" ht="24.95" customHeight="1" x14ac:dyDescent="0.25">
      <c r="B136" s="1"/>
    </row>
    <row r="137" spans="2:2" ht="24.95" customHeight="1" x14ac:dyDescent="0.25">
      <c r="B137" s="1"/>
    </row>
    <row r="138" spans="2:2" ht="24.95" customHeight="1" x14ac:dyDescent="0.25">
      <c r="B138" s="1"/>
    </row>
    <row r="139" spans="2:2" ht="24.95" customHeight="1" x14ac:dyDescent="0.25">
      <c r="B139" s="1"/>
    </row>
    <row r="140" spans="2:2" ht="24.95" customHeight="1" x14ac:dyDescent="0.25">
      <c r="B140" s="1"/>
    </row>
    <row r="141" spans="2:2" ht="24.95" customHeight="1" x14ac:dyDescent="0.25">
      <c r="B141" s="1"/>
    </row>
    <row r="142" spans="2:2" ht="24.95" customHeight="1" x14ac:dyDescent="0.25">
      <c r="B142" s="1"/>
    </row>
    <row r="143" spans="2:2" ht="24.95" customHeight="1" x14ac:dyDescent="0.25">
      <c r="B143" s="1"/>
    </row>
    <row r="144" spans="2:2" ht="24.95" customHeight="1" x14ac:dyDescent="0.25">
      <c r="B144" s="1"/>
    </row>
    <row r="145" spans="2:2" ht="24.95" customHeight="1" x14ac:dyDescent="0.25">
      <c r="B145" s="1"/>
    </row>
    <row r="146" spans="2:2" ht="24.95" customHeight="1" x14ac:dyDescent="0.25">
      <c r="B146" s="1"/>
    </row>
    <row r="147" spans="2:2" ht="24.95" customHeight="1" x14ac:dyDescent="0.25">
      <c r="B147" s="1"/>
    </row>
    <row r="148" spans="2:2" ht="24.95" customHeight="1" x14ac:dyDescent="0.25">
      <c r="B148" s="1"/>
    </row>
    <row r="149" spans="2:2" ht="24.95" customHeight="1" x14ac:dyDescent="0.25">
      <c r="B149" s="1"/>
    </row>
    <row r="150" spans="2:2" ht="24.95" customHeight="1" x14ac:dyDescent="0.25">
      <c r="B150" s="1"/>
    </row>
    <row r="151" spans="2:2" ht="24.95" customHeight="1" x14ac:dyDescent="0.25">
      <c r="B151" s="1"/>
    </row>
    <row r="152" spans="2:2" ht="24.95" customHeight="1" x14ac:dyDescent="0.25">
      <c r="B152" s="1"/>
    </row>
    <row r="153" spans="2:2" ht="24.95" customHeight="1" x14ac:dyDescent="0.25">
      <c r="B153" s="1"/>
    </row>
    <row r="154" spans="2:2" ht="24.95" customHeight="1" x14ac:dyDescent="0.25">
      <c r="B154" s="1"/>
    </row>
    <row r="155" spans="2:2" ht="17.25" customHeight="1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</sheetData>
  <mergeCells count="28">
    <mergeCell ref="K43:M44"/>
    <mergeCell ref="K41:M42"/>
    <mergeCell ref="K54:M54"/>
    <mergeCell ref="K53:M53"/>
    <mergeCell ref="K52:M52"/>
    <mergeCell ref="K51:M51"/>
    <mergeCell ref="K50:M50"/>
    <mergeCell ref="H50:J50"/>
    <mergeCell ref="H49:J49"/>
    <mergeCell ref="H53:J53"/>
    <mergeCell ref="K49:M49"/>
    <mergeCell ref="K45:M46"/>
    <mergeCell ref="C38:F38"/>
    <mergeCell ref="C61:D61"/>
    <mergeCell ref="C7:F7"/>
    <mergeCell ref="G7:J7"/>
    <mergeCell ref="K7:N7"/>
    <mergeCell ref="C30:D30"/>
    <mergeCell ref="G30:H30"/>
    <mergeCell ref="K30:L30"/>
    <mergeCell ref="H40:M40"/>
    <mergeCell ref="H48:M48"/>
    <mergeCell ref="H45:J46"/>
    <mergeCell ref="H43:J44"/>
    <mergeCell ref="H41:J42"/>
    <mergeCell ref="H54:J54"/>
    <mergeCell ref="H52:J52"/>
    <mergeCell ref="H51:J51"/>
  </mergeCells>
  <pageMargins left="0.39370078740157483" right="0.39370078740157483" top="0.39370078740157483" bottom="0.39370078740157483" header="0.31496062992125984" footer="0.31496062992125984"/>
  <pageSetup paperSize="9" scale="55" fitToHeight="3" orientation="landscape" r:id="rId1"/>
  <headerFooter>
    <oddFooter>&amp;LRev. 01 - 22/01/2023 - mn/VM&amp;CDepartamento de Tratamento, Manutenção e controle de qualidade&amp;RPág.&amp;P de &amp;N</oddFooter>
  </headerFooter>
  <rowBreaks count="1" manualBreakCount="1">
    <brk id="31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L129"/>
  <sheetViews>
    <sheetView view="pageBreakPreview" topLeftCell="A90" zoomScale="80" zoomScaleNormal="70" zoomScaleSheetLayoutView="80" workbookViewId="0">
      <selection activeCell="H113" sqref="H113"/>
    </sheetView>
  </sheetViews>
  <sheetFormatPr defaultRowHeight="24.95" customHeight="1" x14ac:dyDescent="0.25"/>
  <cols>
    <col min="1" max="1" width="68.42578125" style="42" customWidth="1"/>
    <col min="2" max="2" width="7.140625" style="35" customWidth="1"/>
    <col min="3" max="3" width="16.140625" style="35" customWidth="1"/>
    <col min="4" max="4" width="9.85546875" style="35" customWidth="1"/>
    <col min="5" max="5" width="11.5703125" style="42" customWidth="1"/>
    <col min="6" max="6" width="12" style="42" customWidth="1"/>
    <col min="7" max="7" width="43.42578125" style="42" customWidth="1"/>
    <col min="8" max="8" width="4.85546875" style="42" customWidth="1"/>
    <col min="9" max="9" width="11.85546875" style="42" customWidth="1"/>
    <col min="10" max="10" width="7.7109375" style="42" customWidth="1"/>
    <col min="11" max="11" width="9.7109375" style="42" bestFit="1" customWidth="1"/>
    <col min="12" max="12" width="6.85546875" style="42" customWidth="1"/>
    <col min="13" max="16384" width="9.140625" style="42"/>
  </cols>
  <sheetData>
    <row r="6" spans="1:6" ht="24.95" customHeight="1" thickBot="1" x14ac:dyDescent="0.3"/>
    <row r="7" spans="1:6" ht="24.95" customHeight="1" x14ac:dyDescent="0.25">
      <c r="A7" s="88"/>
      <c r="B7" s="203" t="s">
        <v>172</v>
      </c>
      <c r="C7" s="203"/>
      <c r="D7" s="203"/>
      <c r="E7" s="203"/>
      <c r="F7" s="204"/>
    </row>
    <row r="8" spans="1:6" ht="24.95" customHeight="1" x14ac:dyDescent="0.25">
      <c r="A8" s="89" t="s">
        <v>19</v>
      </c>
      <c r="B8" s="82" t="s">
        <v>26</v>
      </c>
      <c r="C8" s="159" t="s">
        <v>105</v>
      </c>
      <c r="D8" s="82" t="s">
        <v>20</v>
      </c>
      <c r="E8" s="83" t="s">
        <v>21</v>
      </c>
      <c r="F8" s="90" t="s">
        <v>22</v>
      </c>
    </row>
    <row r="9" spans="1:6" ht="34.5" customHeight="1" x14ac:dyDescent="0.25">
      <c r="A9" s="63" t="s">
        <v>216</v>
      </c>
      <c r="B9" s="47" t="s">
        <v>23</v>
      </c>
      <c r="C9" s="157" t="s">
        <v>291</v>
      </c>
      <c r="D9" s="44">
        <v>2</v>
      </c>
      <c r="E9" s="103"/>
      <c r="F9" s="95">
        <f>(E9*D9)</f>
        <v>0</v>
      </c>
    </row>
    <row r="10" spans="1:6" ht="24.95" customHeight="1" x14ac:dyDescent="0.25">
      <c r="A10" s="91" t="s">
        <v>88</v>
      </c>
      <c r="B10" s="47" t="s">
        <v>23</v>
      </c>
      <c r="C10" s="157" t="s">
        <v>292</v>
      </c>
      <c r="D10" s="44">
        <v>2</v>
      </c>
      <c r="E10" s="103"/>
      <c r="F10" s="95">
        <f t="shared" ref="F10:F24" si="0">(E10*D10)</f>
        <v>0</v>
      </c>
    </row>
    <row r="11" spans="1:6" ht="24.95" customHeight="1" x14ac:dyDescent="0.25">
      <c r="A11" s="91" t="s">
        <v>90</v>
      </c>
      <c r="B11" s="47" t="s">
        <v>23</v>
      </c>
      <c r="C11" s="157" t="s">
        <v>293</v>
      </c>
      <c r="D11" s="44">
        <v>2</v>
      </c>
      <c r="E11" s="103"/>
      <c r="F11" s="95">
        <f t="shared" si="0"/>
        <v>0</v>
      </c>
    </row>
    <row r="12" spans="1:6" ht="24.95" customHeight="1" x14ac:dyDescent="0.25">
      <c r="A12" s="91" t="s">
        <v>92</v>
      </c>
      <c r="B12" s="47" t="s">
        <v>23</v>
      </c>
      <c r="C12" s="157" t="s">
        <v>294</v>
      </c>
      <c r="D12" s="44">
        <v>2</v>
      </c>
      <c r="E12" s="103"/>
      <c r="F12" s="95">
        <f t="shared" si="0"/>
        <v>0</v>
      </c>
    </row>
    <row r="13" spans="1:6" ht="24.95" customHeight="1" x14ac:dyDescent="0.25">
      <c r="A13" s="91" t="s">
        <v>93</v>
      </c>
      <c r="B13" s="47" t="s">
        <v>23</v>
      </c>
      <c r="C13" s="157" t="s">
        <v>295</v>
      </c>
      <c r="D13" s="44">
        <v>2</v>
      </c>
      <c r="E13" s="103"/>
      <c r="F13" s="95">
        <f t="shared" si="0"/>
        <v>0</v>
      </c>
    </row>
    <row r="14" spans="1:6" ht="24.95" customHeight="1" x14ac:dyDescent="0.25">
      <c r="A14" s="91" t="s">
        <v>94</v>
      </c>
      <c r="B14" s="47" t="s">
        <v>23</v>
      </c>
      <c r="C14" s="157" t="s">
        <v>296</v>
      </c>
      <c r="D14" s="44">
        <v>2</v>
      </c>
      <c r="E14" s="103"/>
      <c r="F14" s="95">
        <f t="shared" si="0"/>
        <v>0</v>
      </c>
    </row>
    <row r="15" spans="1:6" ht="24.95" customHeight="1" x14ac:dyDescent="0.25">
      <c r="A15" s="91" t="s">
        <v>95</v>
      </c>
      <c r="B15" s="47" t="s">
        <v>23</v>
      </c>
      <c r="C15" s="157" t="s">
        <v>297</v>
      </c>
      <c r="D15" s="44">
        <v>2</v>
      </c>
      <c r="E15" s="103"/>
      <c r="F15" s="95">
        <f t="shared" si="0"/>
        <v>0</v>
      </c>
    </row>
    <row r="16" spans="1:6" ht="24.95" customHeight="1" x14ac:dyDescent="0.25">
      <c r="A16" s="91" t="s">
        <v>96</v>
      </c>
      <c r="B16" s="47" t="s">
        <v>23</v>
      </c>
      <c r="C16" s="157" t="s">
        <v>298</v>
      </c>
      <c r="D16" s="44">
        <v>2</v>
      </c>
      <c r="E16" s="103"/>
      <c r="F16" s="95">
        <f t="shared" si="0"/>
        <v>0</v>
      </c>
    </row>
    <row r="17" spans="1:6" ht="24.95" customHeight="1" x14ac:dyDescent="0.25">
      <c r="A17" s="91" t="s">
        <v>97</v>
      </c>
      <c r="B17" s="47" t="s">
        <v>23</v>
      </c>
      <c r="C17" s="157" t="s">
        <v>299</v>
      </c>
      <c r="D17" s="44">
        <v>2</v>
      </c>
      <c r="E17" s="103"/>
      <c r="F17" s="95">
        <f t="shared" si="0"/>
        <v>0</v>
      </c>
    </row>
    <row r="18" spans="1:6" ht="24.95" customHeight="1" x14ac:dyDescent="0.25">
      <c r="A18" s="91" t="s">
        <v>98</v>
      </c>
      <c r="B18" s="47" t="s">
        <v>23</v>
      </c>
      <c r="C18" s="157" t="s">
        <v>300</v>
      </c>
      <c r="D18" s="44">
        <v>2</v>
      </c>
      <c r="E18" s="103"/>
      <c r="F18" s="95">
        <f t="shared" si="0"/>
        <v>0</v>
      </c>
    </row>
    <row r="19" spans="1:6" ht="24.95" customHeight="1" x14ac:dyDescent="0.25">
      <c r="A19" s="91" t="s">
        <v>99</v>
      </c>
      <c r="B19" s="47" t="s">
        <v>23</v>
      </c>
      <c r="C19" s="157" t="s">
        <v>301</v>
      </c>
      <c r="D19" s="44">
        <v>2</v>
      </c>
      <c r="E19" s="103"/>
      <c r="F19" s="95">
        <f t="shared" si="0"/>
        <v>0</v>
      </c>
    </row>
    <row r="20" spans="1:6" ht="24.95" customHeight="1" x14ac:dyDescent="0.25">
      <c r="A20" s="91" t="s">
        <v>100</v>
      </c>
      <c r="B20" s="47" t="s">
        <v>23</v>
      </c>
      <c r="C20" s="157" t="s">
        <v>302</v>
      </c>
      <c r="D20" s="44">
        <v>2</v>
      </c>
      <c r="E20" s="103"/>
      <c r="F20" s="95">
        <f t="shared" si="0"/>
        <v>0</v>
      </c>
    </row>
    <row r="21" spans="1:6" ht="24.95" customHeight="1" x14ac:dyDescent="0.25">
      <c r="A21" s="91" t="s">
        <v>101</v>
      </c>
      <c r="B21" s="47" t="s">
        <v>23</v>
      </c>
      <c r="C21" s="157" t="s">
        <v>303</v>
      </c>
      <c r="D21" s="44">
        <v>2</v>
      </c>
      <c r="E21" s="103"/>
      <c r="F21" s="95">
        <f t="shared" si="0"/>
        <v>0</v>
      </c>
    </row>
    <row r="22" spans="1:6" ht="24.95" customHeight="1" x14ac:dyDescent="0.25">
      <c r="A22" s="91" t="s">
        <v>102</v>
      </c>
      <c r="B22" s="47" t="s">
        <v>23</v>
      </c>
      <c r="C22" s="157" t="s">
        <v>304</v>
      </c>
      <c r="D22" s="44">
        <v>2</v>
      </c>
      <c r="E22" s="103"/>
      <c r="F22" s="95">
        <f t="shared" si="0"/>
        <v>0</v>
      </c>
    </row>
    <row r="23" spans="1:6" ht="24.95" customHeight="1" x14ac:dyDescent="0.25">
      <c r="A23" s="91" t="s">
        <v>103</v>
      </c>
      <c r="B23" s="47" t="s">
        <v>23</v>
      </c>
      <c r="C23" s="157" t="s">
        <v>305</v>
      </c>
      <c r="D23" s="44">
        <v>2</v>
      </c>
      <c r="E23" s="103"/>
      <c r="F23" s="95">
        <f t="shared" si="0"/>
        <v>0</v>
      </c>
    </row>
    <row r="24" spans="1:6" ht="38.25" customHeight="1" x14ac:dyDescent="0.25">
      <c r="A24" s="63" t="s">
        <v>215</v>
      </c>
      <c r="B24" s="47" t="s">
        <v>23</v>
      </c>
      <c r="C24" s="157" t="s">
        <v>306</v>
      </c>
      <c r="D24" s="44">
        <v>2</v>
      </c>
      <c r="E24" s="103"/>
      <c r="F24" s="95">
        <f t="shared" si="0"/>
        <v>0</v>
      </c>
    </row>
    <row r="25" spans="1:6" ht="24.95" customHeight="1" x14ac:dyDescent="0.25">
      <c r="A25" s="205"/>
      <c r="B25" s="206"/>
      <c r="C25" s="206"/>
      <c r="D25" s="206"/>
      <c r="E25" s="94">
        <f>SUM(E9:E24)</f>
        <v>0</v>
      </c>
      <c r="F25" s="95">
        <f>SUM(F9:F24)</f>
        <v>0</v>
      </c>
    </row>
    <row r="26" spans="1:6" ht="24.95" customHeight="1" x14ac:dyDescent="0.25">
      <c r="A26" s="75" t="s">
        <v>73</v>
      </c>
      <c r="B26" s="82" t="s">
        <v>26</v>
      </c>
      <c r="C26" s="159" t="s">
        <v>105</v>
      </c>
      <c r="D26" s="82" t="s">
        <v>20</v>
      </c>
      <c r="E26" s="96" t="s">
        <v>21</v>
      </c>
      <c r="F26" s="97" t="s">
        <v>22</v>
      </c>
    </row>
    <row r="27" spans="1:6" ht="24.95" customHeight="1" x14ac:dyDescent="0.25">
      <c r="A27" s="63" t="s">
        <v>106</v>
      </c>
      <c r="B27" s="47" t="s">
        <v>24</v>
      </c>
      <c r="C27" s="157" t="s">
        <v>307</v>
      </c>
      <c r="D27" s="44">
        <v>2</v>
      </c>
      <c r="E27" s="103"/>
      <c r="F27" s="95">
        <f>E27*D27</f>
        <v>0</v>
      </c>
    </row>
    <row r="28" spans="1:6" ht="24.95" customHeight="1" x14ac:dyDescent="0.25">
      <c r="A28" s="63" t="s">
        <v>107</v>
      </c>
      <c r="B28" s="47" t="s">
        <v>24</v>
      </c>
      <c r="C28" s="157" t="s">
        <v>308</v>
      </c>
      <c r="D28" s="44">
        <v>2</v>
      </c>
      <c r="E28" s="103"/>
      <c r="F28" s="95">
        <f t="shared" ref="F28:F46" si="1">E28*D28</f>
        <v>0</v>
      </c>
    </row>
    <row r="29" spans="1:6" ht="24.95" customHeight="1" x14ac:dyDescent="0.25">
      <c r="A29" s="63" t="s">
        <v>108</v>
      </c>
      <c r="B29" s="47" t="s">
        <v>24</v>
      </c>
      <c r="C29" s="157" t="s">
        <v>309</v>
      </c>
      <c r="D29" s="44">
        <v>2</v>
      </c>
      <c r="E29" s="103"/>
      <c r="F29" s="95">
        <f t="shared" si="1"/>
        <v>0</v>
      </c>
    </row>
    <row r="30" spans="1:6" ht="24.95" customHeight="1" x14ac:dyDescent="0.25">
      <c r="A30" s="63" t="s">
        <v>109</v>
      </c>
      <c r="B30" s="47" t="s">
        <v>24</v>
      </c>
      <c r="C30" s="157" t="s">
        <v>310</v>
      </c>
      <c r="D30" s="44">
        <v>2</v>
      </c>
      <c r="E30" s="103"/>
      <c r="F30" s="95">
        <f t="shared" si="1"/>
        <v>0</v>
      </c>
    </row>
    <row r="31" spans="1:6" ht="24.95" customHeight="1" x14ac:dyDescent="0.25">
      <c r="A31" s="63" t="s">
        <v>110</v>
      </c>
      <c r="B31" s="47" t="s">
        <v>24</v>
      </c>
      <c r="C31" s="157" t="s">
        <v>311</v>
      </c>
      <c r="D31" s="44">
        <v>2</v>
      </c>
      <c r="E31" s="103"/>
      <c r="F31" s="95">
        <f t="shared" si="1"/>
        <v>0</v>
      </c>
    </row>
    <row r="32" spans="1:6" ht="24.95" customHeight="1" x14ac:dyDescent="0.25">
      <c r="A32" s="63" t="s">
        <v>111</v>
      </c>
      <c r="B32" s="47" t="s">
        <v>24</v>
      </c>
      <c r="C32" s="157" t="s">
        <v>312</v>
      </c>
      <c r="D32" s="44">
        <v>2</v>
      </c>
      <c r="E32" s="103"/>
      <c r="F32" s="95">
        <f t="shared" si="1"/>
        <v>0</v>
      </c>
    </row>
    <row r="33" spans="1:6" ht="24.95" customHeight="1" x14ac:dyDescent="0.25">
      <c r="A33" s="63" t="s">
        <v>112</v>
      </c>
      <c r="B33" s="47" t="s">
        <v>24</v>
      </c>
      <c r="C33" s="157" t="s">
        <v>313</v>
      </c>
      <c r="D33" s="44">
        <v>2</v>
      </c>
      <c r="E33" s="103"/>
      <c r="F33" s="95">
        <f t="shared" si="1"/>
        <v>0</v>
      </c>
    </row>
    <row r="34" spans="1:6" ht="24.95" customHeight="1" x14ac:dyDescent="0.25">
      <c r="A34" s="63" t="s">
        <v>113</v>
      </c>
      <c r="B34" s="47" t="s">
        <v>24</v>
      </c>
      <c r="C34" s="157" t="s">
        <v>314</v>
      </c>
      <c r="D34" s="44">
        <v>2</v>
      </c>
      <c r="E34" s="103"/>
      <c r="F34" s="95">
        <f t="shared" si="1"/>
        <v>0</v>
      </c>
    </row>
    <row r="35" spans="1:6" ht="24.95" customHeight="1" x14ac:dyDescent="0.25">
      <c r="A35" s="63" t="s">
        <v>114</v>
      </c>
      <c r="B35" s="47" t="s">
        <v>24</v>
      </c>
      <c r="C35" s="157" t="s">
        <v>315</v>
      </c>
      <c r="D35" s="44">
        <v>2</v>
      </c>
      <c r="E35" s="103"/>
      <c r="F35" s="95">
        <f t="shared" si="1"/>
        <v>0</v>
      </c>
    </row>
    <row r="36" spans="1:6" ht="24.95" customHeight="1" x14ac:dyDescent="0.25">
      <c r="A36" s="63" t="s">
        <v>115</v>
      </c>
      <c r="B36" s="47" t="s">
        <v>24</v>
      </c>
      <c r="C36" s="157" t="s">
        <v>316</v>
      </c>
      <c r="D36" s="44">
        <v>2</v>
      </c>
      <c r="E36" s="103"/>
      <c r="F36" s="95">
        <f t="shared" si="1"/>
        <v>0</v>
      </c>
    </row>
    <row r="37" spans="1:6" ht="24.95" customHeight="1" x14ac:dyDescent="0.25">
      <c r="A37" s="63" t="s">
        <v>116</v>
      </c>
      <c r="B37" s="47" t="s">
        <v>24</v>
      </c>
      <c r="C37" s="157" t="s">
        <v>317</v>
      </c>
      <c r="D37" s="44">
        <v>2</v>
      </c>
      <c r="E37" s="103"/>
      <c r="F37" s="95">
        <f t="shared" si="1"/>
        <v>0</v>
      </c>
    </row>
    <row r="38" spans="1:6" ht="24.95" customHeight="1" x14ac:dyDescent="0.25">
      <c r="A38" s="63" t="s">
        <v>117</v>
      </c>
      <c r="B38" s="47" t="s">
        <v>24</v>
      </c>
      <c r="C38" s="157" t="s">
        <v>318</v>
      </c>
      <c r="D38" s="44">
        <v>2</v>
      </c>
      <c r="E38" s="103"/>
      <c r="F38" s="95">
        <f t="shared" si="1"/>
        <v>0</v>
      </c>
    </row>
    <row r="39" spans="1:6" ht="24.95" customHeight="1" x14ac:dyDescent="0.25">
      <c r="A39" s="63" t="s">
        <v>118</v>
      </c>
      <c r="B39" s="47" t="s">
        <v>24</v>
      </c>
      <c r="C39" s="157" t="s">
        <v>319</v>
      </c>
      <c r="D39" s="44">
        <v>2</v>
      </c>
      <c r="E39" s="103"/>
      <c r="F39" s="95">
        <f t="shared" si="1"/>
        <v>0</v>
      </c>
    </row>
    <row r="40" spans="1:6" ht="24.95" customHeight="1" x14ac:dyDescent="0.25">
      <c r="A40" s="63" t="s">
        <v>119</v>
      </c>
      <c r="B40" s="47" t="s">
        <v>24</v>
      </c>
      <c r="C40" s="157" t="s">
        <v>320</v>
      </c>
      <c r="D40" s="44">
        <v>2</v>
      </c>
      <c r="E40" s="103"/>
      <c r="F40" s="95">
        <f t="shared" si="1"/>
        <v>0</v>
      </c>
    </row>
    <row r="41" spans="1:6" ht="24.95" customHeight="1" x14ac:dyDescent="0.25">
      <c r="A41" s="63" t="s">
        <v>120</v>
      </c>
      <c r="B41" s="47" t="s">
        <v>24</v>
      </c>
      <c r="C41" s="157" t="s">
        <v>321</v>
      </c>
      <c r="D41" s="44">
        <v>2</v>
      </c>
      <c r="E41" s="103"/>
      <c r="F41" s="95">
        <f t="shared" si="1"/>
        <v>0</v>
      </c>
    </row>
    <row r="42" spans="1:6" ht="24.95" customHeight="1" x14ac:dyDescent="0.25">
      <c r="A42" s="63" t="s">
        <v>121</v>
      </c>
      <c r="B42" s="47" t="s">
        <v>24</v>
      </c>
      <c r="C42" s="157" t="s">
        <v>322</v>
      </c>
      <c r="D42" s="44">
        <v>2</v>
      </c>
      <c r="E42" s="103"/>
      <c r="F42" s="95">
        <f t="shared" si="1"/>
        <v>0</v>
      </c>
    </row>
    <row r="43" spans="1:6" ht="24.95" customHeight="1" x14ac:dyDescent="0.25">
      <c r="A43" s="63" t="s">
        <v>122</v>
      </c>
      <c r="B43" s="47" t="s">
        <v>24</v>
      </c>
      <c r="C43" s="157" t="s">
        <v>323</v>
      </c>
      <c r="D43" s="44">
        <v>2</v>
      </c>
      <c r="E43" s="103"/>
      <c r="F43" s="95">
        <f t="shared" si="1"/>
        <v>0</v>
      </c>
    </row>
    <row r="44" spans="1:6" ht="24.95" customHeight="1" x14ac:dyDescent="0.25">
      <c r="A44" s="63" t="s">
        <v>123</v>
      </c>
      <c r="B44" s="47" t="s">
        <v>24</v>
      </c>
      <c r="C44" s="157" t="s">
        <v>324</v>
      </c>
      <c r="D44" s="44">
        <v>2</v>
      </c>
      <c r="E44" s="103"/>
      <c r="F44" s="95">
        <f t="shared" si="1"/>
        <v>0</v>
      </c>
    </row>
    <row r="45" spans="1:6" ht="24.95" customHeight="1" x14ac:dyDescent="0.25">
      <c r="A45" s="63" t="s">
        <v>124</v>
      </c>
      <c r="B45" s="47" t="s">
        <v>24</v>
      </c>
      <c r="C45" s="157" t="s">
        <v>325</v>
      </c>
      <c r="D45" s="44">
        <v>2</v>
      </c>
      <c r="E45" s="103"/>
      <c r="F45" s="95">
        <f t="shared" si="1"/>
        <v>0</v>
      </c>
    </row>
    <row r="46" spans="1:6" ht="24.95" customHeight="1" x14ac:dyDescent="0.25">
      <c r="A46" s="63" t="s">
        <v>125</v>
      </c>
      <c r="B46" s="47" t="s">
        <v>24</v>
      </c>
      <c r="C46" s="157" t="s">
        <v>326</v>
      </c>
      <c r="D46" s="44">
        <v>2</v>
      </c>
      <c r="E46" s="103"/>
      <c r="F46" s="95">
        <f t="shared" si="1"/>
        <v>0</v>
      </c>
    </row>
    <row r="47" spans="1:6" ht="24.95" customHeight="1" x14ac:dyDescent="0.25">
      <c r="A47" s="205"/>
      <c r="B47" s="206"/>
      <c r="C47" s="206"/>
      <c r="D47" s="206"/>
      <c r="E47" s="94">
        <f>SUM(E27:E46)</f>
        <v>0</v>
      </c>
      <c r="F47" s="95">
        <f>SUM(F27:F46)</f>
        <v>0</v>
      </c>
    </row>
    <row r="48" spans="1:6" ht="24.95" customHeight="1" thickBot="1" x14ac:dyDescent="0.3">
      <c r="A48" s="92" t="s">
        <v>104</v>
      </c>
      <c r="B48" s="100"/>
      <c r="C48" s="100"/>
      <c r="D48" s="98"/>
      <c r="E48" s="93">
        <f>SUM(E9:E24,E27:E46)</f>
        <v>0</v>
      </c>
      <c r="F48" s="101">
        <f>SUM(F9:F24,F27:F46)</f>
        <v>0</v>
      </c>
    </row>
    <row r="49" spans="1:6" ht="24.95" customHeight="1" x14ac:dyDescent="0.25">
      <c r="A49" s="105"/>
      <c r="B49" s="106"/>
      <c r="C49" s="106"/>
      <c r="D49" s="20"/>
      <c r="E49" s="107"/>
      <c r="F49" s="108"/>
    </row>
    <row r="55" spans="1:6" ht="24.95" customHeight="1" thickBot="1" x14ac:dyDescent="0.3"/>
    <row r="56" spans="1:6" ht="24.95" customHeight="1" thickBot="1" x14ac:dyDescent="0.3">
      <c r="A56" s="88"/>
      <c r="B56" s="203" t="s">
        <v>173</v>
      </c>
      <c r="C56" s="203"/>
      <c r="D56" s="203"/>
      <c r="E56" s="203"/>
      <c r="F56" s="204"/>
    </row>
    <row r="57" spans="1:6" ht="24.95" customHeight="1" x14ac:dyDescent="0.25">
      <c r="A57" s="88" t="s">
        <v>19</v>
      </c>
      <c r="B57" s="109" t="s">
        <v>26</v>
      </c>
      <c r="C57" s="158" t="s">
        <v>105</v>
      </c>
      <c r="D57" s="109" t="s">
        <v>20</v>
      </c>
      <c r="E57" s="110" t="s">
        <v>21</v>
      </c>
      <c r="F57" s="111" t="s">
        <v>22</v>
      </c>
    </row>
    <row r="58" spans="1:6" ht="43.5" customHeight="1" x14ac:dyDescent="0.25">
      <c r="A58" s="63" t="s">
        <v>216</v>
      </c>
      <c r="B58" s="82" t="s">
        <v>23</v>
      </c>
      <c r="C58" s="160" t="s">
        <v>327</v>
      </c>
      <c r="D58" s="99">
        <v>3</v>
      </c>
      <c r="E58" s="104"/>
      <c r="F58" s="112">
        <f>E58*D58</f>
        <v>0</v>
      </c>
    </row>
    <row r="59" spans="1:6" ht="24.95" customHeight="1" x14ac:dyDescent="0.25">
      <c r="A59" s="91" t="s">
        <v>89</v>
      </c>
      <c r="B59" s="82" t="s">
        <v>23</v>
      </c>
      <c r="C59" s="160" t="s">
        <v>328</v>
      </c>
      <c r="D59" s="99">
        <v>3</v>
      </c>
      <c r="E59" s="104"/>
      <c r="F59" s="112">
        <f t="shared" ref="F59:F73" si="2">E59*D59</f>
        <v>0</v>
      </c>
    </row>
    <row r="60" spans="1:6" ht="24.95" customHeight="1" x14ac:dyDescent="0.25">
      <c r="A60" s="91" t="s">
        <v>91</v>
      </c>
      <c r="B60" s="82" t="s">
        <v>23</v>
      </c>
      <c r="C60" s="160" t="s">
        <v>329</v>
      </c>
      <c r="D60" s="99">
        <v>3</v>
      </c>
      <c r="E60" s="104"/>
      <c r="F60" s="112">
        <f t="shared" si="2"/>
        <v>0</v>
      </c>
    </row>
    <row r="61" spans="1:6" ht="24.95" customHeight="1" x14ac:dyDescent="0.25">
      <c r="A61" s="91" t="s">
        <v>92</v>
      </c>
      <c r="B61" s="82" t="s">
        <v>23</v>
      </c>
      <c r="C61" s="160" t="s">
        <v>330</v>
      </c>
      <c r="D61" s="99">
        <v>3</v>
      </c>
      <c r="E61" s="104"/>
      <c r="F61" s="112">
        <f t="shared" si="2"/>
        <v>0</v>
      </c>
    </row>
    <row r="62" spans="1:6" ht="24.95" customHeight="1" x14ac:dyDescent="0.25">
      <c r="A62" s="91" t="s">
        <v>93</v>
      </c>
      <c r="B62" s="82" t="s">
        <v>23</v>
      </c>
      <c r="C62" s="160" t="s">
        <v>331</v>
      </c>
      <c r="D62" s="99">
        <v>3</v>
      </c>
      <c r="E62" s="104"/>
      <c r="F62" s="112">
        <f t="shared" si="2"/>
        <v>0</v>
      </c>
    </row>
    <row r="63" spans="1:6" ht="24.95" customHeight="1" x14ac:dyDescent="0.25">
      <c r="A63" s="91" t="s">
        <v>94</v>
      </c>
      <c r="B63" s="82" t="s">
        <v>23</v>
      </c>
      <c r="C63" s="160" t="s">
        <v>332</v>
      </c>
      <c r="D63" s="99">
        <v>3</v>
      </c>
      <c r="E63" s="104"/>
      <c r="F63" s="112">
        <f t="shared" si="2"/>
        <v>0</v>
      </c>
    </row>
    <row r="64" spans="1:6" ht="24.95" customHeight="1" x14ac:dyDescent="0.25">
      <c r="A64" s="91" t="s">
        <v>95</v>
      </c>
      <c r="B64" s="82" t="s">
        <v>23</v>
      </c>
      <c r="C64" s="160" t="s">
        <v>333</v>
      </c>
      <c r="D64" s="99">
        <v>3</v>
      </c>
      <c r="E64" s="104"/>
      <c r="F64" s="112">
        <f t="shared" si="2"/>
        <v>0</v>
      </c>
    </row>
    <row r="65" spans="1:12" ht="24.95" customHeight="1" x14ac:dyDescent="0.25">
      <c r="A65" s="91" t="s">
        <v>96</v>
      </c>
      <c r="B65" s="82" t="s">
        <v>23</v>
      </c>
      <c r="C65" s="160" t="s">
        <v>334</v>
      </c>
      <c r="D65" s="99">
        <v>3</v>
      </c>
      <c r="E65" s="104"/>
      <c r="F65" s="112">
        <f t="shared" si="2"/>
        <v>0</v>
      </c>
    </row>
    <row r="66" spans="1:12" ht="24.95" customHeight="1" x14ac:dyDescent="0.25">
      <c r="A66" s="91" t="s">
        <v>97</v>
      </c>
      <c r="B66" s="82" t="s">
        <v>23</v>
      </c>
      <c r="C66" s="160" t="s">
        <v>335</v>
      </c>
      <c r="D66" s="99">
        <v>3</v>
      </c>
      <c r="E66" s="104"/>
      <c r="F66" s="112">
        <f t="shared" si="2"/>
        <v>0</v>
      </c>
    </row>
    <row r="67" spans="1:12" ht="24.95" customHeight="1" x14ac:dyDescent="0.25">
      <c r="A67" s="91" t="s">
        <v>98</v>
      </c>
      <c r="B67" s="82" t="s">
        <v>23</v>
      </c>
      <c r="C67" s="160" t="s">
        <v>336</v>
      </c>
      <c r="D67" s="99">
        <v>3</v>
      </c>
      <c r="E67" s="104"/>
      <c r="F67" s="112">
        <f t="shared" si="2"/>
        <v>0</v>
      </c>
    </row>
    <row r="68" spans="1:12" ht="24.95" customHeight="1" x14ac:dyDescent="0.25">
      <c r="A68" s="91" t="s">
        <v>99</v>
      </c>
      <c r="B68" s="82" t="s">
        <v>23</v>
      </c>
      <c r="C68" s="160" t="s">
        <v>337</v>
      </c>
      <c r="D68" s="99">
        <v>3</v>
      </c>
      <c r="E68" s="104"/>
      <c r="F68" s="112">
        <f t="shared" si="2"/>
        <v>0</v>
      </c>
    </row>
    <row r="69" spans="1:12" ht="24.95" customHeight="1" x14ac:dyDescent="0.25">
      <c r="A69" s="91" t="s">
        <v>100</v>
      </c>
      <c r="B69" s="82" t="s">
        <v>23</v>
      </c>
      <c r="C69" s="160" t="s">
        <v>338</v>
      </c>
      <c r="D69" s="99">
        <v>3</v>
      </c>
      <c r="E69" s="104"/>
      <c r="F69" s="112">
        <f t="shared" si="2"/>
        <v>0</v>
      </c>
    </row>
    <row r="70" spans="1:12" ht="24.95" customHeight="1" x14ac:dyDescent="0.25">
      <c r="A70" s="91" t="s">
        <v>101</v>
      </c>
      <c r="B70" s="82" t="s">
        <v>23</v>
      </c>
      <c r="C70" s="160" t="s">
        <v>339</v>
      </c>
      <c r="D70" s="99">
        <v>3</v>
      </c>
      <c r="E70" s="104"/>
      <c r="F70" s="112">
        <f t="shared" si="2"/>
        <v>0</v>
      </c>
      <c r="H70" s="85"/>
      <c r="I70" s="85"/>
      <c r="J70" s="86"/>
      <c r="K70" s="87"/>
      <c r="L70" s="84"/>
    </row>
    <row r="71" spans="1:12" ht="24.95" customHeight="1" x14ac:dyDescent="0.25">
      <c r="A71" s="91" t="s">
        <v>102</v>
      </c>
      <c r="B71" s="82" t="s">
        <v>23</v>
      </c>
      <c r="C71" s="160" t="s">
        <v>340</v>
      </c>
      <c r="D71" s="99">
        <v>3</v>
      </c>
      <c r="E71" s="104"/>
      <c r="F71" s="112">
        <f t="shared" si="2"/>
        <v>0</v>
      </c>
    </row>
    <row r="72" spans="1:12" ht="24.95" customHeight="1" x14ac:dyDescent="0.25">
      <c r="A72" s="91" t="s">
        <v>103</v>
      </c>
      <c r="B72" s="82" t="s">
        <v>23</v>
      </c>
      <c r="C72" s="160" t="s">
        <v>341</v>
      </c>
      <c r="D72" s="99">
        <v>3</v>
      </c>
      <c r="E72" s="104"/>
      <c r="F72" s="112">
        <f t="shared" si="2"/>
        <v>0</v>
      </c>
    </row>
    <row r="73" spans="1:12" ht="39.75" customHeight="1" x14ac:dyDescent="0.25">
      <c r="A73" s="63" t="s">
        <v>215</v>
      </c>
      <c r="B73" s="82" t="s">
        <v>23</v>
      </c>
      <c r="C73" s="160" t="s">
        <v>342</v>
      </c>
      <c r="D73" s="99">
        <v>3</v>
      </c>
      <c r="E73" s="104"/>
      <c r="F73" s="112">
        <f t="shared" si="2"/>
        <v>0</v>
      </c>
    </row>
    <row r="74" spans="1:12" ht="24.95" customHeight="1" thickBot="1" x14ac:dyDescent="0.3">
      <c r="A74" s="91"/>
      <c r="B74" s="82"/>
      <c r="C74" s="159"/>
      <c r="D74" s="99"/>
      <c r="E74" s="102">
        <f>SUM(E58:E73)</f>
        <v>0</v>
      </c>
      <c r="F74" s="112">
        <f>SUM(F58:F73)</f>
        <v>0</v>
      </c>
    </row>
    <row r="75" spans="1:12" ht="24.95" customHeight="1" thickBot="1" x14ac:dyDescent="0.3">
      <c r="A75" s="2" t="s">
        <v>73</v>
      </c>
      <c r="B75" s="82" t="s">
        <v>26</v>
      </c>
      <c r="C75" s="159" t="s">
        <v>105</v>
      </c>
      <c r="D75" s="82" t="s">
        <v>20</v>
      </c>
      <c r="E75" s="96" t="s">
        <v>21</v>
      </c>
      <c r="F75" s="97" t="s">
        <v>22</v>
      </c>
    </row>
    <row r="76" spans="1:12" ht="24.95" customHeight="1" thickBot="1" x14ac:dyDescent="0.3">
      <c r="A76" s="3" t="s">
        <v>126</v>
      </c>
      <c r="B76" s="82" t="s">
        <v>24</v>
      </c>
      <c r="C76" s="160" t="s">
        <v>343</v>
      </c>
      <c r="D76" s="99">
        <v>3</v>
      </c>
      <c r="E76" s="104"/>
      <c r="F76" s="112">
        <f>E76*D76</f>
        <v>0</v>
      </c>
    </row>
    <row r="77" spans="1:12" ht="24.95" customHeight="1" thickBot="1" x14ac:dyDescent="0.3">
      <c r="A77" s="3" t="s">
        <v>127</v>
      </c>
      <c r="B77" s="82" t="s">
        <v>24</v>
      </c>
      <c r="C77" s="160" t="s">
        <v>344</v>
      </c>
      <c r="D77" s="99">
        <v>3</v>
      </c>
      <c r="E77" s="104"/>
      <c r="F77" s="112">
        <f t="shared" ref="F77:F112" si="3">E77*D77</f>
        <v>0</v>
      </c>
    </row>
    <row r="78" spans="1:12" ht="24.95" customHeight="1" thickBot="1" x14ac:dyDescent="0.3">
      <c r="A78" s="3" t="s">
        <v>128</v>
      </c>
      <c r="B78" s="82" t="s">
        <v>24</v>
      </c>
      <c r="C78" s="160" t="s">
        <v>345</v>
      </c>
      <c r="D78" s="99">
        <v>3</v>
      </c>
      <c r="E78" s="104"/>
      <c r="F78" s="112">
        <f t="shared" si="3"/>
        <v>0</v>
      </c>
    </row>
    <row r="79" spans="1:12" ht="24.95" customHeight="1" thickBot="1" x14ac:dyDescent="0.3">
      <c r="A79" s="3" t="s">
        <v>129</v>
      </c>
      <c r="B79" s="82" t="s">
        <v>24</v>
      </c>
      <c r="C79" s="160" t="s">
        <v>346</v>
      </c>
      <c r="D79" s="99">
        <v>3</v>
      </c>
      <c r="E79" s="104"/>
      <c r="F79" s="112">
        <f t="shared" si="3"/>
        <v>0</v>
      </c>
    </row>
    <row r="80" spans="1:12" ht="24.95" customHeight="1" thickBot="1" x14ac:dyDescent="0.3">
      <c r="A80" s="3" t="s">
        <v>130</v>
      </c>
      <c r="B80" s="82" t="s">
        <v>24</v>
      </c>
      <c r="C80" s="160" t="s">
        <v>347</v>
      </c>
      <c r="D80" s="99">
        <v>3</v>
      </c>
      <c r="E80" s="104"/>
      <c r="F80" s="112">
        <f t="shared" si="3"/>
        <v>0</v>
      </c>
    </row>
    <row r="81" spans="1:6" ht="24.95" customHeight="1" thickBot="1" x14ac:dyDescent="0.3">
      <c r="A81" s="3" t="s">
        <v>131</v>
      </c>
      <c r="B81" s="82" t="s">
        <v>24</v>
      </c>
      <c r="C81" s="160" t="s">
        <v>348</v>
      </c>
      <c r="D81" s="99">
        <v>3</v>
      </c>
      <c r="E81" s="104"/>
      <c r="F81" s="112">
        <f t="shared" si="3"/>
        <v>0</v>
      </c>
    </row>
    <row r="82" spans="1:6" ht="24.95" customHeight="1" thickBot="1" x14ac:dyDescent="0.3">
      <c r="A82" s="3" t="s">
        <v>132</v>
      </c>
      <c r="B82" s="82" t="s">
        <v>24</v>
      </c>
      <c r="C82" s="160" t="s">
        <v>349</v>
      </c>
      <c r="D82" s="99">
        <v>3</v>
      </c>
      <c r="E82" s="104"/>
      <c r="F82" s="112">
        <f t="shared" si="3"/>
        <v>0</v>
      </c>
    </row>
    <row r="83" spans="1:6" ht="24.95" customHeight="1" thickBot="1" x14ac:dyDescent="0.3">
      <c r="A83" s="3" t="s">
        <v>133</v>
      </c>
      <c r="B83" s="82" t="s">
        <v>24</v>
      </c>
      <c r="C83" s="160" t="s">
        <v>350</v>
      </c>
      <c r="D83" s="99">
        <v>3</v>
      </c>
      <c r="E83" s="104"/>
      <c r="F83" s="112">
        <f t="shared" si="3"/>
        <v>0</v>
      </c>
    </row>
    <row r="84" spans="1:6" ht="24.95" customHeight="1" thickBot="1" x14ac:dyDescent="0.3">
      <c r="A84" s="3" t="s">
        <v>134</v>
      </c>
      <c r="B84" s="82" t="s">
        <v>24</v>
      </c>
      <c r="C84" s="160" t="s">
        <v>351</v>
      </c>
      <c r="D84" s="99">
        <v>3</v>
      </c>
      <c r="E84" s="104"/>
      <c r="F84" s="112">
        <f t="shared" si="3"/>
        <v>0</v>
      </c>
    </row>
    <row r="85" spans="1:6" ht="24.95" customHeight="1" thickBot="1" x14ac:dyDescent="0.3">
      <c r="A85" s="3" t="s">
        <v>135</v>
      </c>
      <c r="B85" s="82" t="s">
        <v>24</v>
      </c>
      <c r="C85" s="160" t="s">
        <v>352</v>
      </c>
      <c r="D85" s="99">
        <v>3</v>
      </c>
      <c r="E85" s="104"/>
      <c r="F85" s="112">
        <f t="shared" si="3"/>
        <v>0</v>
      </c>
    </row>
    <row r="86" spans="1:6" ht="24.95" customHeight="1" thickBot="1" x14ac:dyDescent="0.3">
      <c r="A86" s="3" t="s">
        <v>136</v>
      </c>
      <c r="B86" s="82" t="s">
        <v>24</v>
      </c>
      <c r="C86" s="160" t="s">
        <v>353</v>
      </c>
      <c r="D86" s="99">
        <v>3</v>
      </c>
      <c r="E86" s="104"/>
      <c r="F86" s="112">
        <f t="shared" si="3"/>
        <v>0</v>
      </c>
    </row>
    <row r="87" spans="1:6" ht="24.95" customHeight="1" thickBot="1" x14ac:dyDescent="0.3">
      <c r="A87" s="3" t="s">
        <v>137</v>
      </c>
      <c r="B87" s="82" t="s">
        <v>24</v>
      </c>
      <c r="C87" s="160" t="s">
        <v>354</v>
      </c>
      <c r="D87" s="99">
        <v>3</v>
      </c>
      <c r="E87" s="104"/>
      <c r="F87" s="112">
        <f t="shared" si="3"/>
        <v>0</v>
      </c>
    </row>
    <row r="88" spans="1:6" ht="24.95" customHeight="1" thickBot="1" x14ac:dyDescent="0.3">
      <c r="A88" s="3" t="s">
        <v>138</v>
      </c>
      <c r="B88" s="82" t="s">
        <v>24</v>
      </c>
      <c r="C88" s="160" t="s">
        <v>355</v>
      </c>
      <c r="D88" s="99">
        <v>3</v>
      </c>
      <c r="E88" s="104"/>
      <c r="F88" s="112">
        <f t="shared" si="3"/>
        <v>0</v>
      </c>
    </row>
    <row r="89" spans="1:6" ht="24.95" customHeight="1" thickBot="1" x14ac:dyDescent="0.3">
      <c r="A89" s="3" t="s">
        <v>139</v>
      </c>
      <c r="B89" s="82" t="s">
        <v>24</v>
      </c>
      <c r="C89" s="160" t="s">
        <v>356</v>
      </c>
      <c r="D89" s="99">
        <v>3</v>
      </c>
      <c r="E89" s="104"/>
      <c r="F89" s="112">
        <f t="shared" si="3"/>
        <v>0</v>
      </c>
    </row>
    <row r="90" spans="1:6" ht="24.95" customHeight="1" thickBot="1" x14ac:dyDescent="0.3">
      <c r="A90" s="3" t="s">
        <v>140</v>
      </c>
      <c r="B90" s="82" t="s">
        <v>24</v>
      </c>
      <c r="C90" s="160" t="s">
        <v>357</v>
      </c>
      <c r="D90" s="99">
        <v>3</v>
      </c>
      <c r="E90" s="104"/>
      <c r="F90" s="112">
        <f t="shared" si="3"/>
        <v>0</v>
      </c>
    </row>
    <row r="91" spans="1:6" ht="24.95" customHeight="1" thickBot="1" x14ac:dyDescent="0.3">
      <c r="A91" s="3" t="s">
        <v>141</v>
      </c>
      <c r="B91" s="82" t="s">
        <v>24</v>
      </c>
      <c r="C91" s="160" t="s">
        <v>358</v>
      </c>
      <c r="D91" s="99">
        <v>3</v>
      </c>
      <c r="E91" s="104"/>
      <c r="F91" s="112">
        <f t="shared" si="3"/>
        <v>0</v>
      </c>
    </row>
    <row r="92" spans="1:6" ht="24.95" customHeight="1" thickBot="1" x14ac:dyDescent="0.3">
      <c r="A92" s="3" t="s">
        <v>142</v>
      </c>
      <c r="B92" s="82" t="s">
        <v>24</v>
      </c>
      <c r="C92" s="160" t="s">
        <v>359</v>
      </c>
      <c r="D92" s="99">
        <v>3</v>
      </c>
      <c r="E92" s="104"/>
      <c r="F92" s="112">
        <f t="shared" si="3"/>
        <v>0</v>
      </c>
    </row>
    <row r="93" spans="1:6" ht="24.95" customHeight="1" thickBot="1" x14ac:dyDescent="0.3">
      <c r="A93" s="3" t="s">
        <v>143</v>
      </c>
      <c r="B93" s="82" t="s">
        <v>24</v>
      </c>
      <c r="C93" s="160" t="s">
        <v>360</v>
      </c>
      <c r="D93" s="99">
        <v>3</v>
      </c>
      <c r="E93" s="104"/>
      <c r="F93" s="112">
        <f t="shared" si="3"/>
        <v>0</v>
      </c>
    </row>
    <row r="94" spans="1:6" ht="24.95" customHeight="1" thickBot="1" x14ac:dyDescent="0.3">
      <c r="A94" s="3" t="s">
        <v>114</v>
      </c>
      <c r="B94" s="82" t="s">
        <v>24</v>
      </c>
      <c r="C94" s="160" t="s">
        <v>361</v>
      </c>
      <c r="D94" s="99">
        <v>3</v>
      </c>
      <c r="E94" s="104"/>
      <c r="F94" s="112">
        <f t="shared" si="3"/>
        <v>0</v>
      </c>
    </row>
    <row r="95" spans="1:6" ht="24.95" customHeight="1" thickBot="1" x14ac:dyDescent="0.3">
      <c r="A95" s="3" t="s">
        <v>144</v>
      </c>
      <c r="B95" s="82" t="s">
        <v>24</v>
      </c>
      <c r="C95" s="160" t="s">
        <v>362</v>
      </c>
      <c r="D95" s="99">
        <v>3</v>
      </c>
      <c r="E95" s="104"/>
      <c r="F95" s="112">
        <f t="shared" si="3"/>
        <v>0</v>
      </c>
    </row>
    <row r="96" spans="1:6" ht="24.95" customHeight="1" thickBot="1" x14ac:dyDescent="0.3">
      <c r="A96" s="3" t="s">
        <v>145</v>
      </c>
      <c r="B96" s="82" t="s">
        <v>24</v>
      </c>
      <c r="C96" s="160" t="s">
        <v>363</v>
      </c>
      <c r="D96" s="99">
        <v>3</v>
      </c>
      <c r="E96" s="104"/>
      <c r="F96" s="112">
        <f t="shared" si="3"/>
        <v>0</v>
      </c>
    </row>
    <row r="97" spans="1:6" ht="24.95" customHeight="1" thickBot="1" x14ac:dyDescent="0.3">
      <c r="A97" s="3" t="s">
        <v>146</v>
      </c>
      <c r="B97" s="82" t="s">
        <v>24</v>
      </c>
      <c r="C97" s="160" t="s">
        <v>364</v>
      </c>
      <c r="D97" s="99">
        <v>3</v>
      </c>
      <c r="E97" s="104"/>
      <c r="F97" s="112">
        <f t="shared" si="3"/>
        <v>0</v>
      </c>
    </row>
    <row r="98" spans="1:6" ht="24.95" customHeight="1" thickBot="1" x14ac:dyDescent="0.3">
      <c r="A98" s="3" t="s">
        <v>147</v>
      </c>
      <c r="B98" s="82" t="s">
        <v>24</v>
      </c>
      <c r="C98" s="160" t="s">
        <v>365</v>
      </c>
      <c r="D98" s="99">
        <v>3</v>
      </c>
      <c r="E98" s="104"/>
      <c r="F98" s="112">
        <f t="shared" si="3"/>
        <v>0</v>
      </c>
    </row>
    <row r="99" spans="1:6" ht="24.95" customHeight="1" thickBot="1" x14ac:dyDescent="0.3">
      <c r="A99" s="3" t="s">
        <v>148</v>
      </c>
      <c r="B99" s="82" t="s">
        <v>24</v>
      </c>
      <c r="C99" s="160" t="s">
        <v>366</v>
      </c>
      <c r="D99" s="99">
        <v>3</v>
      </c>
      <c r="E99" s="104"/>
      <c r="F99" s="112">
        <f t="shared" si="3"/>
        <v>0</v>
      </c>
    </row>
    <row r="100" spans="1:6" ht="24.95" customHeight="1" thickBot="1" x14ac:dyDescent="0.3">
      <c r="A100" s="3" t="s">
        <v>149</v>
      </c>
      <c r="B100" s="82" t="s">
        <v>24</v>
      </c>
      <c r="C100" s="160" t="s">
        <v>367</v>
      </c>
      <c r="D100" s="99">
        <v>3</v>
      </c>
      <c r="E100" s="104"/>
      <c r="F100" s="112">
        <f t="shared" si="3"/>
        <v>0</v>
      </c>
    </row>
    <row r="101" spans="1:6" ht="24.95" customHeight="1" thickBot="1" x14ac:dyDescent="0.3">
      <c r="A101" s="3" t="s">
        <v>118</v>
      </c>
      <c r="B101" s="82" t="s">
        <v>24</v>
      </c>
      <c r="C101" s="160" t="s">
        <v>368</v>
      </c>
      <c r="D101" s="99">
        <v>3</v>
      </c>
      <c r="E101" s="104"/>
      <c r="F101" s="112">
        <f t="shared" si="3"/>
        <v>0</v>
      </c>
    </row>
    <row r="102" spans="1:6" ht="24.95" customHeight="1" thickBot="1" x14ac:dyDescent="0.3">
      <c r="A102" s="3" t="s">
        <v>150</v>
      </c>
      <c r="B102" s="82" t="s">
        <v>24</v>
      </c>
      <c r="C102" s="160" t="s">
        <v>369</v>
      </c>
      <c r="D102" s="99">
        <v>3</v>
      </c>
      <c r="E102" s="104"/>
      <c r="F102" s="112">
        <f t="shared" si="3"/>
        <v>0</v>
      </c>
    </row>
    <row r="103" spans="1:6" ht="24.95" customHeight="1" thickBot="1" x14ac:dyDescent="0.3">
      <c r="A103" s="3" t="s">
        <v>151</v>
      </c>
      <c r="B103" s="82" t="s">
        <v>24</v>
      </c>
      <c r="C103" s="160" t="s">
        <v>370</v>
      </c>
      <c r="D103" s="99">
        <v>3</v>
      </c>
      <c r="E103" s="104"/>
      <c r="F103" s="112">
        <f t="shared" si="3"/>
        <v>0</v>
      </c>
    </row>
    <row r="104" spans="1:6" ht="24.95" customHeight="1" thickBot="1" x14ac:dyDescent="0.3">
      <c r="A104" s="3" t="s">
        <v>152</v>
      </c>
      <c r="B104" s="82" t="s">
        <v>24</v>
      </c>
      <c r="C104" s="160" t="s">
        <v>371</v>
      </c>
      <c r="D104" s="99">
        <v>3</v>
      </c>
      <c r="E104" s="104"/>
      <c r="F104" s="112">
        <f t="shared" si="3"/>
        <v>0</v>
      </c>
    </row>
    <row r="105" spans="1:6" ht="24.95" customHeight="1" thickBot="1" x14ac:dyDescent="0.3">
      <c r="A105" s="3" t="s">
        <v>153</v>
      </c>
      <c r="B105" s="82" t="s">
        <v>24</v>
      </c>
      <c r="C105" s="160" t="s">
        <v>372</v>
      </c>
      <c r="D105" s="99">
        <v>3</v>
      </c>
      <c r="E105" s="104"/>
      <c r="F105" s="112">
        <f t="shared" si="3"/>
        <v>0</v>
      </c>
    </row>
    <row r="106" spans="1:6" ht="24.95" customHeight="1" thickBot="1" x14ac:dyDescent="0.3">
      <c r="A106" s="3" t="s">
        <v>154</v>
      </c>
      <c r="B106" s="82" t="s">
        <v>24</v>
      </c>
      <c r="C106" s="160" t="s">
        <v>373</v>
      </c>
      <c r="D106" s="99">
        <v>3</v>
      </c>
      <c r="E106" s="104"/>
      <c r="F106" s="112">
        <f t="shared" si="3"/>
        <v>0</v>
      </c>
    </row>
    <row r="107" spans="1:6" ht="24.95" customHeight="1" thickBot="1" x14ac:dyDescent="0.3">
      <c r="A107" s="3" t="s">
        <v>122</v>
      </c>
      <c r="B107" s="82" t="s">
        <v>24</v>
      </c>
      <c r="C107" s="160" t="s">
        <v>374</v>
      </c>
      <c r="D107" s="99">
        <v>3</v>
      </c>
      <c r="E107" s="104"/>
      <c r="F107" s="112">
        <f t="shared" si="3"/>
        <v>0</v>
      </c>
    </row>
    <row r="108" spans="1:6" ht="24.95" customHeight="1" thickBot="1" x14ac:dyDescent="0.3">
      <c r="A108" s="3" t="s">
        <v>113</v>
      </c>
      <c r="B108" s="82" t="s">
        <v>24</v>
      </c>
      <c r="C108" s="160" t="s">
        <v>375</v>
      </c>
      <c r="D108" s="99">
        <v>3</v>
      </c>
      <c r="E108" s="104"/>
      <c r="F108" s="112">
        <f t="shared" si="3"/>
        <v>0</v>
      </c>
    </row>
    <row r="109" spans="1:6" ht="24.95" customHeight="1" thickBot="1" x14ac:dyDescent="0.3">
      <c r="A109" s="3" t="s">
        <v>155</v>
      </c>
      <c r="B109" s="82" t="s">
        <v>24</v>
      </c>
      <c r="C109" s="160" t="s">
        <v>376</v>
      </c>
      <c r="D109" s="99">
        <v>3</v>
      </c>
      <c r="E109" s="104"/>
      <c r="F109" s="112">
        <f t="shared" si="3"/>
        <v>0</v>
      </c>
    </row>
    <row r="110" spans="1:6" ht="24.95" customHeight="1" thickBot="1" x14ac:dyDescent="0.3">
      <c r="A110" s="3" t="s">
        <v>124</v>
      </c>
      <c r="B110" s="82" t="s">
        <v>24</v>
      </c>
      <c r="C110" s="160" t="s">
        <v>377</v>
      </c>
      <c r="D110" s="99">
        <v>3</v>
      </c>
      <c r="E110" s="104"/>
      <c r="F110" s="112">
        <f t="shared" si="3"/>
        <v>0</v>
      </c>
    </row>
    <row r="111" spans="1:6" ht="28.5" customHeight="1" thickBot="1" x14ac:dyDescent="0.3">
      <c r="A111" s="3" t="s">
        <v>156</v>
      </c>
      <c r="B111" s="82" t="s">
        <v>24</v>
      </c>
      <c r="C111" s="160" t="s">
        <v>378</v>
      </c>
      <c r="D111" s="99">
        <v>3</v>
      </c>
      <c r="E111" s="104"/>
      <c r="F111" s="112">
        <f t="shared" si="3"/>
        <v>0</v>
      </c>
    </row>
    <row r="112" spans="1:6" ht="24.95" customHeight="1" thickBot="1" x14ac:dyDescent="0.3">
      <c r="A112" s="3" t="s">
        <v>157</v>
      </c>
      <c r="B112" s="82" t="s">
        <v>24</v>
      </c>
      <c r="C112" s="160" t="s">
        <v>379</v>
      </c>
      <c r="D112" s="99">
        <v>3</v>
      </c>
      <c r="E112" s="104"/>
      <c r="F112" s="112">
        <f t="shared" si="3"/>
        <v>0</v>
      </c>
    </row>
    <row r="113" spans="1:6" ht="24.95" customHeight="1" x14ac:dyDescent="0.25">
      <c r="A113" s="91"/>
      <c r="B113" s="82"/>
      <c r="C113" s="82"/>
      <c r="D113" s="99"/>
      <c r="E113" s="102">
        <f>SUM(E76:E112)</f>
        <v>0</v>
      </c>
      <c r="F113" s="112">
        <f>SUM(F76:F112)</f>
        <v>0</v>
      </c>
    </row>
    <row r="114" spans="1:6" ht="24.95" customHeight="1" thickBot="1" x14ac:dyDescent="0.3">
      <c r="A114" s="207" t="s">
        <v>104</v>
      </c>
      <c r="B114" s="208"/>
      <c r="C114" s="113"/>
      <c r="D114" s="114"/>
      <c r="E114" s="115">
        <f>SUM(E58:E73,E76:E112)</f>
        <v>0</v>
      </c>
      <c r="F114" s="116">
        <f>SUM(F58:F73,F76:F112)</f>
        <v>0</v>
      </c>
    </row>
    <row r="115" spans="1:6" ht="24.95" customHeight="1" thickBot="1" x14ac:dyDescent="0.3"/>
    <row r="116" spans="1:6" ht="24.95" customHeight="1" x14ac:dyDescent="0.25">
      <c r="A116" s="177" t="s">
        <v>37</v>
      </c>
      <c r="B116" s="178"/>
      <c r="C116" s="178"/>
      <c r="D116" s="178"/>
      <c r="E116" s="178"/>
      <c r="F116" s="179"/>
    </row>
    <row r="117" spans="1:6" ht="24.95" customHeight="1" x14ac:dyDescent="0.25">
      <c r="A117" s="211" t="s">
        <v>158</v>
      </c>
      <c r="B117" s="212"/>
      <c r="C117" s="212"/>
      <c r="D117" s="195">
        <f>SUM(F25,F74)</f>
        <v>0</v>
      </c>
      <c r="E117" s="212"/>
      <c r="F117" s="213"/>
    </row>
    <row r="118" spans="1:6" ht="24.95" customHeight="1" x14ac:dyDescent="0.25">
      <c r="A118" s="211" t="s">
        <v>159</v>
      </c>
      <c r="B118" s="212"/>
      <c r="C118" s="212"/>
      <c r="D118" s="195">
        <f>SUM(F47,F113)</f>
        <v>0</v>
      </c>
      <c r="E118" s="212"/>
      <c r="F118" s="213"/>
    </row>
    <row r="119" spans="1:6" ht="24.95" customHeight="1" thickBot="1" x14ac:dyDescent="0.3">
      <c r="A119" s="214" t="s">
        <v>160</v>
      </c>
      <c r="B119" s="215"/>
      <c r="C119" s="215"/>
      <c r="D119" s="197">
        <f>SUM(D117:F118)</f>
        <v>0</v>
      </c>
      <c r="E119" s="215"/>
      <c r="F119" s="216"/>
    </row>
    <row r="120" spans="1:6" ht="24.95" customHeight="1" x14ac:dyDescent="0.25">
      <c r="A120" s="1"/>
      <c r="B120" s="1"/>
      <c r="C120" s="1"/>
      <c r="D120" s="1"/>
      <c r="E120" s="1"/>
      <c r="F120" s="1"/>
    </row>
    <row r="121" spans="1:6" ht="24.95" customHeight="1" x14ac:dyDescent="0.25">
      <c r="A121" s="1"/>
      <c r="B121" s="1"/>
      <c r="C121" s="1"/>
      <c r="D121" s="1"/>
      <c r="E121" s="1"/>
      <c r="F121" s="1"/>
    </row>
    <row r="122" spans="1:6" ht="24.95" customHeight="1" thickBot="1" x14ac:dyDescent="0.3">
      <c r="A122" s="1"/>
      <c r="B122" s="1"/>
      <c r="C122" s="1"/>
      <c r="D122" s="1"/>
      <c r="E122" s="1"/>
      <c r="F122" s="1"/>
    </row>
    <row r="123" spans="1:6" ht="24.95" customHeight="1" thickBot="1" x14ac:dyDescent="0.3">
      <c r="A123" s="217" t="s">
        <v>31</v>
      </c>
      <c r="B123" s="218"/>
      <c r="C123" s="218"/>
      <c r="D123" s="218"/>
      <c r="E123" s="218"/>
      <c r="F123" s="219"/>
    </row>
    <row r="124" spans="1:6" ht="24.95" customHeight="1" x14ac:dyDescent="0.25">
      <c r="A124" s="220" t="s">
        <v>32</v>
      </c>
      <c r="B124" s="221"/>
      <c r="C124" s="222"/>
      <c r="D124" s="222"/>
      <c r="E124" s="222"/>
      <c r="F124" s="223"/>
    </row>
    <row r="125" spans="1:6" ht="24.95" customHeight="1" x14ac:dyDescent="0.25">
      <c r="A125" s="201" t="s">
        <v>33</v>
      </c>
      <c r="B125" s="202"/>
      <c r="C125" s="193"/>
      <c r="D125" s="193"/>
      <c r="E125" s="193"/>
      <c r="F125" s="194"/>
    </row>
    <row r="126" spans="1:6" ht="24.95" customHeight="1" x14ac:dyDescent="0.25">
      <c r="A126" s="201" t="s">
        <v>34</v>
      </c>
      <c r="B126" s="202"/>
      <c r="C126" s="193"/>
      <c r="D126" s="193"/>
      <c r="E126" s="193"/>
      <c r="F126" s="194"/>
    </row>
    <row r="127" spans="1:6" ht="24.95" customHeight="1" x14ac:dyDescent="0.25">
      <c r="A127" s="201" t="s">
        <v>35</v>
      </c>
      <c r="B127" s="202"/>
      <c r="C127" s="193"/>
      <c r="D127" s="193"/>
      <c r="E127" s="193"/>
      <c r="F127" s="194"/>
    </row>
    <row r="128" spans="1:6" ht="24.95" customHeight="1" x14ac:dyDescent="0.25">
      <c r="A128" s="201" t="s">
        <v>30</v>
      </c>
      <c r="B128" s="202"/>
      <c r="C128" s="193"/>
      <c r="D128" s="193"/>
      <c r="E128" s="193"/>
      <c r="F128" s="194"/>
    </row>
    <row r="129" spans="1:6" ht="24.95" customHeight="1" thickBot="1" x14ac:dyDescent="0.3">
      <c r="A129" s="209" t="s">
        <v>36</v>
      </c>
      <c r="B129" s="210"/>
      <c r="C129" s="199"/>
      <c r="D129" s="199"/>
      <c r="E129" s="199"/>
      <c r="F129" s="200"/>
    </row>
  </sheetData>
  <mergeCells count="25">
    <mergeCell ref="A128:B128"/>
    <mergeCell ref="C128:F128"/>
    <mergeCell ref="A129:B129"/>
    <mergeCell ref="C129:F129"/>
    <mergeCell ref="A117:C117"/>
    <mergeCell ref="D117:F117"/>
    <mergeCell ref="A118:C118"/>
    <mergeCell ref="D118:F118"/>
    <mergeCell ref="A119:C119"/>
    <mergeCell ref="D119:F119"/>
    <mergeCell ref="A123:F123"/>
    <mergeCell ref="A124:B124"/>
    <mergeCell ref="C124:F124"/>
    <mergeCell ref="A125:B125"/>
    <mergeCell ref="C125:F125"/>
    <mergeCell ref="A126:B126"/>
    <mergeCell ref="C126:F126"/>
    <mergeCell ref="A127:B127"/>
    <mergeCell ref="B7:F7"/>
    <mergeCell ref="A47:D47"/>
    <mergeCell ref="A25:D25"/>
    <mergeCell ref="A116:F116"/>
    <mergeCell ref="A114:B114"/>
    <mergeCell ref="C127:F127"/>
    <mergeCell ref="B56:F56"/>
  </mergeCells>
  <pageMargins left="0.39370078740157483" right="0.39370078740157483" top="0.39370078740157483" bottom="0.39370078740157483" header="0.31496062992125984" footer="0.31496062992125984"/>
  <pageSetup paperSize="9" scale="76" fitToHeight="4" orientation="portrait" r:id="rId1"/>
  <headerFooter>
    <oddFooter>&amp;LRev. 01 - 22/01/2023 - mn/VM&amp;CDepartamento de Tratamento, Manutenção e controle de qualidade&amp;RPág.&amp;P de &amp;N</oddFooter>
  </headerFooter>
  <rowBreaks count="1" manualBreakCount="1">
    <brk id="49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N101"/>
  <sheetViews>
    <sheetView view="pageBreakPreview" topLeftCell="A15" zoomScale="80" zoomScaleNormal="60" zoomScaleSheetLayoutView="80" workbookViewId="0">
      <selection activeCell="H104" sqref="H104"/>
    </sheetView>
  </sheetViews>
  <sheetFormatPr defaultRowHeight="27.95" customHeight="1" x14ac:dyDescent="0.25"/>
  <cols>
    <col min="1" max="1" width="78.5703125" style="1" customWidth="1"/>
    <col min="2" max="2" width="7.28515625" style="35" customWidth="1"/>
    <col min="3" max="3" width="16.7109375" style="1" customWidth="1"/>
    <col min="4" max="4" width="8.5703125" style="1" customWidth="1"/>
    <col min="5" max="5" width="14.28515625" style="1" customWidth="1"/>
    <col min="6" max="7" width="16.7109375" style="1" customWidth="1"/>
    <col min="8" max="8" width="9.7109375" style="1" customWidth="1"/>
    <col min="9" max="9" width="15.28515625" style="1" customWidth="1"/>
    <col min="10" max="11" width="16.7109375" style="1" customWidth="1"/>
    <col min="12" max="12" width="9.7109375" style="1" customWidth="1"/>
    <col min="13" max="13" width="14.28515625" style="1" customWidth="1"/>
    <col min="14" max="14" width="16.7109375" style="1" customWidth="1"/>
    <col min="15" max="15" width="9.7109375" style="1" customWidth="1"/>
    <col min="16" max="16" width="14.5703125" style="1" customWidth="1"/>
    <col min="17" max="17" width="16.7109375" style="1" customWidth="1"/>
    <col min="18" max="16384" width="9.140625" style="1"/>
  </cols>
  <sheetData>
    <row r="6" spans="1:14" ht="27.95" customHeight="1" thickBot="1" x14ac:dyDescent="0.3">
      <c r="A6" s="37"/>
      <c r="B6" s="43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s="37" customFormat="1" ht="27.95" customHeight="1" thickBot="1" x14ac:dyDescent="0.3">
      <c r="A7" s="36"/>
      <c r="B7" s="5"/>
      <c r="C7" s="227" t="s">
        <v>161</v>
      </c>
      <c r="D7" s="228"/>
      <c r="E7" s="228"/>
      <c r="F7" s="229"/>
      <c r="G7" s="230" t="s">
        <v>162</v>
      </c>
      <c r="H7" s="228"/>
      <c r="I7" s="228"/>
      <c r="J7" s="229"/>
      <c r="K7" s="227" t="s">
        <v>163</v>
      </c>
      <c r="L7" s="228"/>
      <c r="M7" s="228"/>
      <c r="N7" s="229"/>
    </row>
    <row r="8" spans="1:14" s="37" customFormat="1" ht="27.95" customHeight="1" thickBot="1" x14ac:dyDescent="0.3">
      <c r="A8" s="6" t="s">
        <v>19</v>
      </c>
      <c r="B8" s="7" t="s">
        <v>26</v>
      </c>
      <c r="C8" s="161" t="s">
        <v>25</v>
      </c>
      <c r="D8" s="8" t="s">
        <v>20</v>
      </c>
      <c r="E8" s="9" t="s">
        <v>21</v>
      </c>
      <c r="F8" s="10" t="s">
        <v>22</v>
      </c>
      <c r="G8" s="161" t="s">
        <v>25</v>
      </c>
      <c r="H8" s="8" t="s">
        <v>20</v>
      </c>
      <c r="I8" s="9" t="s">
        <v>21</v>
      </c>
      <c r="J8" s="10" t="s">
        <v>22</v>
      </c>
      <c r="K8" s="161" t="s">
        <v>25</v>
      </c>
      <c r="L8" s="8" t="s">
        <v>20</v>
      </c>
      <c r="M8" s="9" t="s">
        <v>21</v>
      </c>
      <c r="N8" s="10" t="s">
        <v>22</v>
      </c>
    </row>
    <row r="9" spans="1:14" s="37" customFormat="1" ht="35.25" customHeight="1" x14ac:dyDescent="0.25">
      <c r="A9" s="63" t="s">
        <v>213</v>
      </c>
      <c r="B9" s="7" t="s">
        <v>27</v>
      </c>
      <c r="C9" s="162" t="s">
        <v>380</v>
      </c>
      <c r="D9" s="12">
        <v>2</v>
      </c>
      <c r="E9" s="13"/>
      <c r="F9" s="14">
        <f>(E9*D9)</f>
        <v>0</v>
      </c>
      <c r="G9" s="162" t="s">
        <v>388</v>
      </c>
      <c r="H9" s="12">
        <v>2</v>
      </c>
      <c r="I9" s="13"/>
      <c r="J9" s="14">
        <f t="shared" ref="J9:J16" si="0">(I9*H9)</f>
        <v>0</v>
      </c>
      <c r="K9" s="162" t="s">
        <v>396</v>
      </c>
      <c r="L9" s="12">
        <v>1</v>
      </c>
      <c r="M9" s="13"/>
      <c r="N9" s="14">
        <f t="shared" ref="N9:N16" si="1">(M9*L9)</f>
        <v>0</v>
      </c>
    </row>
    <row r="10" spans="1:14" s="37" customFormat="1" ht="27.95" customHeight="1" x14ac:dyDescent="0.25">
      <c r="A10" s="15" t="s">
        <v>0</v>
      </c>
      <c r="B10" s="7" t="s">
        <v>27</v>
      </c>
      <c r="C10" s="162" t="s">
        <v>381</v>
      </c>
      <c r="D10" s="16">
        <v>2</v>
      </c>
      <c r="E10" s="17"/>
      <c r="F10" s="18">
        <f t="shared" ref="F10:F31" si="2">(E10*D10)</f>
        <v>0</v>
      </c>
      <c r="G10" s="162" t="s">
        <v>389</v>
      </c>
      <c r="H10" s="16">
        <v>2</v>
      </c>
      <c r="I10" s="17"/>
      <c r="J10" s="18">
        <f t="shared" si="0"/>
        <v>0</v>
      </c>
      <c r="K10" s="162" t="s">
        <v>397</v>
      </c>
      <c r="L10" s="16">
        <v>1</v>
      </c>
      <c r="M10" s="17"/>
      <c r="N10" s="18">
        <f t="shared" si="1"/>
        <v>0</v>
      </c>
    </row>
    <row r="11" spans="1:14" s="37" customFormat="1" ht="27.95" customHeight="1" x14ac:dyDescent="0.25">
      <c r="A11" s="11" t="s">
        <v>1</v>
      </c>
      <c r="B11" s="7" t="s">
        <v>27</v>
      </c>
      <c r="C11" s="162" t="s">
        <v>382</v>
      </c>
      <c r="D11" s="16">
        <v>2</v>
      </c>
      <c r="E11" s="17"/>
      <c r="F11" s="18">
        <f t="shared" si="2"/>
        <v>0</v>
      </c>
      <c r="G11" s="162" t="s">
        <v>390</v>
      </c>
      <c r="H11" s="16">
        <v>2</v>
      </c>
      <c r="I11" s="17"/>
      <c r="J11" s="18">
        <f t="shared" si="0"/>
        <v>0</v>
      </c>
      <c r="K11" s="162" t="s">
        <v>398</v>
      </c>
      <c r="L11" s="16">
        <v>1</v>
      </c>
      <c r="M11" s="17"/>
      <c r="N11" s="18">
        <f t="shared" si="1"/>
        <v>0</v>
      </c>
    </row>
    <row r="12" spans="1:14" s="37" customFormat="1" ht="27.95" customHeight="1" x14ac:dyDescent="0.25">
      <c r="A12" s="15" t="s">
        <v>2</v>
      </c>
      <c r="B12" s="7" t="s">
        <v>27</v>
      </c>
      <c r="C12" s="162" t="s">
        <v>383</v>
      </c>
      <c r="D12" s="16">
        <v>2</v>
      </c>
      <c r="E12" s="17"/>
      <c r="F12" s="18">
        <f t="shared" si="2"/>
        <v>0</v>
      </c>
      <c r="G12" s="162" t="s">
        <v>391</v>
      </c>
      <c r="H12" s="16">
        <v>2</v>
      </c>
      <c r="I12" s="17"/>
      <c r="J12" s="18">
        <f t="shared" si="0"/>
        <v>0</v>
      </c>
      <c r="K12" s="162" t="s">
        <v>399</v>
      </c>
      <c r="L12" s="16">
        <v>1</v>
      </c>
      <c r="M12" s="17"/>
      <c r="N12" s="18">
        <f t="shared" si="1"/>
        <v>0</v>
      </c>
    </row>
    <row r="13" spans="1:14" s="37" customFormat="1" ht="27.95" customHeight="1" x14ac:dyDescent="0.25">
      <c r="A13" s="15" t="s">
        <v>3</v>
      </c>
      <c r="B13" s="7" t="s">
        <v>27</v>
      </c>
      <c r="C13" s="162" t="s">
        <v>384</v>
      </c>
      <c r="D13" s="16">
        <v>2</v>
      </c>
      <c r="E13" s="17"/>
      <c r="F13" s="18">
        <f t="shared" si="2"/>
        <v>0</v>
      </c>
      <c r="G13" s="162" t="s">
        <v>392</v>
      </c>
      <c r="H13" s="16">
        <v>2</v>
      </c>
      <c r="I13" s="17"/>
      <c r="J13" s="18">
        <f t="shared" si="0"/>
        <v>0</v>
      </c>
      <c r="K13" s="162" t="s">
        <v>400</v>
      </c>
      <c r="L13" s="16">
        <v>1</v>
      </c>
      <c r="M13" s="17"/>
      <c r="N13" s="18">
        <f t="shared" si="1"/>
        <v>0</v>
      </c>
    </row>
    <row r="14" spans="1:14" s="37" customFormat="1" ht="27.95" customHeight="1" x14ac:dyDescent="0.25">
      <c r="A14" s="15" t="s">
        <v>4</v>
      </c>
      <c r="B14" s="7" t="s">
        <v>27</v>
      </c>
      <c r="C14" s="162" t="s">
        <v>385</v>
      </c>
      <c r="D14" s="16">
        <v>2</v>
      </c>
      <c r="E14" s="17"/>
      <c r="F14" s="18">
        <f t="shared" si="2"/>
        <v>0</v>
      </c>
      <c r="G14" s="162" t="s">
        <v>393</v>
      </c>
      <c r="H14" s="16">
        <v>2</v>
      </c>
      <c r="I14" s="17"/>
      <c r="J14" s="18">
        <f t="shared" si="0"/>
        <v>0</v>
      </c>
      <c r="K14" s="162" t="s">
        <v>401</v>
      </c>
      <c r="L14" s="16">
        <v>1</v>
      </c>
      <c r="M14" s="17"/>
      <c r="N14" s="18">
        <f t="shared" si="1"/>
        <v>0</v>
      </c>
    </row>
    <row r="15" spans="1:14" s="37" customFormat="1" ht="27.95" customHeight="1" x14ac:dyDescent="0.25">
      <c r="A15" s="15" t="s">
        <v>5</v>
      </c>
      <c r="B15" s="7" t="s">
        <v>27</v>
      </c>
      <c r="C15" s="162" t="s">
        <v>386</v>
      </c>
      <c r="D15" s="16">
        <v>2</v>
      </c>
      <c r="E15" s="17"/>
      <c r="F15" s="18">
        <f t="shared" si="2"/>
        <v>0</v>
      </c>
      <c r="G15" s="162" t="s">
        <v>394</v>
      </c>
      <c r="H15" s="16">
        <v>2</v>
      </c>
      <c r="I15" s="17"/>
      <c r="J15" s="18">
        <f t="shared" si="0"/>
        <v>0</v>
      </c>
      <c r="K15" s="162" t="s">
        <v>402</v>
      </c>
      <c r="L15" s="16">
        <v>1</v>
      </c>
      <c r="M15" s="17"/>
      <c r="N15" s="18">
        <f t="shared" si="1"/>
        <v>0</v>
      </c>
    </row>
    <row r="16" spans="1:14" s="37" customFormat="1" ht="27.95" customHeight="1" x14ac:dyDescent="0.25">
      <c r="A16" s="63" t="s">
        <v>214</v>
      </c>
      <c r="B16" s="7" t="s">
        <v>27</v>
      </c>
      <c r="C16" s="162" t="s">
        <v>387</v>
      </c>
      <c r="D16" s="16">
        <v>2</v>
      </c>
      <c r="E16" s="17"/>
      <c r="F16" s="18">
        <f t="shared" si="2"/>
        <v>0</v>
      </c>
      <c r="G16" s="162" t="s">
        <v>395</v>
      </c>
      <c r="H16" s="16">
        <v>2</v>
      </c>
      <c r="I16" s="17"/>
      <c r="J16" s="18">
        <f t="shared" si="0"/>
        <v>0</v>
      </c>
      <c r="K16" s="162" t="s">
        <v>403</v>
      </c>
      <c r="L16" s="16">
        <v>1</v>
      </c>
      <c r="M16" s="17"/>
      <c r="N16" s="18">
        <f t="shared" si="1"/>
        <v>0</v>
      </c>
    </row>
    <row r="17" spans="1:14" s="37" customFormat="1" ht="27.95" customHeight="1" thickBot="1" x14ac:dyDescent="0.3">
      <c r="A17" s="19"/>
      <c r="B17" s="20"/>
      <c r="C17" s="163"/>
      <c r="D17" s="21"/>
      <c r="E17" s="22">
        <f>SUM(E9:E16)</f>
        <v>0</v>
      </c>
      <c r="F17" s="23">
        <f>SUM(F9:F16)</f>
        <v>0</v>
      </c>
      <c r="G17" s="163"/>
      <c r="H17" s="21"/>
      <c r="I17" s="22">
        <f t="shared" ref="I17:J17" si="3">SUM(I9:I16)</f>
        <v>0</v>
      </c>
      <c r="J17" s="23">
        <f t="shared" si="3"/>
        <v>0</v>
      </c>
      <c r="K17" s="163"/>
      <c r="L17" s="21"/>
      <c r="M17" s="22">
        <f t="shared" ref="M17:N17" si="4">SUM(M9:M16)</f>
        <v>0</v>
      </c>
      <c r="N17" s="29">
        <f t="shared" si="4"/>
        <v>0</v>
      </c>
    </row>
    <row r="18" spans="1:14" s="37" customFormat="1" ht="27.95" customHeight="1" thickBot="1" x14ac:dyDescent="0.3">
      <c r="A18" s="4" t="s">
        <v>29</v>
      </c>
      <c r="B18" s="117"/>
      <c r="C18" s="161" t="s">
        <v>25</v>
      </c>
      <c r="D18" s="8" t="s">
        <v>20</v>
      </c>
      <c r="E18" s="9" t="s">
        <v>21</v>
      </c>
      <c r="F18" s="10" t="s">
        <v>22</v>
      </c>
      <c r="G18" s="161" t="s">
        <v>25</v>
      </c>
      <c r="H18" s="8" t="s">
        <v>20</v>
      </c>
      <c r="I18" s="9" t="s">
        <v>21</v>
      </c>
      <c r="J18" s="10" t="s">
        <v>22</v>
      </c>
      <c r="K18" s="161" t="s">
        <v>25</v>
      </c>
      <c r="L18" s="8" t="s">
        <v>20</v>
      </c>
      <c r="M18" s="9" t="s">
        <v>21</v>
      </c>
      <c r="N18" s="10" t="s">
        <v>22</v>
      </c>
    </row>
    <row r="19" spans="1:14" s="37" customFormat="1" ht="27.95" customHeight="1" x14ac:dyDescent="0.25">
      <c r="A19" s="24" t="s">
        <v>6</v>
      </c>
      <c r="B19" s="25" t="s">
        <v>28</v>
      </c>
      <c r="C19" s="162" t="s">
        <v>404</v>
      </c>
      <c r="D19" s="12">
        <v>2</v>
      </c>
      <c r="E19" s="13"/>
      <c r="F19" s="14">
        <f t="shared" si="2"/>
        <v>0</v>
      </c>
      <c r="G19" s="162" t="s">
        <v>417</v>
      </c>
      <c r="H19" s="12">
        <v>2</v>
      </c>
      <c r="I19" s="13"/>
      <c r="J19" s="14">
        <f t="shared" ref="J19:J31" si="5">(I19*H19)</f>
        <v>0</v>
      </c>
      <c r="K19" s="162" t="s">
        <v>430</v>
      </c>
      <c r="L19" s="12">
        <v>1</v>
      </c>
      <c r="M19" s="13"/>
      <c r="N19" s="14">
        <f t="shared" ref="N19:N31" si="6">(M19*L19)</f>
        <v>0</v>
      </c>
    </row>
    <row r="20" spans="1:14" s="37" customFormat="1" ht="27.95" customHeight="1" x14ac:dyDescent="0.25">
      <c r="A20" s="11" t="s">
        <v>7</v>
      </c>
      <c r="B20" s="7" t="s">
        <v>28</v>
      </c>
      <c r="C20" s="162" t="s">
        <v>405</v>
      </c>
      <c r="D20" s="16">
        <v>2</v>
      </c>
      <c r="E20" s="17"/>
      <c r="F20" s="18">
        <f t="shared" si="2"/>
        <v>0</v>
      </c>
      <c r="G20" s="162" t="s">
        <v>418</v>
      </c>
      <c r="H20" s="16">
        <v>2</v>
      </c>
      <c r="I20" s="17"/>
      <c r="J20" s="18">
        <f t="shared" si="5"/>
        <v>0</v>
      </c>
      <c r="K20" s="162" t="s">
        <v>431</v>
      </c>
      <c r="L20" s="16">
        <v>1</v>
      </c>
      <c r="M20" s="17"/>
      <c r="N20" s="18">
        <f t="shared" si="6"/>
        <v>0</v>
      </c>
    </row>
    <row r="21" spans="1:14" s="37" customFormat="1" ht="27.95" customHeight="1" x14ac:dyDescent="0.25">
      <c r="A21" s="11" t="s">
        <v>8</v>
      </c>
      <c r="B21" s="7" t="s">
        <v>28</v>
      </c>
      <c r="C21" s="162" t="s">
        <v>406</v>
      </c>
      <c r="D21" s="16">
        <v>2</v>
      </c>
      <c r="E21" s="17"/>
      <c r="F21" s="18">
        <f t="shared" si="2"/>
        <v>0</v>
      </c>
      <c r="G21" s="162" t="s">
        <v>419</v>
      </c>
      <c r="H21" s="16">
        <v>2</v>
      </c>
      <c r="I21" s="17"/>
      <c r="J21" s="18">
        <f t="shared" si="5"/>
        <v>0</v>
      </c>
      <c r="K21" s="162" t="s">
        <v>432</v>
      </c>
      <c r="L21" s="16">
        <v>1</v>
      </c>
      <c r="M21" s="17"/>
      <c r="N21" s="18">
        <f t="shared" si="6"/>
        <v>0</v>
      </c>
    </row>
    <row r="22" spans="1:14" s="37" customFormat="1" ht="27.95" customHeight="1" x14ac:dyDescent="0.25">
      <c r="A22" s="11" t="s">
        <v>9</v>
      </c>
      <c r="B22" s="7" t="s">
        <v>28</v>
      </c>
      <c r="C22" s="162" t="s">
        <v>407</v>
      </c>
      <c r="D22" s="16">
        <v>2</v>
      </c>
      <c r="E22" s="17"/>
      <c r="F22" s="18">
        <f t="shared" si="2"/>
        <v>0</v>
      </c>
      <c r="G22" s="162" t="s">
        <v>420</v>
      </c>
      <c r="H22" s="16">
        <v>2</v>
      </c>
      <c r="I22" s="17"/>
      <c r="J22" s="18">
        <f t="shared" si="5"/>
        <v>0</v>
      </c>
      <c r="K22" s="162" t="s">
        <v>433</v>
      </c>
      <c r="L22" s="16">
        <v>1</v>
      </c>
      <c r="M22" s="17"/>
      <c r="N22" s="18">
        <f t="shared" si="6"/>
        <v>0</v>
      </c>
    </row>
    <row r="23" spans="1:14" s="37" customFormat="1" ht="27.95" customHeight="1" x14ac:dyDescent="0.25">
      <c r="A23" s="11" t="s">
        <v>10</v>
      </c>
      <c r="B23" s="7" t="s">
        <v>28</v>
      </c>
      <c r="C23" s="162" t="s">
        <v>408</v>
      </c>
      <c r="D23" s="16">
        <v>2</v>
      </c>
      <c r="E23" s="17"/>
      <c r="F23" s="18">
        <f t="shared" si="2"/>
        <v>0</v>
      </c>
      <c r="G23" s="162" t="s">
        <v>421</v>
      </c>
      <c r="H23" s="16">
        <v>2</v>
      </c>
      <c r="I23" s="17"/>
      <c r="J23" s="18">
        <f t="shared" si="5"/>
        <v>0</v>
      </c>
      <c r="K23" s="162" t="s">
        <v>434</v>
      </c>
      <c r="L23" s="16">
        <v>1</v>
      </c>
      <c r="M23" s="17"/>
      <c r="N23" s="18">
        <f t="shared" si="6"/>
        <v>0</v>
      </c>
    </row>
    <row r="24" spans="1:14" s="37" customFormat="1" ht="27.95" customHeight="1" x14ac:dyDescent="0.25">
      <c r="A24" s="11" t="s">
        <v>11</v>
      </c>
      <c r="B24" s="7" t="s">
        <v>28</v>
      </c>
      <c r="C24" s="162" t="s">
        <v>409</v>
      </c>
      <c r="D24" s="16">
        <v>2</v>
      </c>
      <c r="E24" s="17"/>
      <c r="F24" s="18">
        <f t="shared" si="2"/>
        <v>0</v>
      </c>
      <c r="G24" s="162" t="s">
        <v>422</v>
      </c>
      <c r="H24" s="16">
        <v>2</v>
      </c>
      <c r="I24" s="17"/>
      <c r="J24" s="18">
        <f t="shared" si="5"/>
        <v>0</v>
      </c>
      <c r="K24" s="162" t="s">
        <v>435</v>
      </c>
      <c r="L24" s="16">
        <v>1</v>
      </c>
      <c r="M24" s="17"/>
      <c r="N24" s="18">
        <f t="shared" si="6"/>
        <v>0</v>
      </c>
    </row>
    <row r="25" spans="1:14" s="37" customFormat="1" ht="27.95" customHeight="1" x14ac:dyDescent="0.25">
      <c r="A25" s="11" t="s">
        <v>12</v>
      </c>
      <c r="B25" s="7" t="s">
        <v>28</v>
      </c>
      <c r="C25" s="162" t="s">
        <v>410</v>
      </c>
      <c r="D25" s="16">
        <v>2</v>
      </c>
      <c r="E25" s="17"/>
      <c r="F25" s="18">
        <f t="shared" si="2"/>
        <v>0</v>
      </c>
      <c r="G25" s="162" t="s">
        <v>423</v>
      </c>
      <c r="H25" s="16">
        <v>2</v>
      </c>
      <c r="I25" s="17"/>
      <c r="J25" s="18">
        <f t="shared" si="5"/>
        <v>0</v>
      </c>
      <c r="K25" s="162" t="s">
        <v>436</v>
      </c>
      <c r="L25" s="16">
        <v>1</v>
      </c>
      <c r="M25" s="17"/>
      <c r="N25" s="18">
        <f t="shared" si="6"/>
        <v>0</v>
      </c>
    </row>
    <row r="26" spans="1:14" s="37" customFormat="1" ht="27.95" customHeight="1" x14ac:dyDescent="0.25">
      <c r="A26" s="11" t="s">
        <v>13</v>
      </c>
      <c r="B26" s="7" t="s">
        <v>28</v>
      </c>
      <c r="C26" s="162" t="s">
        <v>411</v>
      </c>
      <c r="D26" s="16">
        <v>2</v>
      </c>
      <c r="E26" s="17"/>
      <c r="F26" s="18">
        <f t="shared" si="2"/>
        <v>0</v>
      </c>
      <c r="G26" s="162" t="s">
        <v>424</v>
      </c>
      <c r="H26" s="16">
        <v>2</v>
      </c>
      <c r="I26" s="17"/>
      <c r="J26" s="18">
        <f t="shared" si="5"/>
        <v>0</v>
      </c>
      <c r="K26" s="162" t="s">
        <v>437</v>
      </c>
      <c r="L26" s="16">
        <v>1</v>
      </c>
      <c r="M26" s="17"/>
      <c r="N26" s="18">
        <f t="shared" si="6"/>
        <v>0</v>
      </c>
    </row>
    <row r="27" spans="1:14" s="37" customFormat="1" ht="27.95" customHeight="1" x14ac:dyDescent="0.25">
      <c r="A27" s="11" t="s">
        <v>14</v>
      </c>
      <c r="B27" s="7" t="s">
        <v>28</v>
      </c>
      <c r="C27" s="162" t="s">
        <v>412</v>
      </c>
      <c r="D27" s="16">
        <v>2</v>
      </c>
      <c r="E27" s="17"/>
      <c r="F27" s="18">
        <f t="shared" si="2"/>
        <v>0</v>
      </c>
      <c r="G27" s="162" t="s">
        <v>425</v>
      </c>
      <c r="H27" s="16">
        <v>2</v>
      </c>
      <c r="I27" s="17"/>
      <c r="J27" s="18">
        <f t="shared" si="5"/>
        <v>0</v>
      </c>
      <c r="K27" s="162" t="s">
        <v>438</v>
      </c>
      <c r="L27" s="16">
        <v>1</v>
      </c>
      <c r="M27" s="17"/>
      <c r="N27" s="18">
        <f t="shared" si="6"/>
        <v>0</v>
      </c>
    </row>
    <row r="28" spans="1:14" s="37" customFormat="1" ht="27.95" customHeight="1" x14ac:dyDescent="0.25">
      <c r="A28" s="11" t="s">
        <v>15</v>
      </c>
      <c r="B28" s="7" t="s">
        <v>28</v>
      </c>
      <c r="C28" s="162" t="s">
        <v>413</v>
      </c>
      <c r="D28" s="16">
        <v>2</v>
      </c>
      <c r="E28" s="17"/>
      <c r="F28" s="18">
        <f t="shared" si="2"/>
        <v>0</v>
      </c>
      <c r="G28" s="162" t="s">
        <v>426</v>
      </c>
      <c r="H28" s="16">
        <v>2</v>
      </c>
      <c r="I28" s="17"/>
      <c r="J28" s="18">
        <f t="shared" si="5"/>
        <v>0</v>
      </c>
      <c r="K28" s="162" t="s">
        <v>439</v>
      </c>
      <c r="L28" s="16">
        <v>1</v>
      </c>
      <c r="M28" s="17"/>
      <c r="N28" s="18">
        <f t="shared" si="6"/>
        <v>0</v>
      </c>
    </row>
    <row r="29" spans="1:14" s="37" customFormat="1" ht="27.95" customHeight="1" x14ac:dyDescent="0.25">
      <c r="A29" s="11" t="s">
        <v>16</v>
      </c>
      <c r="B29" s="7" t="s">
        <v>28</v>
      </c>
      <c r="C29" s="162" t="s">
        <v>414</v>
      </c>
      <c r="D29" s="16">
        <v>2</v>
      </c>
      <c r="E29" s="17"/>
      <c r="F29" s="18">
        <f t="shared" si="2"/>
        <v>0</v>
      </c>
      <c r="G29" s="162" t="s">
        <v>427</v>
      </c>
      <c r="H29" s="16">
        <v>2</v>
      </c>
      <c r="I29" s="17"/>
      <c r="J29" s="18">
        <f t="shared" si="5"/>
        <v>0</v>
      </c>
      <c r="K29" s="162" t="s">
        <v>440</v>
      </c>
      <c r="L29" s="16">
        <v>1</v>
      </c>
      <c r="M29" s="17"/>
      <c r="N29" s="18">
        <f t="shared" si="6"/>
        <v>0</v>
      </c>
    </row>
    <row r="30" spans="1:14" s="37" customFormat="1" ht="27.95" customHeight="1" x14ac:dyDescent="0.25">
      <c r="A30" s="26" t="s">
        <v>17</v>
      </c>
      <c r="B30" s="7" t="s">
        <v>28</v>
      </c>
      <c r="C30" s="162" t="s">
        <v>415</v>
      </c>
      <c r="D30" s="16">
        <v>2</v>
      </c>
      <c r="E30" s="17"/>
      <c r="F30" s="18">
        <f t="shared" si="2"/>
        <v>0</v>
      </c>
      <c r="G30" s="162" t="s">
        <v>428</v>
      </c>
      <c r="H30" s="16">
        <v>2</v>
      </c>
      <c r="I30" s="17"/>
      <c r="J30" s="18">
        <f t="shared" si="5"/>
        <v>0</v>
      </c>
      <c r="K30" s="162" t="s">
        <v>441</v>
      </c>
      <c r="L30" s="16">
        <v>1</v>
      </c>
      <c r="M30" s="17"/>
      <c r="N30" s="18">
        <f t="shared" si="6"/>
        <v>0</v>
      </c>
    </row>
    <row r="31" spans="1:14" s="37" customFormat="1" ht="27.95" customHeight="1" x14ac:dyDescent="0.25">
      <c r="A31" s="26" t="s">
        <v>18</v>
      </c>
      <c r="B31" s="7" t="s">
        <v>28</v>
      </c>
      <c r="C31" s="162" t="s">
        <v>416</v>
      </c>
      <c r="D31" s="27">
        <v>2</v>
      </c>
      <c r="E31" s="28"/>
      <c r="F31" s="29">
        <f t="shared" si="2"/>
        <v>0</v>
      </c>
      <c r="G31" s="162" t="s">
        <v>429</v>
      </c>
      <c r="H31" s="27">
        <v>2</v>
      </c>
      <c r="I31" s="28"/>
      <c r="J31" s="29">
        <f t="shared" si="5"/>
        <v>0</v>
      </c>
      <c r="K31" s="162" t="s">
        <v>442</v>
      </c>
      <c r="L31" s="27">
        <v>1</v>
      </c>
      <c r="M31" s="28"/>
      <c r="N31" s="29">
        <f t="shared" si="6"/>
        <v>0</v>
      </c>
    </row>
    <row r="32" spans="1:14" s="37" customFormat="1" ht="27.95" customHeight="1" thickBot="1" x14ac:dyDescent="0.3">
      <c r="A32" s="30"/>
      <c r="B32" s="31" t="s">
        <v>28</v>
      </c>
      <c r="C32" s="164"/>
      <c r="D32" s="32"/>
      <c r="E32" s="33">
        <f>SUM(E19:E31)</f>
        <v>0</v>
      </c>
      <c r="F32" s="34">
        <f>SUM(F19:F31)</f>
        <v>0</v>
      </c>
      <c r="G32" s="164"/>
      <c r="H32" s="32"/>
      <c r="I32" s="33">
        <f>SUM(I19:I31)</f>
        <v>0</v>
      </c>
      <c r="J32" s="34">
        <f>SUM(J19:J31)</f>
        <v>0</v>
      </c>
      <c r="K32" s="164"/>
      <c r="L32" s="32"/>
      <c r="M32" s="33">
        <f>SUM(M19:M31)</f>
        <v>0</v>
      </c>
      <c r="N32" s="34">
        <f>SUM(N19:N31)</f>
        <v>0</v>
      </c>
    </row>
    <row r="33" spans="1:14" ht="27.95" customHeight="1" thickBot="1" x14ac:dyDescent="0.3">
      <c r="A33" s="38"/>
      <c r="B33" s="39"/>
      <c r="C33" s="224" t="s">
        <v>41</v>
      </c>
      <c r="D33" s="225"/>
      <c r="E33" s="40">
        <f>SUM(E9:E16,E19:E31)</f>
        <v>0</v>
      </c>
      <c r="F33" s="41">
        <f>SUM(F9:F16,F19:F31)</f>
        <v>0</v>
      </c>
      <c r="G33" s="224" t="s">
        <v>41</v>
      </c>
      <c r="H33" s="225"/>
      <c r="I33" s="40">
        <f>SUM(I9:I16,I19:I31)</f>
        <v>0</v>
      </c>
      <c r="J33" s="41">
        <f>SUM(J9:J16,J19:J31)</f>
        <v>0</v>
      </c>
      <c r="K33" s="224" t="s">
        <v>41</v>
      </c>
      <c r="L33" s="225"/>
      <c r="M33" s="40">
        <f>SUM(M9:M16,M19:M31)</f>
        <v>0</v>
      </c>
      <c r="N33" s="41">
        <f>SUM(N9:N16,N19:N31)</f>
        <v>0</v>
      </c>
    </row>
    <row r="40" spans="1:14" ht="27.95" customHeight="1" thickBot="1" x14ac:dyDescent="0.3">
      <c r="A40" s="37"/>
      <c r="B40" s="43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</row>
    <row r="41" spans="1:14" ht="27.95" customHeight="1" thickBot="1" x14ac:dyDescent="0.3">
      <c r="A41" s="36"/>
      <c r="B41" s="5"/>
      <c r="C41" s="232" t="s">
        <v>164</v>
      </c>
      <c r="D41" s="233"/>
      <c r="E41" s="233"/>
      <c r="F41" s="234"/>
      <c r="G41" s="232" t="s">
        <v>165</v>
      </c>
      <c r="H41" s="233"/>
      <c r="I41" s="233"/>
      <c r="J41" s="234"/>
      <c r="K41" s="232" t="s">
        <v>166</v>
      </c>
      <c r="L41" s="233"/>
      <c r="M41" s="233"/>
      <c r="N41" s="234"/>
    </row>
    <row r="42" spans="1:14" ht="27.95" customHeight="1" thickBot="1" x14ac:dyDescent="0.3">
      <c r="A42" s="6" t="s">
        <v>19</v>
      </c>
      <c r="B42" s="7" t="s">
        <v>26</v>
      </c>
      <c r="C42" s="161" t="s">
        <v>25</v>
      </c>
      <c r="D42" s="8" t="s">
        <v>20</v>
      </c>
      <c r="E42" s="9" t="s">
        <v>21</v>
      </c>
      <c r="F42" s="10" t="s">
        <v>22</v>
      </c>
      <c r="G42" s="161" t="s">
        <v>25</v>
      </c>
      <c r="H42" s="8" t="s">
        <v>20</v>
      </c>
      <c r="I42" s="9" t="s">
        <v>21</v>
      </c>
      <c r="J42" s="10" t="s">
        <v>22</v>
      </c>
      <c r="K42" s="161" t="s">
        <v>25</v>
      </c>
      <c r="L42" s="8" t="s">
        <v>20</v>
      </c>
      <c r="M42" s="9" t="s">
        <v>21</v>
      </c>
      <c r="N42" s="10" t="s">
        <v>22</v>
      </c>
    </row>
    <row r="43" spans="1:14" ht="38.25" customHeight="1" x14ac:dyDescent="0.25">
      <c r="A43" s="63" t="s">
        <v>213</v>
      </c>
      <c r="B43" s="7" t="s">
        <v>27</v>
      </c>
      <c r="C43" s="162" t="s">
        <v>443</v>
      </c>
      <c r="D43" s="12">
        <v>2</v>
      </c>
      <c r="E43" s="13"/>
      <c r="F43" s="14">
        <f t="shared" ref="F43:F50" si="7">(E43*D43)</f>
        <v>0</v>
      </c>
      <c r="G43" s="162" t="s">
        <v>451</v>
      </c>
      <c r="H43" s="12">
        <v>6</v>
      </c>
      <c r="I43" s="13"/>
      <c r="J43" s="14">
        <f t="shared" ref="J43:J50" si="8">(I43*H43)</f>
        <v>0</v>
      </c>
      <c r="K43" s="162" t="s">
        <v>459</v>
      </c>
      <c r="L43" s="12">
        <v>4</v>
      </c>
      <c r="M43" s="13"/>
      <c r="N43" s="14">
        <f t="shared" ref="N43:N50" si="9">(M43*L43)</f>
        <v>0</v>
      </c>
    </row>
    <row r="44" spans="1:14" ht="27.95" customHeight="1" x14ac:dyDescent="0.25">
      <c r="A44" s="15" t="s">
        <v>0</v>
      </c>
      <c r="B44" s="7" t="s">
        <v>27</v>
      </c>
      <c r="C44" s="162" t="s">
        <v>444</v>
      </c>
      <c r="D44" s="16">
        <v>2</v>
      </c>
      <c r="E44" s="17"/>
      <c r="F44" s="18">
        <f t="shared" si="7"/>
        <v>0</v>
      </c>
      <c r="G44" s="162" t="s">
        <v>452</v>
      </c>
      <c r="H44" s="16">
        <v>6</v>
      </c>
      <c r="I44" s="17"/>
      <c r="J44" s="18">
        <f t="shared" si="8"/>
        <v>0</v>
      </c>
      <c r="K44" s="162" t="s">
        <v>460</v>
      </c>
      <c r="L44" s="16">
        <v>4</v>
      </c>
      <c r="M44" s="17"/>
      <c r="N44" s="18">
        <f t="shared" si="9"/>
        <v>0</v>
      </c>
    </row>
    <row r="45" spans="1:14" ht="27.95" customHeight="1" x14ac:dyDescent="0.25">
      <c r="A45" s="11" t="s">
        <v>1</v>
      </c>
      <c r="B45" s="7" t="s">
        <v>27</v>
      </c>
      <c r="C45" s="162" t="s">
        <v>445</v>
      </c>
      <c r="D45" s="16">
        <v>2</v>
      </c>
      <c r="E45" s="17"/>
      <c r="F45" s="18">
        <f t="shared" si="7"/>
        <v>0</v>
      </c>
      <c r="G45" s="162" t="s">
        <v>453</v>
      </c>
      <c r="H45" s="16">
        <v>6</v>
      </c>
      <c r="I45" s="17"/>
      <c r="J45" s="18">
        <f t="shared" si="8"/>
        <v>0</v>
      </c>
      <c r="K45" s="162" t="s">
        <v>461</v>
      </c>
      <c r="L45" s="16">
        <v>4</v>
      </c>
      <c r="M45" s="17"/>
      <c r="N45" s="18">
        <f t="shared" si="9"/>
        <v>0</v>
      </c>
    </row>
    <row r="46" spans="1:14" ht="27.95" customHeight="1" x14ac:dyDescent="0.25">
      <c r="A46" s="15" t="s">
        <v>2</v>
      </c>
      <c r="B46" s="7" t="s">
        <v>27</v>
      </c>
      <c r="C46" s="162" t="s">
        <v>446</v>
      </c>
      <c r="D46" s="16">
        <v>2</v>
      </c>
      <c r="E46" s="17"/>
      <c r="F46" s="18">
        <f t="shared" si="7"/>
        <v>0</v>
      </c>
      <c r="G46" s="162" t="s">
        <v>454</v>
      </c>
      <c r="H46" s="16">
        <v>6</v>
      </c>
      <c r="I46" s="17"/>
      <c r="J46" s="18">
        <f t="shared" si="8"/>
        <v>0</v>
      </c>
      <c r="K46" s="162" t="s">
        <v>462</v>
      </c>
      <c r="L46" s="16">
        <v>4</v>
      </c>
      <c r="M46" s="17"/>
      <c r="N46" s="18">
        <f t="shared" si="9"/>
        <v>0</v>
      </c>
    </row>
    <row r="47" spans="1:14" ht="27.95" customHeight="1" x14ac:dyDescent="0.25">
      <c r="A47" s="15" t="s">
        <v>3</v>
      </c>
      <c r="B47" s="7" t="s">
        <v>27</v>
      </c>
      <c r="C47" s="162" t="s">
        <v>447</v>
      </c>
      <c r="D47" s="16">
        <v>2</v>
      </c>
      <c r="E47" s="17"/>
      <c r="F47" s="18">
        <f t="shared" si="7"/>
        <v>0</v>
      </c>
      <c r="G47" s="162" t="s">
        <v>455</v>
      </c>
      <c r="H47" s="16">
        <v>6</v>
      </c>
      <c r="I47" s="17"/>
      <c r="J47" s="18">
        <f t="shared" si="8"/>
        <v>0</v>
      </c>
      <c r="K47" s="162" t="s">
        <v>463</v>
      </c>
      <c r="L47" s="16">
        <v>4</v>
      </c>
      <c r="M47" s="17"/>
      <c r="N47" s="18">
        <f t="shared" si="9"/>
        <v>0</v>
      </c>
    </row>
    <row r="48" spans="1:14" ht="27.95" customHeight="1" x14ac:dyDescent="0.25">
      <c r="A48" s="15" t="s">
        <v>4</v>
      </c>
      <c r="B48" s="7" t="s">
        <v>27</v>
      </c>
      <c r="C48" s="162" t="s">
        <v>448</v>
      </c>
      <c r="D48" s="16">
        <v>2</v>
      </c>
      <c r="E48" s="17"/>
      <c r="F48" s="18">
        <f t="shared" si="7"/>
        <v>0</v>
      </c>
      <c r="G48" s="162" t="s">
        <v>456</v>
      </c>
      <c r="H48" s="16">
        <v>6</v>
      </c>
      <c r="I48" s="17"/>
      <c r="J48" s="18">
        <f t="shared" si="8"/>
        <v>0</v>
      </c>
      <c r="K48" s="162" t="s">
        <v>464</v>
      </c>
      <c r="L48" s="16">
        <v>4</v>
      </c>
      <c r="M48" s="17"/>
      <c r="N48" s="18">
        <f t="shared" si="9"/>
        <v>0</v>
      </c>
    </row>
    <row r="49" spans="1:14" ht="27.95" customHeight="1" x14ac:dyDescent="0.25">
      <c r="A49" s="15" t="s">
        <v>5</v>
      </c>
      <c r="B49" s="7" t="s">
        <v>27</v>
      </c>
      <c r="C49" s="162" t="s">
        <v>449</v>
      </c>
      <c r="D49" s="16">
        <v>2</v>
      </c>
      <c r="E49" s="17"/>
      <c r="F49" s="18">
        <f t="shared" si="7"/>
        <v>0</v>
      </c>
      <c r="G49" s="162" t="s">
        <v>457</v>
      </c>
      <c r="H49" s="16">
        <v>6</v>
      </c>
      <c r="I49" s="17"/>
      <c r="J49" s="18">
        <f t="shared" si="8"/>
        <v>0</v>
      </c>
      <c r="K49" s="162" t="s">
        <v>465</v>
      </c>
      <c r="L49" s="16">
        <v>4</v>
      </c>
      <c r="M49" s="17"/>
      <c r="N49" s="18">
        <f t="shared" si="9"/>
        <v>0</v>
      </c>
    </row>
    <row r="50" spans="1:14" ht="27.95" customHeight="1" x14ac:dyDescent="0.25">
      <c r="A50" s="63" t="s">
        <v>214</v>
      </c>
      <c r="B50" s="7" t="s">
        <v>27</v>
      </c>
      <c r="C50" s="162" t="s">
        <v>450</v>
      </c>
      <c r="D50" s="16">
        <v>2</v>
      </c>
      <c r="E50" s="17"/>
      <c r="F50" s="18">
        <f t="shared" si="7"/>
        <v>0</v>
      </c>
      <c r="G50" s="162" t="s">
        <v>458</v>
      </c>
      <c r="H50" s="16">
        <v>6</v>
      </c>
      <c r="I50" s="17"/>
      <c r="J50" s="18">
        <f t="shared" si="8"/>
        <v>0</v>
      </c>
      <c r="K50" s="162" t="s">
        <v>466</v>
      </c>
      <c r="L50" s="16">
        <v>4</v>
      </c>
      <c r="M50" s="17"/>
      <c r="N50" s="18">
        <f t="shared" si="9"/>
        <v>0</v>
      </c>
    </row>
    <row r="51" spans="1:14" ht="27.95" customHeight="1" thickBot="1" x14ac:dyDescent="0.3">
      <c r="A51" s="19"/>
      <c r="B51" s="20"/>
      <c r="C51" s="163"/>
      <c r="D51" s="21"/>
      <c r="E51" s="22">
        <f t="shared" ref="E51:F51" si="10">SUM(E43:E50)</f>
        <v>0</v>
      </c>
      <c r="F51" s="29">
        <f t="shared" si="10"/>
        <v>0</v>
      </c>
      <c r="G51" s="163"/>
      <c r="H51" s="21"/>
      <c r="I51" s="22">
        <f t="shared" ref="I51:J51" si="11">SUM(I43:I50)</f>
        <v>0</v>
      </c>
      <c r="J51" s="29">
        <f t="shared" si="11"/>
        <v>0</v>
      </c>
      <c r="K51" s="163"/>
      <c r="L51" s="21"/>
      <c r="M51" s="22">
        <f t="shared" ref="M51" si="12">SUM(M43:M50)</f>
        <v>0</v>
      </c>
      <c r="N51" s="29">
        <f t="shared" ref="N51" si="13">SUM(N43:N50)</f>
        <v>0</v>
      </c>
    </row>
    <row r="52" spans="1:14" ht="27.95" customHeight="1" thickBot="1" x14ac:dyDescent="0.3">
      <c r="A52" s="4" t="s">
        <v>29</v>
      </c>
      <c r="B52" s="117"/>
      <c r="C52" s="161" t="s">
        <v>25</v>
      </c>
      <c r="D52" s="8" t="s">
        <v>20</v>
      </c>
      <c r="E52" s="9" t="s">
        <v>21</v>
      </c>
      <c r="F52" s="10" t="s">
        <v>22</v>
      </c>
      <c r="G52" s="161" t="s">
        <v>25</v>
      </c>
      <c r="H52" s="8" t="s">
        <v>20</v>
      </c>
      <c r="I52" s="9" t="s">
        <v>21</v>
      </c>
      <c r="J52" s="10" t="s">
        <v>22</v>
      </c>
      <c r="K52" s="161" t="s">
        <v>25</v>
      </c>
      <c r="L52" s="8" t="s">
        <v>20</v>
      </c>
      <c r="M52" s="9" t="s">
        <v>21</v>
      </c>
      <c r="N52" s="10" t="s">
        <v>22</v>
      </c>
    </row>
    <row r="53" spans="1:14" ht="27.95" customHeight="1" x14ac:dyDescent="0.25">
      <c r="A53" s="24" t="s">
        <v>6</v>
      </c>
      <c r="B53" s="25" t="s">
        <v>28</v>
      </c>
      <c r="C53" s="162" t="s">
        <v>467</v>
      </c>
      <c r="D53" s="12">
        <v>2</v>
      </c>
      <c r="E53" s="13"/>
      <c r="F53" s="14">
        <f t="shared" ref="F53:F65" si="14">(E53*D53)</f>
        <v>0</v>
      </c>
      <c r="G53" s="162" t="s">
        <v>480</v>
      </c>
      <c r="H53" s="12">
        <v>6</v>
      </c>
      <c r="I53" s="13"/>
      <c r="J53" s="14">
        <f t="shared" ref="J53:J65" si="15">(I53*H53)</f>
        <v>0</v>
      </c>
      <c r="K53" s="162" t="s">
        <v>493</v>
      </c>
      <c r="L53" s="12">
        <v>4</v>
      </c>
      <c r="M53" s="13"/>
      <c r="N53" s="14">
        <f t="shared" ref="N53:N65" si="16">(M53*L53)</f>
        <v>0</v>
      </c>
    </row>
    <row r="54" spans="1:14" ht="27.95" customHeight="1" x14ac:dyDescent="0.25">
      <c r="A54" s="11" t="s">
        <v>7</v>
      </c>
      <c r="B54" s="7" t="s">
        <v>28</v>
      </c>
      <c r="C54" s="162" t="s">
        <v>468</v>
      </c>
      <c r="D54" s="16">
        <v>2</v>
      </c>
      <c r="E54" s="17"/>
      <c r="F54" s="18">
        <f t="shared" si="14"/>
        <v>0</v>
      </c>
      <c r="G54" s="162" t="s">
        <v>481</v>
      </c>
      <c r="H54" s="16">
        <v>6</v>
      </c>
      <c r="I54" s="17"/>
      <c r="J54" s="18">
        <f t="shared" si="15"/>
        <v>0</v>
      </c>
      <c r="K54" s="162" t="s">
        <v>494</v>
      </c>
      <c r="L54" s="16">
        <v>4</v>
      </c>
      <c r="M54" s="17"/>
      <c r="N54" s="18">
        <f t="shared" si="16"/>
        <v>0</v>
      </c>
    </row>
    <row r="55" spans="1:14" ht="27.95" customHeight="1" x14ac:dyDescent="0.25">
      <c r="A55" s="11" t="s">
        <v>8</v>
      </c>
      <c r="B55" s="7" t="s">
        <v>28</v>
      </c>
      <c r="C55" s="162" t="s">
        <v>469</v>
      </c>
      <c r="D55" s="16">
        <v>2</v>
      </c>
      <c r="E55" s="17"/>
      <c r="F55" s="18">
        <f t="shared" si="14"/>
        <v>0</v>
      </c>
      <c r="G55" s="162" t="s">
        <v>482</v>
      </c>
      <c r="H55" s="16">
        <v>6</v>
      </c>
      <c r="I55" s="17"/>
      <c r="J55" s="18">
        <f t="shared" si="15"/>
        <v>0</v>
      </c>
      <c r="K55" s="162" t="s">
        <v>495</v>
      </c>
      <c r="L55" s="16">
        <v>4</v>
      </c>
      <c r="M55" s="17"/>
      <c r="N55" s="18">
        <f t="shared" si="16"/>
        <v>0</v>
      </c>
    </row>
    <row r="56" spans="1:14" ht="27.95" customHeight="1" x14ac:dyDescent="0.25">
      <c r="A56" s="11" t="s">
        <v>9</v>
      </c>
      <c r="B56" s="7" t="s">
        <v>28</v>
      </c>
      <c r="C56" s="162" t="s">
        <v>470</v>
      </c>
      <c r="D56" s="16">
        <v>2</v>
      </c>
      <c r="E56" s="17"/>
      <c r="F56" s="18">
        <f t="shared" si="14"/>
        <v>0</v>
      </c>
      <c r="G56" s="162" t="s">
        <v>483</v>
      </c>
      <c r="H56" s="16">
        <v>6</v>
      </c>
      <c r="I56" s="17"/>
      <c r="J56" s="18">
        <f t="shared" si="15"/>
        <v>0</v>
      </c>
      <c r="K56" s="162" t="s">
        <v>496</v>
      </c>
      <c r="L56" s="16">
        <v>4</v>
      </c>
      <c r="M56" s="17"/>
      <c r="N56" s="18">
        <f t="shared" si="16"/>
        <v>0</v>
      </c>
    </row>
    <row r="57" spans="1:14" ht="27.95" customHeight="1" x14ac:dyDescent="0.25">
      <c r="A57" s="11" t="s">
        <v>10</v>
      </c>
      <c r="B57" s="7" t="s">
        <v>28</v>
      </c>
      <c r="C57" s="162" t="s">
        <v>471</v>
      </c>
      <c r="D57" s="16">
        <v>2</v>
      </c>
      <c r="E57" s="17"/>
      <c r="F57" s="18">
        <f t="shared" si="14"/>
        <v>0</v>
      </c>
      <c r="G57" s="162" t="s">
        <v>484</v>
      </c>
      <c r="H57" s="16">
        <v>6</v>
      </c>
      <c r="I57" s="17"/>
      <c r="J57" s="18">
        <f t="shared" si="15"/>
        <v>0</v>
      </c>
      <c r="K57" s="162" t="s">
        <v>497</v>
      </c>
      <c r="L57" s="16">
        <v>4</v>
      </c>
      <c r="M57" s="17"/>
      <c r="N57" s="18">
        <f t="shared" si="16"/>
        <v>0</v>
      </c>
    </row>
    <row r="58" spans="1:14" ht="27.95" customHeight="1" x14ac:dyDescent="0.25">
      <c r="A58" s="11" t="s">
        <v>11</v>
      </c>
      <c r="B58" s="7" t="s">
        <v>28</v>
      </c>
      <c r="C58" s="162" t="s">
        <v>472</v>
      </c>
      <c r="D58" s="16">
        <v>2</v>
      </c>
      <c r="E58" s="17"/>
      <c r="F58" s="18">
        <f t="shared" si="14"/>
        <v>0</v>
      </c>
      <c r="G58" s="162" t="s">
        <v>485</v>
      </c>
      <c r="H58" s="16">
        <v>6</v>
      </c>
      <c r="I58" s="17"/>
      <c r="J58" s="18">
        <f t="shared" si="15"/>
        <v>0</v>
      </c>
      <c r="K58" s="162" t="s">
        <v>498</v>
      </c>
      <c r="L58" s="16">
        <v>4</v>
      </c>
      <c r="M58" s="17"/>
      <c r="N58" s="18">
        <f t="shared" si="16"/>
        <v>0</v>
      </c>
    </row>
    <row r="59" spans="1:14" ht="27.95" customHeight="1" x14ac:dyDescent="0.25">
      <c r="A59" s="11" t="s">
        <v>12</v>
      </c>
      <c r="B59" s="7" t="s">
        <v>28</v>
      </c>
      <c r="C59" s="162" t="s">
        <v>473</v>
      </c>
      <c r="D59" s="16">
        <v>2</v>
      </c>
      <c r="E59" s="17"/>
      <c r="F59" s="18">
        <f t="shared" si="14"/>
        <v>0</v>
      </c>
      <c r="G59" s="162" t="s">
        <v>486</v>
      </c>
      <c r="H59" s="16">
        <v>6</v>
      </c>
      <c r="I59" s="17"/>
      <c r="J59" s="18">
        <f t="shared" si="15"/>
        <v>0</v>
      </c>
      <c r="K59" s="162" t="s">
        <v>499</v>
      </c>
      <c r="L59" s="16">
        <v>4</v>
      </c>
      <c r="M59" s="17"/>
      <c r="N59" s="18">
        <f t="shared" si="16"/>
        <v>0</v>
      </c>
    </row>
    <row r="60" spans="1:14" ht="27.95" customHeight="1" x14ac:dyDescent="0.25">
      <c r="A60" s="11" t="s">
        <v>13</v>
      </c>
      <c r="B60" s="7" t="s">
        <v>28</v>
      </c>
      <c r="C60" s="162" t="s">
        <v>474</v>
      </c>
      <c r="D60" s="16">
        <v>2</v>
      </c>
      <c r="E60" s="17"/>
      <c r="F60" s="18">
        <f t="shared" si="14"/>
        <v>0</v>
      </c>
      <c r="G60" s="162" t="s">
        <v>487</v>
      </c>
      <c r="H60" s="16">
        <v>6</v>
      </c>
      <c r="I60" s="17"/>
      <c r="J60" s="18">
        <f t="shared" si="15"/>
        <v>0</v>
      </c>
      <c r="K60" s="162" t="s">
        <v>500</v>
      </c>
      <c r="L60" s="16">
        <v>4</v>
      </c>
      <c r="M60" s="17"/>
      <c r="N60" s="18">
        <f t="shared" si="16"/>
        <v>0</v>
      </c>
    </row>
    <row r="61" spans="1:14" ht="27.95" customHeight="1" x14ac:dyDescent="0.25">
      <c r="A61" s="11" t="s">
        <v>14</v>
      </c>
      <c r="B61" s="7" t="s">
        <v>28</v>
      </c>
      <c r="C61" s="162" t="s">
        <v>475</v>
      </c>
      <c r="D61" s="16">
        <v>2</v>
      </c>
      <c r="E61" s="17"/>
      <c r="F61" s="18">
        <f t="shared" si="14"/>
        <v>0</v>
      </c>
      <c r="G61" s="162" t="s">
        <v>488</v>
      </c>
      <c r="H61" s="16">
        <v>6</v>
      </c>
      <c r="I61" s="17"/>
      <c r="J61" s="18">
        <f t="shared" si="15"/>
        <v>0</v>
      </c>
      <c r="K61" s="162" t="s">
        <v>501</v>
      </c>
      <c r="L61" s="16">
        <v>4</v>
      </c>
      <c r="M61" s="17"/>
      <c r="N61" s="18">
        <f t="shared" si="16"/>
        <v>0</v>
      </c>
    </row>
    <row r="62" spans="1:14" ht="27.95" customHeight="1" x14ac:dyDescent="0.25">
      <c r="A62" s="11" t="s">
        <v>15</v>
      </c>
      <c r="B62" s="7" t="s">
        <v>28</v>
      </c>
      <c r="C62" s="162" t="s">
        <v>476</v>
      </c>
      <c r="D62" s="16">
        <v>2</v>
      </c>
      <c r="E62" s="17"/>
      <c r="F62" s="18">
        <f t="shared" si="14"/>
        <v>0</v>
      </c>
      <c r="G62" s="162" t="s">
        <v>489</v>
      </c>
      <c r="H62" s="16">
        <v>6</v>
      </c>
      <c r="I62" s="17"/>
      <c r="J62" s="18">
        <f t="shared" si="15"/>
        <v>0</v>
      </c>
      <c r="K62" s="162" t="s">
        <v>502</v>
      </c>
      <c r="L62" s="16">
        <v>4</v>
      </c>
      <c r="M62" s="17"/>
      <c r="N62" s="18">
        <f t="shared" si="16"/>
        <v>0</v>
      </c>
    </row>
    <row r="63" spans="1:14" ht="27.95" customHeight="1" x14ac:dyDescent="0.25">
      <c r="A63" s="11" t="s">
        <v>16</v>
      </c>
      <c r="B63" s="7" t="s">
        <v>28</v>
      </c>
      <c r="C63" s="162" t="s">
        <v>477</v>
      </c>
      <c r="D63" s="16">
        <v>2</v>
      </c>
      <c r="E63" s="17"/>
      <c r="F63" s="18">
        <f t="shared" si="14"/>
        <v>0</v>
      </c>
      <c r="G63" s="162" t="s">
        <v>490</v>
      </c>
      <c r="H63" s="16">
        <v>6</v>
      </c>
      <c r="I63" s="17"/>
      <c r="J63" s="18">
        <f t="shared" si="15"/>
        <v>0</v>
      </c>
      <c r="K63" s="162" t="s">
        <v>503</v>
      </c>
      <c r="L63" s="16">
        <v>4</v>
      </c>
      <c r="M63" s="17"/>
      <c r="N63" s="18">
        <f t="shared" si="16"/>
        <v>0</v>
      </c>
    </row>
    <row r="64" spans="1:14" ht="27.95" customHeight="1" x14ac:dyDescent="0.25">
      <c r="A64" s="26" t="s">
        <v>17</v>
      </c>
      <c r="B64" s="7" t="s">
        <v>28</v>
      </c>
      <c r="C64" s="162" t="s">
        <v>478</v>
      </c>
      <c r="D64" s="16">
        <v>2</v>
      </c>
      <c r="E64" s="17"/>
      <c r="F64" s="18">
        <f t="shared" si="14"/>
        <v>0</v>
      </c>
      <c r="G64" s="162" t="s">
        <v>491</v>
      </c>
      <c r="H64" s="16">
        <v>6</v>
      </c>
      <c r="I64" s="17"/>
      <c r="J64" s="18">
        <f t="shared" si="15"/>
        <v>0</v>
      </c>
      <c r="K64" s="162" t="s">
        <v>504</v>
      </c>
      <c r="L64" s="16">
        <v>4</v>
      </c>
      <c r="M64" s="17"/>
      <c r="N64" s="18">
        <f t="shared" si="16"/>
        <v>0</v>
      </c>
    </row>
    <row r="65" spans="1:14" ht="27.95" customHeight="1" x14ac:dyDescent="0.25">
      <c r="A65" s="26" t="s">
        <v>18</v>
      </c>
      <c r="B65" s="7" t="s">
        <v>28</v>
      </c>
      <c r="C65" s="162" t="s">
        <v>479</v>
      </c>
      <c r="D65" s="27">
        <v>2</v>
      </c>
      <c r="E65" s="28"/>
      <c r="F65" s="29">
        <f t="shared" si="14"/>
        <v>0</v>
      </c>
      <c r="G65" s="162" t="s">
        <v>492</v>
      </c>
      <c r="H65" s="27">
        <v>6</v>
      </c>
      <c r="I65" s="28"/>
      <c r="J65" s="29">
        <f t="shared" si="15"/>
        <v>0</v>
      </c>
      <c r="K65" s="162" t="s">
        <v>505</v>
      </c>
      <c r="L65" s="27">
        <v>4</v>
      </c>
      <c r="M65" s="28"/>
      <c r="N65" s="29">
        <f t="shared" si="16"/>
        <v>0</v>
      </c>
    </row>
    <row r="66" spans="1:14" ht="27.95" customHeight="1" thickBot="1" x14ac:dyDescent="0.3">
      <c r="A66" s="30"/>
      <c r="B66" s="31" t="s">
        <v>28</v>
      </c>
      <c r="C66" s="164"/>
      <c r="D66" s="32"/>
      <c r="E66" s="33">
        <f>SUM(E53:E65)</f>
        <v>0</v>
      </c>
      <c r="F66" s="34">
        <f>SUM(F53:F65)</f>
        <v>0</v>
      </c>
      <c r="G66" s="164"/>
      <c r="H66" s="32"/>
      <c r="I66" s="33">
        <f>SUM(I53:I65)</f>
        <v>0</v>
      </c>
      <c r="J66" s="34">
        <f>SUM(J53:J65)</f>
        <v>0</v>
      </c>
      <c r="K66" s="164"/>
      <c r="L66" s="32"/>
      <c r="M66" s="33">
        <f>SUM(M53:M65)</f>
        <v>0</v>
      </c>
      <c r="N66" s="34">
        <f>SUM(N53:N65)</f>
        <v>0</v>
      </c>
    </row>
    <row r="67" spans="1:14" ht="27.95" customHeight="1" thickBot="1" x14ac:dyDescent="0.3">
      <c r="A67" s="38"/>
      <c r="B67" s="39"/>
      <c r="C67" s="224" t="s">
        <v>41</v>
      </c>
      <c r="D67" s="225"/>
      <c r="E67" s="40">
        <f>SUM(E43:E50,E53:E65)</f>
        <v>0</v>
      </c>
      <c r="F67" s="41">
        <f>SUM(F43:F50,F53:F65)</f>
        <v>0</v>
      </c>
      <c r="G67" s="224" t="s">
        <v>41</v>
      </c>
      <c r="H67" s="225"/>
      <c r="I67" s="40">
        <f>SUM(I43:I50,I53:I65)</f>
        <v>0</v>
      </c>
      <c r="J67" s="41">
        <f>SUM(J43:J50,J53:J65)</f>
        <v>0</v>
      </c>
      <c r="K67" s="224" t="s">
        <v>41</v>
      </c>
      <c r="L67" s="225"/>
      <c r="M67" s="40">
        <f>SUM(M43:M50,M53:M65)</f>
        <v>0</v>
      </c>
      <c r="N67" s="41">
        <f>SUM(N43:N50,N53:N65)</f>
        <v>0</v>
      </c>
    </row>
    <row r="68" spans="1:14" ht="27.95" customHeight="1" x14ac:dyDescent="0.25">
      <c r="B68" s="1"/>
    </row>
    <row r="74" spans="1:14" ht="27.95" customHeight="1" thickBot="1" x14ac:dyDescent="0.3">
      <c r="A74" s="37"/>
      <c r="B74" s="43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</row>
    <row r="75" spans="1:14" ht="27.95" customHeight="1" thickBot="1" x14ac:dyDescent="0.3">
      <c r="A75" s="36"/>
      <c r="B75" s="5"/>
      <c r="C75" s="232" t="s">
        <v>217</v>
      </c>
      <c r="D75" s="233"/>
      <c r="E75" s="233"/>
      <c r="F75" s="234"/>
      <c r="G75" s="129"/>
      <c r="H75" s="129"/>
      <c r="I75" s="184" t="s">
        <v>37</v>
      </c>
      <c r="J75" s="184"/>
      <c r="K75" s="184"/>
      <c r="L75" s="184"/>
      <c r="M75" s="184"/>
      <c r="N75" s="184"/>
    </row>
    <row r="76" spans="1:14" ht="38.25" customHeight="1" thickBot="1" x14ac:dyDescent="0.3">
      <c r="A76" s="6" t="s">
        <v>19</v>
      </c>
      <c r="B76" s="7" t="s">
        <v>26</v>
      </c>
      <c r="C76" s="161" t="s">
        <v>25</v>
      </c>
      <c r="D76" s="8" t="s">
        <v>20</v>
      </c>
      <c r="E76" s="9" t="s">
        <v>21</v>
      </c>
      <c r="F76" s="10" t="s">
        <v>22</v>
      </c>
      <c r="G76" s="130"/>
      <c r="H76" s="130"/>
      <c r="I76" s="231" t="s">
        <v>39</v>
      </c>
      <c r="J76" s="231"/>
      <c r="K76" s="231"/>
      <c r="L76" s="226">
        <f>SUM(F17,J17,N17,F51,J51,N51,F85,)</f>
        <v>0</v>
      </c>
      <c r="M76" s="226"/>
      <c r="N76" s="226"/>
    </row>
    <row r="77" spans="1:14" ht="41.25" customHeight="1" x14ac:dyDescent="0.25">
      <c r="A77" s="63" t="s">
        <v>213</v>
      </c>
      <c r="B77" s="7" t="s">
        <v>27</v>
      </c>
      <c r="C77" s="162" t="s">
        <v>506</v>
      </c>
      <c r="D77" s="12">
        <v>2</v>
      </c>
      <c r="E77" s="13"/>
      <c r="F77" s="14">
        <f>(E77*D77)</f>
        <v>0</v>
      </c>
      <c r="G77" s="130"/>
      <c r="H77" s="130"/>
      <c r="I77" s="231" t="s">
        <v>40</v>
      </c>
      <c r="J77" s="231"/>
      <c r="K77" s="231"/>
      <c r="L77" s="226">
        <f>SUM(F66,J66,N66,F100,F32,J32,N32)</f>
        <v>0</v>
      </c>
      <c r="M77" s="226"/>
      <c r="N77" s="226"/>
    </row>
    <row r="78" spans="1:14" ht="27.95" customHeight="1" x14ac:dyDescent="0.25">
      <c r="A78" s="15" t="s">
        <v>0</v>
      </c>
      <c r="B78" s="7" t="s">
        <v>27</v>
      </c>
      <c r="C78" s="162" t="s">
        <v>507</v>
      </c>
      <c r="D78" s="16">
        <v>2</v>
      </c>
      <c r="E78" s="17"/>
      <c r="F78" s="18">
        <f t="shared" ref="F78:F84" si="17">(E78*D78)</f>
        <v>0</v>
      </c>
      <c r="G78" s="130"/>
      <c r="H78" s="130"/>
      <c r="I78" s="231" t="s">
        <v>38</v>
      </c>
      <c r="J78" s="231"/>
      <c r="K78" s="231"/>
      <c r="L78" s="226">
        <f>SUM(L76,L77)</f>
        <v>0</v>
      </c>
      <c r="M78" s="226"/>
      <c r="N78" s="226"/>
    </row>
    <row r="79" spans="1:14" ht="27.95" customHeight="1" x14ac:dyDescent="0.25">
      <c r="A79" s="11" t="s">
        <v>1</v>
      </c>
      <c r="B79" s="7" t="s">
        <v>27</v>
      </c>
      <c r="C79" s="162" t="s">
        <v>508</v>
      </c>
      <c r="D79" s="16">
        <v>2</v>
      </c>
      <c r="E79" s="17"/>
      <c r="F79" s="18">
        <f t="shared" si="17"/>
        <v>0</v>
      </c>
    </row>
    <row r="80" spans="1:14" ht="27.95" customHeight="1" x14ac:dyDescent="0.25">
      <c r="A80" s="15" t="s">
        <v>2</v>
      </c>
      <c r="B80" s="7" t="s">
        <v>27</v>
      </c>
      <c r="C80" s="162" t="s">
        <v>509</v>
      </c>
      <c r="D80" s="16">
        <v>2</v>
      </c>
      <c r="E80" s="17"/>
      <c r="F80" s="18">
        <f t="shared" si="17"/>
        <v>0</v>
      </c>
    </row>
    <row r="81" spans="1:14" ht="27.95" customHeight="1" x14ac:dyDescent="0.25">
      <c r="A81" s="15" t="s">
        <v>3</v>
      </c>
      <c r="B81" s="7" t="s">
        <v>27</v>
      </c>
      <c r="C81" s="162" t="s">
        <v>510</v>
      </c>
      <c r="D81" s="16">
        <v>2</v>
      </c>
      <c r="E81" s="17"/>
      <c r="F81" s="18">
        <f t="shared" si="17"/>
        <v>0</v>
      </c>
      <c r="H81" s="134"/>
      <c r="I81" s="173" t="s">
        <v>31</v>
      </c>
      <c r="J81" s="173"/>
      <c r="K81" s="173"/>
      <c r="L81" s="173"/>
      <c r="M81" s="173"/>
      <c r="N81" s="173"/>
    </row>
    <row r="82" spans="1:14" ht="27.95" customHeight="1" x14ac:dyDescent="0.25">
      <c r="A82" s="15" t="s">
        <v>4</v>
      </c>
      <c r="B82" s="7" t="s">
        <v>27</v>
      </c>
      <c r="C82" s="162" t="s">
        <v>511</v>
      </c>
      <c r="D82" s="16">
        <v>2</v>
      </c>
      <c r="E82" s="17"/>
      <c r="F82" s="18">
        <f t="shared" si="17"/>
        <v>0</v>
      </c>
      <c r="G82" s="131"/>
      <c r="H82" s="131"/>
      <c r="I82" s="235" t="s">
        <v>32</v>
      </c>
      <c r="J82" s="235"/>
      <c r="K82" s="236"/>
      <c r="L82" s="237"/>
      <c r="M82" s="237"/>
      <c r="N82" s="238"/>
    </row>
    <row r="83" spans="1:14" ht="42.75" customHeight="1" x14ac:dyDescent="0.25">
      <c r="A83" s="15" t="s">
        <v>5</v>
      </c>
      <c r="B83" s="7" t="s">
        <v>27</v>
      </c>
      <c r="C83" s="162" t="s">
        <v>512</v>
      </c>
      <c r="D83" s="16">
        <v>2</v>
      </c>
      <c r="E83" s="17"/>
      <c r="F83" s="18">
        <f t="shared" si="17"/>
        <v>0</v>
      </c>
      <c r="G83" s="132"/>
      <c r="H83" s="132"/>
      <c r="I83" s="235" t="s">
        <v>33</v>
      </c>
      <c r="J83" s="235"/>
      <c r="K83" s="236"/>
      <c r="L83" s="237"/>
      <c r="M83" s="237"/>
      <c r="N83" s="238"/>
    </row>
    <row r="84" spans="1:14" ht="38.25" customHeight="1" x14ac:dyDescent="0.25">
      <c r="A84" s="63" t="s">
        <v>214</v>
      </c>
      <c r="B84" s="7" t="s">
        <v>27</v>
      </c>
      <c r="C84" s="162" t="s">
        <v>513</v>
      </c>
      <c r="D84" s="16">
        <v>2</v>
      </c>
      <c r="E84" s="17"/>
      <c r="F84" s="18">
        <f t="shared" si="17"/>
        <v>0</v>
      </c>
      <c r="G84" s="132"/>
      <c r="H84" s="132"/>
      <c r="I84" s="235" t="s">
        <v>34</v>
      </c>
      <c r="J84" s="235"/>
      <c r="K84" s="236"/>
      <c r="L84" s="237"/>
      <c r="M84" s="237"/>
      <c r="N84" s="238"/>
    </row>
    <row r="85" spans="1:14" ht="35.25" customHeight="1" thickBot="1" x14ac:dyDescent="0.3">
      <c r="A85" s="19"/>
      <c r="B85" s="20"/>
      <c r="C85" s="163"/>
      <c r="D85" s="21"/>
      <c r="E85" s="22">
        <f>SUM(E77:E84)</f>
        <v>0</v>
      </c>
      <c r="F85" s="29">
        <f t="shared" ref="F85" si="18">SUM(F77:F84)</f>
        <v>0</v>
      </c>
      <c r="G85" s="132"/>
      <c r="H85" s="132"/>
      <c r="I85" s="235" t="s">
        <v>35</v>
      </c>
      <c r="J85" s="235"/>
      <c r="K85" s="236"/>
      <c r="L85" s="237"/>
      <c r="M85" s="237"/>
      <c r="N85" s="238"/>
    </row>
    <row r="86" spans="1:14" ht="38.25" customHeight="1" thickBot="1" x14ac:dyDescent="0.3">
      <c r="A86" s="128" t="s">
        <v>29</v>
      </c>
      <c r="B86" s="117"/>
      <c r="C86" s="161" t="s">
        <v>25</v>
      </c>
      <c r="D86" s="8" t="s">
        <v>20</v>
      </c>
      <c r="E86" s="9" t="s">
        <v>21</v>
      </c>
      <c r="F86" s="10" t="s">
        <v>22</v>
      </c>
      <c r="G86" s="132"/>
      <c r="H86" s="132"/>
      <c r="I86" s="235" t="s">
        <v>30</v>
      </c>
      <c r="J86" s="235"/>
      <c r="K86" s="236"/>
      <c r="L86" s="237"/>
      <c r="M86" s="237"/>
      <c r="N86" s="238"/>
    </row>
    <row r="87" spans="1:14" ht="36.75" customHeight="1" x14ac:dyDescent="0.25">
      <c r="A87" s="24" t="s">
        <v>6</v>
      </c>
      <c r="B87" s="25" t="s">
        <v>28</v>
      </c>
      <c r="C87" s="162" t="s">
        <v>514</v>
      </c>
      <c r="D87" s="12">
        <v>2</v>
      </c>
      <c r="E87" s="13"/>
      <c r="F87" s="14">
        <f t="shared" ref="F87:F99" si="19">(E87*D87)</f>
        <v>0</v>
      </c>
      <c r="G87" s="132"/>
      <c r="H87" s="132"/>
      <c r="I87" s="235" t="s">
        <v>36</v>
      </c>
      <c r="J87" s="235"/>
      <c r="K87" s="236"/>
      <c r="L87" s="237"/>
      <c r="M87" s="237"/>
      <c r="N87" s="238"/>
    </row>
    <row r="88" spans="1:14" ht="41.25" customHeight="1" x14ac:dyDescent="0.25">
      <c r="A88" s="11" t="s">
        <v>7</v>
      </c>
      <c r="B88" s="7" t="s">
        <v>28</v>
      </c>
      <c r="C88" s="162" t="s">
        <v>515</v>
      </c>
      <c r="D88" s="16">
        <v>2</v>
      </c>
      <c r="E88" s="17"/>
      <c r="F88" s="18">
        <f t="shared" si="19"/>
        <v>0</v>
      </c>
      <c r="G88" s="132"/>
      <c r="H88" s="132"/>
      <c r="I88" s="132"/>
      <c r="J88" s="132"/>
      <c r="K88" s="133"/>
      <c r="L88" s="133"/>
      <c r="M88" s="133"/>
      <c r="N88" s="133"/>
    </row>
    <row r="89" spans="1:14" ht="32.25" customHeight="1" x14ac:dyDescent="0.25">
      <c r="A89" s="11" t="s">
        <v>8</v>
      </c>
      <c r="B89" s="7" t="s">
        <v>28</v>
      </c>
      <c r="C89" s="162" t="s">
        <v>516</v>
      </c>
      <c r="D89" s="16">
        <v>2</v>
      </c>
      <c r="E89" s="17"/>
      <c r="F89" s="18">
        <f t="shared" si="19"/>
        <v>0</v>
      </c>
      <c r="G89" s="133"/>
      <c r="H89" s="133"/>
      <c r="I89" s="133"/>
      <c r="J89" s="133"/>
      <c r="K89" s="133"/>
      <c r="L89" s="133"/>
      <c r="M89" s="133"/>
      <c r="N89" s="133"/>
    </row>
    <row r="90" spans="1:14" ht="27.95" customHeight="1" x14ac:dyDescent="0.25">
      <c r="A90" s="11" t="s">
        <v>9</v>
      </c>
      <c r="B90" s="7" t="s">
        <v>28</v>
      </c>
      <c r="C90" s="162" t="s">
        <v>517</v>
      </c>
      <c r="D90" s="16">
        <v>2</v>
      </c>
      <c r="E90" s="17"/>
      <c r="F90" s="18">
        <f t="shared" si="19"/>
        <v>0</v>
      </c>
      <c r="H90" s="134"/>
      <c r="I90" s="133"/>
      <c r="J90" s="133"/>
      <c r="K90" s="133"/>
      <c r="L90" s="133"/>
      <c r="M90" s="133"/>
      <c r="N90" s="133"/>
    </row>
    <row r="91" spans="1:14" ht="27.95" customHeight="1" x14ac:dyDescent="0.25">
      <c r="A91" s="11" t="s">
        <v>10</v>
      </c>
      <c r="B91" s="7" t="s">
        <v>28</v>
      </c>
      <c r="C91" s="162" t="s">
        <v>518</v>
      </c>
      <c r="D91" s="16">
        <v>2</v>
      </c>
      <c r="E91" s="17"/>
      <c r="F91" s="18">
        <f t="shared" si="19"/>
        <v>0</v>
      </c>
    </row>
    <row r="92" spans="1:14" ht="27.95" customHeight="1" x14ac:dyDescent="0.25">
      <c r="A92" s="11" t="s">
        <v>11</v>
      </c>
      <c r="B92" s="7" t="s">
        <v>28</v>
      </c>
      <c r="C92" s="162" t="s">
        <v>519</v>
      </c>
      <c r="D92" s="16">
        <v>2</v>
      </c>
      <c r="E92" s="17"/>
      <c r="F92" s="18">
        <f t="shared" si="19"/>
        <v>0</v>
      </c>
    </row>
    <row r="93" spans="1:14" ht="27.95" customHeight="1" x14ac:dyDescent="0.25">
      <c r="A93" s="11" t="s">
        <v>12</v>
      </c>
      <c r="B93" s="7" t="s">
        <v>28</v>
      </c>
      <c r="C93" s="162" t="s">
        <v>520</v>
      </c>
      <c r="D93" s="16">
        <v>2</v>
      </c>
      <c r="E93" s="17"/>
      <c r="F93" s="18">
        <f t="shared" si="19"/>
        <v>0</v>
      </c>
    </row>
    <row r="94" spans="1:14" ht="27.95" customHeight="1" x14ac:dyDescent="0.25">
      <c r="A94" s="11" t="s">
        <v>13</v>
      </c>
      <c r="B94" s="7" t="s">
        <v>28</v>
      </c>
      <c r="C94" s="162" t="s">
        <v>521</v>
      </c>
      <c r="D94" s="16">
        <v>2</v>
      </c>
      <c r="E94" s="17"/>
      <c r="F94" s="18">
        <f t="shared" si="19"/>
        <v>0</v>
      </c>
    </row>
    <row r="95" spans="1:14" ht="27.95" customHeight="1" x14ac:dyDescent="0.25">
      <c r="A95" s="11" t="s">
        <v>14</v>
      </c>
      <c r="B95" s="7" t="s">
        <v>28</v>
      </c>
      <c r="C95" s="162" t="s">
        <v>522</v>
      </c>
      <c r="D95" s="16">
        <v>2</v>
      </c>
      <c r="E95" s="17"/>
      <c r="F95" s="18">
        <f t="shared" si="19"/>
        <v>0</v>
      </c>
    </row>
    <row r="96" spans="1:14" ht="27.95" customHeight="1" x14ac:dyDescent="0.25">
      <c r="A96" s="11" t="s">
        <v>15</v>
      </c>
      <c r="B96" s="7" t="s">
        <v>28</v>
      </c>
      <c r="C96" s="162" t="s">
        <v>523</v>
      </c>
      <c r="D96" s="16">
        <v>2</v>
      </c>
      <c r="E96" s="17"/>
      <c r="F96" s="18">
        <f t="shared" si="19"/>
        <v>0</v>
      </c>
    </row>
    <row r="97" spans="1:6" ht="27.95" customHeight="1" x14ac:dyDescent="0.25">
      <c r="A97" s="11" t="s">
        <v>16</v>
      </c>
      <c r="B97" s="7" t="s">
        <v>28</v>
      </c>
      <c r="C97" s="162" t="s">
        <v>524</v>
      </c>
      <c r="D97" s="16">
        <v>2</v>
      </c>
      <c r="E97" s="17"/>
      <c r="F97" s="18">
        <f t="shared" si="19"/>
        <v>0</v>
      </c>
    </row>
    <row r="98" spans="1:6" ht="27.95" customHeight="1" x14ac:dyDescent="0.25">
      <c r="A98" s="26" t="s">
        <v>17</v>
      </c>
      <c r="B98" s="7" t="s">
        <v>28</v>
      </c>
      <c r="C98" s="162" t="s">
        <v>525</v>
      </c>
      <c r="D98" s="16">
        <v>2</v>
      </c>
      <c r="E98" s="17"/>
      <c r="F98" s="18">
        <f t="shared" si="19"/>
        <v>0</v>
      </c>
    </row>
    <row r="99" spans="1:6" ht="27.95" customHeight="1" x14ac:dyDescent="0.25">
      <c r="A99" s="26" t="s">
        <v>18</v>
      </c>
      <c r="B99" s="7" t="s">
        <v>28</v>
      </c>
      <c r="C99" s="162" t="s">
        <v>526</v>
      </c>
      <c r="D99" s="27">
        <v>2</v>
      </c>
      <c r="E99" s="28"/>
      <c r="F99" s="29">
        <f t="shared" si="19"/>
        <v>0</v>
      </c>
    </row>
    <row r="100" spans="1:6" ht="27.95" customHeight="1" thickBot="1" x14ac:dyDescent="0.3">
      <c r="A100" s="30"/>
      <c r="B100" s="31" t="s">
        <v>28</v>
      </c>
      <c r="C100" s="164"/>
      <c r="D100" s="32"/>
      <c r="E100" s="33">
        <f>SUM(E87:E99)</f>
        <v>0</v>
      </c>
      <c r="F100" s="34">
        <f>SUM(F87:F99)</f>
        <v>0</v>
      </c>
    </row>
    <row r="101" spans="1:6" ht="27.95" customHeight="1" thickBot="1" x14ac:dyDescent="0.3">
      <c r="A101" s="38"/>
      <c r="B101" s="39"/>
      <c r="C101" s="224" t="s">
        <v>41</v>
      </c>
      <c r="D101" s="225"/>
      <c r="E101" s="40">
        <f>SUM(E77:E84,E87:E99)</f>
        <v>0</v>
      </c>
      <c r="F101" s="41">
        <f>SUM(F77:F84,F87:F99)</f>
        <v>0</v>
      </c>
    </row>
  </sheetData>
  <mergeCells count="34">
    <mergeCell ref="C101:D101"/>
    <mergeCell ref="I82:J82"/>
    <mergeCell ref="K87:N87"/>
    <mergeCell ref="K86:N86"/>
    <mergeCell ref="K85:N85"/>
    <mergeCell ref="K84:N84"/>
    <mergeCell ref="K83:N83"/>
    <mergeCell ref="K82:N82"/>
    <mergeCell ref="I83:J83"/>
    <mergeCell ref="I87:J87"/>
    <mergeCell ref="I86:J86"/>
    <mergeCell ref="I85:J85"/>
    <mergeCell ref="I84:J84"/>
    <mergeCell ref="C7:F7"/>
    <mergeCell ref="G7:J7"/>
    <mergeCell ref="C67:D67"/>
    <mergeCell ref="G67:H67"/>
    <mergeCell ref="I78:K78"/>
    <mergeCell ref="I77:K77"/>
    <mergeCell ref="I76:K76"/>
    <mergeCell ref="K67:L67"/>
    <mergeCell ref="K7:N7"/>
    <mergeCell ref="C41:F41"/>
    <mergeCell ref="G41:J41"/>
    <mergeCell ref="K41:N41"/>
    <mergeCell ref="C33:D33"/>
    <mergeCell ref="C75:F75"/>
    <mergeCell ref="L78:N78"/>
    <mergeCell ref="L77:N77"/>
    <mergeCell ref="G33:H33"/>
    <mergeCell ref="K33:L33"/>
    <mergeCell ref="L76:N76"/>
    <mergeCell ref="I75:N75"/>
    <mergeCell ref="I81:N81"/>
  </mergeCells>
  <pageMargins left="0.39370078740157483" right="0.39370078740157483" top="0.39370078740157483" bottom="0.39370078740157483" header="0.31496062992125984" footer="0.31496062992125984"/>
  <pageSetup paperSize="9" scale="53" fitToHeight="0" orientation="landscape" r:id="rId1"/>
  <headerFooter>
    <oddFooter>&amp;LRev. 01 - 22/01/2023 - mn/VM&amp;CDepartamento de Tratamento, Manutenção e controle de qualidade&amp;RPág.&amp;P de &amp;N</oddFooter>
  </headerFooter>
  <rowBreaks count="2" manualBreakCount="2">
    <brk id="34" max="13" man="1"/>
    <brk id="68" max="1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N485"/>
  <sheetViews>
    <sheetView tabSelected="1" view="pageBreakPreview" zoomScale="70" zoomScaleNormal="40" zoomScaleSheetLayoutView="70" workbookViewId="0">
      <selection activeCell="F408" sqref="F408"/>
    </sheetView>
  </sheetViews>
  <sheetFormatPr defaultRowHeight="27.95" customHeight="1" x14ac:dyDescent="0.25"/>
  <cols>
    <col min="1" max="1" width="73.42578125" style="1" customWidth="1"/>
    <col min="2" max="2" width="6.140625" style="35" customWidth="1"/>
    <col min="3" max="3" width="16.7109375" style="1" customWidth="1"/>
    <col min="4" max="4" width="8.5703125" style="1" customWidth="1"/>
    <col min="5" max="5" width="14.28515625" style="1" customWidth="1"/>
    <col min="6" max="7" width="16.7109375" style="1" customWidth="1"/>
    <col min="8" max="8" width="9.7109375" style="1" customWidth="1"/>
    <col min="9" max="9" width="15.28515625" style="1" customWidth="1"/>
    <col min="10" max="11" width="16.7109375" style="1" customWidth="1"/>
    <col min="12" max="12" width="9.7109375" style="1" customWidth="1"/>
    <col min="13" max="13" width="14.28515625" style="1" customWidth="1"/>
    <col min="14" max="14" width="16.7109375" style="1" customWidth="1"/>
    <col min="15" max="15" width="9.7109375" style="1" customWidth="1"/>
    <col min="16" max="16" width="14.5703125" style="1" customWidth="1"/>
    <col min="17" max="17" width="16.7109375" style="1" customWidth="1"/>
    <col min="18" max="16384" width="9.140625" style="1"/>
  </cols>
  <sheetData>
    <row r="6" spans="1:14" s="37" customFormat="1" ht="27.95" customHeight="1" thickBot="1" x14ac:dyDescent="0.3">
      <c r="B6" s="43"/>
    </row>
    <row r="7" spans="1:14" s="37" customFormat="1" ht="27.95" customHeight="1" x14ac:dyDescent="0.25">
      <c r="A7" s="36"/>
      <c r="B7" s="62"/>
      <c r="C7" s="242" t="s">
        <v>174</v>
      </c>
      <c r="D7" s="243"/>
      <c r="E7" s="243"/>
      <c r="F7" s="244"/>
      <c r="G7" s="242" t="s">
        <v>175</v>
      </c>
      <c r="H7" s="243"/>
      <c r="I7" s="243"/>
      <c r="J7" s="244"/>
      <c r="K7" s="242" t="s">
        <v>176</v>
      </c>
      <c r="L7" s="243"/>
      <c r="M7" s="243"/>
      <c r="N7" s="244"/>
    </row>
    <row r="8" spans="1:14" s="37" customFormat="1" ht="27.95" customHeight="1" x14ac:dyDescent="0.25">
      <c r="A8" s="66" t="s">
        <v>59</v>
      </c>
      <c r="B8" s="50" t="s">
        <v>26</v>
      </c>
      <c r="C8" s="165" t="s">
        <v>25</v>
      </c>
      <c r="D8" s="51" t="s">
        <v>20</v>
      </c>
      <c r="E8" s="52" t="s">
        <v>21</v>
      </c>
      <c r="F8" s="53" t="s">
        <v>22</v>
      </c>
      <c r="G8" s="165" t="s">
        <v>25</v>
      </c>
      <c r="H8" s="51" t="s">
        <v>20</v>
      </c>
      <c r="I8" s="52" t="s">
        <v>21</v>
      </c>
      <c r="J8" s="53" t="s">
        <v>22</v>
      </c>
      <c r="K8" s="165" t="s">
        <v>25</v>
      </c>
      <c r="L8" s="51" t="s">
        <v>20</v>
      </c>
      <c r="M8" s="52" t="s">
        <v>21</v>
      </c>
      <c r="N8" s="53" t="s">
        <v>22</v>
      </c>
    </row>
    <row r="9" spans="1:14" s="37" customFormat="1" ht="27.95" customHeight="1" x14ac:dyDescent="0.25">
      <c r="A9" s="63" t="s">
        <v>213</v>
      </c>
      <c r="B9" s="49" t="s">
        <v>23</v>
      </c>
      <c r="C9" s="166" t="s">
        <v>527</v>
      </c>
      <c r="D9" s="136">
        <v>2</v>
      </c>
      <c r="E9" s="146"/>
      <c r="F9" s="147">
        <f>(E9*D9)</f>
        <v>0</v>
      </c>
      <c r="G9" s="166" t="s">
        <v>531</v>
      </c>
      <c r="H9" s="136">
        <v>4</v>
      </c>
      <c r="I9" s="146"/>
      <c r="J9" s="147">
        <f>(I9*H9)</f>
        <v>0</v>
      </c>
      <c r="K9" s="166" t="s">
        <v>535</v>
      </c>
      <c r="L9" s="136">
        <v>2</v>
      </c>
      <c r="M9" s="146"/>
      <c r="N9" s="147">
        <f>(M9*L9)</f>
        <v>0</v>
      </c>
    </row>
    <row r="10" spans="1:14" s="37" customFormat="1" ht="27.95" customHeight="1" x14ac:dyDescent="0.25">
      <c r="A10" s="67" t="s">
        <v>42</v>
      </c>
      <c r="B10" s="49" t="s">
        <v>23</v>
      </c>
      <c r="C10" s="166" t="s">
        <v>528</v>
      </c>
      <c r="D10" s="136">
        <v>2</v>
      </c>
      <c r="E10" s="146"/>
      <c r="F10" s="147">
        <f t="shared" ref="F10:F12" si="0">(E10*D10)</f>
        <v>0</v>
      </c>
      <c r="G10" s="166" t="s">
        <v>532</v>
      </c>
      <c r="H10" s="136">
        <v>4</v>
      </c>
      <c r="I10" s="146"/>
      <c r="J10" s="147">
        <f t="shared" ref="J10:J12" si="1">(I10*H10)</f>
        <v>0</v>
      </c>
      <c r="K10" s="166" t="s">
        <v>536</v>
      </c>
      <c r="L10" s="136">
        <v>2</v>
      </c>
      <c r="M10" s="146"/>
      <c r="N10" s="147">
        <f t="shared" ref="N10:N12" si="2">(M10*L10)</f>
        <v>0</v>
      </c>
    </row>
    <row r="11" spans="1:14" s="37" customFormat="1" ht="27.95" customHeight="1" x14ac:dyDescent="0.25">
      <c r="A11" s="63" t="s">
        <v>72</v>
      </c>
      <c r="B11" s="49" t="s">
        <v>23</v>
      </c>
      <c r="C11" s="166" t="s">
        <v>529</v>
      </c>
      <c r="D11" s="136">
        <v>2</v>
      </c>
      <c r="E11" s="148"/>
      <c r="F11" s="147">
        <f t="shared" si="0"/>
        <v>0</v>
      </c>
      <c r="G11" s="166" t="s">
        <v>533</v>
      </c>
      <c r="H11" s="136">
        <v>4</v>
      </c>
      <c r="I11" s="148"/>
      <c r="J11" s="147">
        <f t="shared" si="1"/>
        <v>0</v>
      </c>
      <c r="K11" s="166" t="s">
        <v>537</v>
      </c>
      <c r="L11" s="136">
        <v>2</v>
      </c>
      <c r="M11" s="148"/>
      <c r="N11" s="147">
        <f t="shared" si="2"/>
        <v>0</v>
      </c>
    </row>
    <row r="12" spans="1:14" s="37" customFormat="1" ht="27.95" customHeight="1" thickBot="1" x14ac:dyDescent="0.3">
      <c r="A12" s="63" t="s">
        <v>214</v>
      </c>
      <c r="B12" s="49" t="s">
        <v>23</v>
      </c>
      <c r="C12" s="166" t="s">
        <v>530</v>
      </c>
      <c r="D12" s="136">
        <v>2</v>
      </c>
      <c r="E12" s="148"/>
      <c r="F12" s="147">
        <f t="shared" si="0"/>
        <v>0</v>
      </c>
      <c r="G12" s="166" t="s">
        <v>534</v>
      </c>
      <c r="H12" s="136">
        <v>4</v>
      </c>
      <c r="I12" s="148"/>
      <c r="J12" s="147">
        <f t="shared" si="1"/>
        <v>0</v>
      </c>
      <c r="K12" s="166" t="s">
        <v>538</v>
      </c>
      <c r="L12" s="136">
        <v>2</v>
      </c>
      <c r="M12" s="148"/>
      <c r="N12" s="147">
        <f t="shared" si="2"/>
        <v>0</v>
      </c>
    </row>
    <row r="13" spans="1:14" s="37" customFormat="1" ht="27.95" customHeight="1" thickBot="1" x14ac:dyDescent="0.3">
      <c r="A13" s="67"/>
      <c r="B13" s="49"/>
      <c r="C13" s="167"/>
      <c r="D13" s="54"/>
      <c r="E13" s="55">
        <f>SUM(E9:E12)</f>
        <v>0</v>
      </c>
      <c r="F13" s="56">
        <f>SUM(F9:F12)</f>
        <v>0</v>
      </c>
      <c r="G13" s="167"/>
      <c r="H13" s="54"/>
      <c r="I13" s="55">
        <f t="shared" ref="I13:J13" si="3">SUM(I9:I12)</f>
        <v>0</v>
      </c>
      <c r="J13" s="56">
        <f t="shared" si="3"/>
        <v>0</v>
      </c>
      <c r="K13" s="167"/>
      <c r="L13" s="54"/>
      <c r="M13" s="55">
        <f>SUM(M9:M12)</f>
        <v>0</v>
      </c>
      <c r="N13" s="56">
        <f>SUM(N9:N12)</f>
        <v>0</v>
      </c>
    </row>
    <row r="14" spans="1:14" s="37" customFormat="1" ht="27.95" customHeight="1" x14ac:dyDescent="0.25">
      <c r="A14" s="68" t="s">
        <v>29</v>
      </c>
      <c r="B14" s="49"/>
      <c r="C14" s="165" t="s">
        <v>25</v>
      </c>
      <c r="D14" s="51" t="s">
        <v>20</v>
      </c>
      <c r="E14" s="57" t="s">
        <v>21</v>
      </c>
      <c r="F14" s="58" t="s">
        <v>22</v>
      </c>
      <c r="G14" s="165" t="s">
        <v>25</v>
      </c>
      <c r="H14" s="51" t="s">
        <v>20</v>
      </c>
      <c r="I14" s="57" t="s">
        <v>21</v>
      </c>
      <c r="J14" s="58" t="s">
        <v>22</v>
      </c>
      <c r="K14" s="165" t="s">
        <v>25</v>
      </c>
      <c r="L14" s="51" t="s">
        <v>20</v>
      </c>
      <c r="M14" s="57" t="s">
        <v>21</v>
      </c>
      <c r="N14" s="58" t="s">
        <v>22</v>
      </c>
    </row>
    <row r="15" spans="1:14" s="37" customFormat="1" ht="27.95" customHeight="1" x14ac:dyDescent="0.25">
      <c r="A15" s="67" t="s">
        <v>43</v>
      </c>
      <c r="B15" s="49" t="s">
        <v>24</v>
      </c>
      <c r="C15" s="166" t="s">
        <v>683</v>
      </c>
      <c r="D15" s="136">
        <v>2</v>
      </c>
      <c r="E15" s="146"/>
      <c r="F15" s="147">
        <f>E15*D15</f>
        <v>0</v>
      </c>
      <c r="G15" s="166" t="s">
        <v>696</v>
      </c>
      <c r="H15" s="136">
        <v>4</v>
      </c>
      <c r="I15" s="146"/>
      <c r="J15" s="147">
        <f>I15*H15</f>
        <v>0</v>
      </c>
      <c r="K15" s="170" t="s">
        <v>713</v>
      </c>
      <c r="L15" s="138">
        <v>2</v>
      </c>
      <c r="M15" s="146"/>
      <c r="N15" s="151">
        <f t="shared" ref="N15:N32" si="4">M15*L15</f>
        <v>0</v>
      </c>
    </row>
    <row r="16" spans="1:14" s="37" customFormat="1" ht="27.95" customHeight="1" x14ac:dyDescent="0.25">
      <c r="A16" s="67" t="s">
        <v>13</v>
      </c>
      <c r="B16" s="49" t="s">
        <v>24</v>
      </c>
      <c r="C16" s="166" t="s">
        <v>684</v>
      </c>
      <c r="D16" s="136">
        <v>2</v>
      </c>
      <c r="E16" s="146"/>
      <c r="F16" s="147">
        <f t="shared" ref="F16:F32" si="5">E16*D16</f>
        <v>0</v>
      </c>
      <c r="G16" s="166" t="s">
        <v>697</v>
      </c>
      <c r="H16" s="136">
        <v>4</v>
      </c>
      <c r="I16" s="146"/>
      <c r="J16" s="147">
        <f t="shared" ref="J16:J32" si="6">I16*H16</f>
        <v>0</v>
      </c>
      <c r="K16" s="170" t="s">
        <v>714</v>
      </c>
      <c r="L16" s="138">
        <v>2</v>
      </c>
      <c r="M16" s="146"/>
      <c r="N16" s="151">
        <f t="shared" si="4"/>
        <v>0</v>
      </c>
    </row>
    <row r="17" spans="1:14" s="37" customFormat="1" ht="27.95" customHeight="1" x14ac:dyDescent="0.25">
      <c r="A17" s="67" t="s">
        <v>44</v>
      </c>
      <c r="B17" s="49" t="s">
        <v>24</v>
      </c>
      <c r="C17" s="168" t="s">
        <v>60</v>
      </c>
      <c r="D17" s="139"/>
      <c r="E17" s="149"/>
      <c r="F17" s="150"/>
      <c r="G17" s="166" t="s">
        <v>698</v>
      </c>
      <c r="H17" s="136">
        <v>4</v>
      </c>
      <c r="I17" s="146"/>
      <c r="J17" s="147">
        <f t="shared" si="6"/>
        <v>0</v>
      </c>
      <c r="K17" s="170" t="s">
        <v>715</v>
      </c>
      <c r="L17" s="138">
        <v>2</v>
      </c>
      <c r="M17" s="146"/>
      <c r="N17" s="151">
        <f t="shared" si="4"/>
        <v>0</v>
      </c>
    </row>
    <row r="18" spans="1:14" s="37" customFormat="1" ht="27.95" customHeight="1" x14ac:dyDescent="0.25">
      <c r="A18" s="67" t="s">
        <v>45</v>
      </c>
      <c r="B18" s="49" t="s">
        <v>24</v>
      </c>
      <c r="C18" s="168" t="s">
        <v>60</v>
      </c>
      <c r="D18" s="139"/>
      <c r="E18" s="149"/>
      <c r="F18" s="150"/>
      <c r="G18" s="166" t="s">
        <v>699</v>
      </c>
      <c r="H18" s="136">
        <v>4</v>
      </c>
      <c r="I18" s="146"/>
      <c r="J18" s="147">
        <f t="shared" si="6"/>
        <v>0</v>
      </c>
      <c r="K18" s="170" t="s">
        <v>716</v>
      </c>
      <c r="L18" s="138">
        <v>2</v>
      </c>
      <c r="M18" s="146"/>
      <c r="N18" s="151">
        <f t="shared" si="4"/>
        <v>0</v>
      </c>
    </row>
    <row r="19" spans="1:14" s="37" customFormat="1" ht="27.95" customHeight="1" x14ac:dyDescent="0.25">
      <c r="A19" s="67" t="s">
        <v>46</v>
      </c>
      <c r="B19" s="49" t="s">
        <v>24</v>
      </c>
      <c r="C19" s="166" t="s">
        <v>685</v>
      </c>
      <c r="D19" s="136">
        <v>2</v>
      </c>
      <c r="E19" s="146"/>
      <c r="F19" s="147">
        <f t="shared" si="5"/>
        <v>0</v>
      </c>
      <c r="G19" s="166" t="s">
        <v>700</v>
      </c>
      <c r="H19" s="136">
        <v>4</v>
      </c>
      <c r="I19" s="146"/>
      <c r="J19" s="147">
        <f t="shared" si="6"/>
        <v>0</v>
      </c>
      <c r="K19" s="170" t="s">
        <v>717</v>
      </c>
      <c r="L19" s="138">
        <v>2</v>
      </c>
      <c r="M19" s="146"/>
      <c r="N19" s="151">
        <f t="shared" si="4"/>
        <v>0</v>
      </c>
    </row>
    <row r="20" spans="1:14" s="37" customFormat="1" ht="27.95" customHeight="1" x14ac:dyDescent="0.25">
      <c r="A20" s="67" t="s">
        <v>47</v>
      </c>
      <c r="B20" s="49" t="s">
        <v>24</v>
      </c>
      <c r="C20" s="168" t="s">
        <v>60</v>
      </c>
      <c r="D20" s="139"/>
      <c r="E20" s="149"/>
      <c r="F20" s="150"/>
      <c r="G20" s="166" t="s">
        <v>701</v>
      </c>
      <c r="H20" s="136">
        <v>4</v>
      </c>
      <c r="I20" s="146"/>
      <c r="J20" s="147">
        <f t="shared" si="6"/>
        <v>0</v>
      </c>
      <c r="K20" s="170" t="s">
        <v>718</v>
      </c>
      <c r="L20" s="138">
        <v>2</v>
      </c>
      <c r="M20" s="146"/>
      <c r="N20" s="151">
        <f t="shared" si="4"/>
        <v>0</v>
      </c>
    </row>
    <row r="21" spans="1:14" s="37" customFormat="1" ht="27.95" customHeight="1" x14ac:dyDescent="0.25">
      <c r="A21" s="67" t="s">
        <v>48</v>
      </c>
      <c r="B21" s="49" t="s">
        <v>24</v>
      </c>
      <c r="C21" s="166" t="s">
        <v>686</v>
      </c>
      <c r="D21" s="136">
        <v>2</v>
      </c>
      <c r="E21" s="146"/>
      <c r="F21" s="147">
        <f t="shared" si="5"/>
        <v>0</v>
      </c>
      <c r="G21" s="166" t="s">
        <v>702</v>
      </c>
      <c r="H21" s="136">
        <v>4</v>
      </c>
      <c r="I21" s="146"/>
      <c r="J21" s="147">
        <f t="shared" si="6"/>
        <v>0</v>
      </c>
      <c r="K21" s="170" t="s">
        <v>719</v>
      </c>
      <c r="L21" s="138">
        <v>2</v>
      </c>
      <c r="M21" s="146"/>
      <c r="N21" s="151">
        <f t="shared" si="4"/>
        <v>0</v>
      </c>
    </row>
    <row r="22" spans="1:14" s="37" customFormat="1" ht="27.95" customHeight="1" x14ac:dyDescent="0.25">
      <c r="A22" s="67" t="s">
        <v>49</v>
      </c>
      <c r="B22" s="49" t="s">
        <v>24</v>
      </c>
      <c r="C22" s="166" t="s">
        <v>687</v>
      </c>
      <c r="D22" s="136">
        <v>2</v>
      </c>
      <c r="E22" s="146"/>
      <c r="F22" s="147">
        <f t="shared" si="5"/>
        <v>0</v>
      </c>
      <c r="G22" s="166" t="s">
        <v>703</v>
      </c>
      <c r="H22" s="136">
        <v>4</v>
      </c>
      <c r="I22" s="146"/>
      <c r="J22" s="147">
        <f t="shared" si="6"/>
        <v>0</v>
      </c>
      <c r="K22" s="170" t="s">
        <v>720</v>
      </c>
      <c r="L22" s="138">
        <v>2</v>
      </c>
      <c r="M22" s="146"/>
      <c r="N22" s="151">
        <f t="shared" si="4"/>
        <v>0</v>
      </c>
    </row>
    <row r="23" spans="1:14" s="37" customFormat="1" ht="27.95" customHeight="1" x14ac:dyDescent="0.25">
      <c r="A23" s="67" t="s">
        <v>50</v>
      </c>
      <c r="B23" s="49" t="s">
        <v>24</v>
      </c>
      <c r="C23" s="166" t="s">
        <v>688</v>
      </c>
      <c r="D23" s="136">
        <v>2</v>
      </c>
      <c r="E23" s="146"/>
      <c r="F23" s="147">
        <f t="shared" si="5"/>
        <v>0</v>
      </c>
      <c r="G23" s="166" t="s">
        <v>704</v>
      </c>
      <c r="H23" s="136">
        <v>4</v>
      </c>
      <c r="I23" s="146"/>
      <c r="J23" s="147">
        <f t="shared" si="6"/>
        <v>0</v>
      </c>
      <c r="K23" s="170" t="s">
        <v>721</v>
      </c>
      <c r="L23" s="138">
        <v>2</v>
      </c>
      <c r="M23" s="146"/>
      <c r="N23" s="151">
        <f t="shared" si="4"/>
        <v>0</v>
      </c>
    </row>
    <row r="24" spans="1:14" s="37" customFormat="1" ht="27.95" customHeight="1" x14ac:dyDescent="0.25">
      <c r="A24" s="67" t="s">
        <v>51</v>
      </c>
      <c r="B24" s="49" t="s">
        <v>24</v>
      </c>
      <c r="C24" s="168" t="s">
        <v>60</v>
      </c>
      <c r="D24" s="139"/>
      <c r="E24" s="149"/>
      <c r="F24" s="150"/>
      <c r="G24" s="166" t="s">
        <v>705</v>
      </c>
      <c r="H24" s="136">
        <v>4</v>
      </c>
      <c r="I24" s="146"/>
      <c r="J24" s="147">
        <f t="shared" si="6"/>
        <v>0</v>
      </c>
      <c r="K24" s="170" t="s">
        <v>722</v>
      </c>
      <c r="L24" s="138">
        <v>2</v>
      </c>
      <c r="M24" s="146"/>
      <c r="N24" s="151">
        <f t="shared" si="4"/>
        <v>0</v>
      </c>
    </row>
    <row r="25" spans="1:14" s="37" customFormat="1" ht="27.95" customHeight="1" x14ac:dyDescent="0.25">
      <c r="A25" s="67" t="s">
        <v>52</v>
      </c>
      <c r="B25" s="49" t="s">
        <v>24</v>
      </c>
      <c r="C25" s="166" t="s">
        <v>689</v>
      </c>
      <c r="D25" s="136">
        <v>2</v>
      </c>
      <c r="E25" s="146"/>
      <c r="F25" s="147">
        <f t="shared" si="5"/>
        <v>0</v>
      </c>
      <c r="G25" s="166" t="s">
        <v>706</v>
      </c>
      <c r="H25" s="136">
        <v>4</v>
      </c>
      <c r="I25" s="146"/>
      <c r="J25" s="147">
        <f t="shared" si="6"/>
        <v>0</v>
      </c>
      <c r="K25" s="170" t="s">
        <v>723</v>
      </c>
      <c r="L25" s="138">
        <v>2</v>
      </c>
      <c r="M25" s="146"/>
      <c r="N25" s="151">
        <f t="shared" si="4"/>
        <v>0</v>
      </c>
    </row>
    <row r="26" spans="1:14" s="37" customFormat="1" ht="27.95" customHeight="1" x14ac:dyDescent="0.25">
      <c r="A26" s="67" t="s">
        <v>9</v>
      </c>
      <c r="B26" s="49" t="s">
        <v>24</v>
      </c>
      <c r="C26" s="166" t="s">
        <v>690</v>
      </c>
      <c r="D26" s="136">
        <v>2</v>
      </c>
      <c r="E26" s="146"/>
      <c r="F26" s="147">
        <f t="shared" si="5"/>
        <v>0</v>
      </c>
      <c r="G26" s="166" t="s">
        <v>707</v>
      </c>
      <c r="H26" s="136">
        <v>4</v>
      </c>
      <c r="I26" s="146"/>
      <c r="J26" s="147">
        <f t="shared" si="6"/>
        <v>0</v>
      </c>
      <c r="K26" s="170" t="s">
        <v>724</v>
      </c>
      <c r="L26" s="138">
        <v>2</v>
      </c>
      <c r="M26" s="146"/>
      <c r="N26" s="151">
        <f t="shared" si="4"/>
        <v>0</v>
      </c>
    </row>
    <row r="27" spans="1:14" s="37" customFormat="1" ht="27.95" customHeight="1" x14ac:dyDescent="0.25">
      <c r="A27" s="67" t="s">
        <v>53</v>
      </c>
      <c r="B27" s="49" t="s">
        <v>24</v>
      </c>
      <c r="C27" s="166" t="s">
        <v>691</v>
      </c>
      <c r="D27" s="136">
        <v>2</v>
      </c>
      <c r="E27" s="146"/>
      <c r="F27" s="147">
        <f t="shared" si="5"/>
        <v>0</v>
      </c>
      <c r="G27" s="166" t="s">
        <v>708</v>
      </c>
      <c r="H27" s="136">
        <v>4</v>
      </c>
      <c r="I27" s="146"/>
      <c r="J27" s="147">
        <f t="shared" si="6"/>
        <v>0</v>
      </c>
      <c r="K27" s="170" t="s">
        <v>725</v>
      </c>
      <c r="L27" s="138">
        <v>2</v>
      </c>
      <c r="M27" s="146"/>
      <c r="N27" s="151">
        <f t="shared" si="4"/>
        <v>0</v>
      </c>
    </row>
    <row r="28" spans="1:14" s="37" customFormat="1" ht="27.95" customHeight="1" x14ac:dyDescent="0.25">
      <c r="A28" s="67" t="s">
        <v>54</v>
      </c>
      <c r="B28" s="49" t="s">
        <v>24</v>
      </c>
      <c r="C28" s="166" t="s">
        <v>692</v>
      </c>
      <c r="D28" s="136">
        <v>2</v>
      </c>
      <c r="E28" s="146"/>
      <c r="F28" s="147">
        <f t="shared" si="5"/>
        <v>0</v>
      </c>
      <c r="G28" s="168" t="s">
        <v>60</v>
      </c>
      <c r="H28" s="139"/>
      <c r="I28" s="149"/>
      <c r="J28" s="150"/>
      <c r="K28" s="168" t="s">
        <v>60</v>
      </c>
      <c r="L28" s="139"/>
      <c r="M28" s="149"/>
      <c r="N28" s="150"/>
    </row>
    <row r="29" spans="1:14" s="37" customFormat="1" ht="27.95" customHeight="1" x14ac:dyDescent="0.25">
      <c r="A29" s="67" t="s">
        <v>55</v>
      </c>
      <c r="B29" s="49" t="s">
        <v>24</v>
      </c>
      <c r="C29" s="166" t="s">
        <v>693</v>
      </c>
      <c r="D29" s="136">
        <v>2</v>
      </c>
      <c r="E29" s="146"/>
      <c r="F29" s="147">
        <f t="shared" si="5"/>
        <v>0</v>
      </c>
      <c r="G29" s="166" t="s">
        <v>709</v>
      </c>
      <c r="H29" s="136">
        <v>4</v>
      </c>
      <c r="I29" s="146"/>
      <c r="J29" s="147">
        <f t="shared" si="6"/>
        <v>0</v>
      </c>
      <c r="K29" s="170" t="s">
        <v>726</v>
      </c>
      <c r="L29" s="138">
        <v>2</v>
      </c>
      <c r="M29" s="146"/>
      <c r="N29" s="151">
        <f t="shared" si="4"/>
        <v>0</v>
      </c>
    </row>
    <row r="30" spans="1:14" s="37" customFormat="1" ht="27.95" customHeight="1" x14ac:dyDescent="0.25">
      <c r="A30" s="67" t="s">
        <v>56</v>
      </c>
      <c r="B30" s="49" t="s">
        <v>24</v>
      </c>
      <c r="C30" s="168" t="s">
        <v>60</v>
      </c>
      <c r="D30" s="139"/>
      <c r="E30" s="149"/>
      <c r="F30" s="150"/>
      <c r="G30" s="166" t="s">
        <v>710</v>
      </c>
      <c r="H30" s="136">
        <v>4</v>
      </c>
      <c r="I30" s="146"/>
      <c r="J30" s="147">
        <f t="shared" si="6"/>
        <v>0</v>
      </c>
      <c r="K30" s="170" t="s">
        <v>727</v>
      </c>
      <c r="L30" s="138">
        <v>2</v>
      </c>
      <c r="M30" s="146"/>
      <c r="N30" s="151">
        <f t="shared" si="4"/>
        <v>0</v>
      </c>
    </row>
    <row r="31" spans="1:14" s="37" customFormat="1" ht="27.95" customHeight="1" x14ac:dyDescent="0.25">
      <c r="A31" s="67" t="s">
        <v>57</v>
      </c>
      <c r="B31" s="49" t="s">
        <v>24</v>
      </c>
      <c r="C31" s="166" t="s">
        <v>694</v>
      </c>
      <c r="D31" s="136">
        <v>2</v>
      </c>
      <c r="E31" s="146"/>
      <c r="F31" s="147">
        <f t="shared" si="5"/>
        <v>0</v>
      </c>
      <c r="G31" s="166" t="s">
        <v>711</v>
      </c>
      <c r="H31" s="136">
        <v>4</v>
      </c>
      <c r="I31" s="146"/>
      <c r="J31" s="147">
        <f t="shared" si="6"/>
        <v>0</v>
      </c>
      <c r="K31" s="170" t="s">
        <v>728</v>
      </c>
      <c r="L31" s="138">
        <v>2</v>
      </c>
      <c r="M31" s="146"/>
      <c r="N31" s="151">
        <f t="shared" si="4"/>
        <v>0</v>
      </c>
    </row>
    <row r="32" spans="1:14" s="37" customFormat="1" ht="27.95" customHeight="1" x14ac:dyDescent="0.25">
      <c r="A32" s="67" t="s">
        <v>58</v>
      </c>
      <c r="B32" s="49" t="s">
        <v>24</v>
      </c>
      <c r="C32" s="166" t="s">
        <v>695</v>
      </c>
      <c r="D32" s="136">
        <v>2</v>
      </c>
      <c r="E32" s="146"/>
      <c r="F32" s="147">
        <f t="shared" si="5"/>
        <v>0</v>
      </c>
      <c r="G32" s="166" t="s">
        <v>712</v>
      </c>
      <c r="H32" s="136">
        <v>4</v>
      </c>
      <c r="I32" s="146"/>
      <c r="J32" s="147">
        <f t="shared" si="6"/>
        <v>0</v>
      </c>
      <c r="K32" s="170" t="s">
        <v>729</v>
      </c>
      <c r="L32" s="138">
        <v>2</v>
      </c>
      <c r="M32" s="146"/>
      <c r="N32" s="151">
        <f t="shared" si="4"/>
        <v>0</v>
      </c>
    </row>
    <row r="33" spans="1:14" s="37" customFormat="1" ht="27.95" customHeight="1" thickBot="1" x14ac:dyDescent="0.3">
      <c r="A33" s="48"/>
      <c r="B33" s="49"/>
      <c r="C33" s="169"/>
      <c r="D33" s="59"/>
      <c r="E33" s="60">
        <f>SUM(E15:E32)</f>
        <v>0</v>
      </c>
      <c r="F33" s="61">
        <f>SUM(F15:F32)</f>
        <v>0</v>
      </c>
      <c r="G33" s="169"/>
      <c r="H33" s="59"/>
      <c r="I33" s="60">
        <f t="shared" ref="I33:J33" si="7">SUM(I15:I32)</f>
        <v>0</v>
      </c>
      <c r="J33" s="61">
        <f t="shared" si="7"/>
        <v>0</v>
      </c>
      <c r="K33" s="169"/>
      <c r="L33" s="59"/>
      <c r="M33" s="60">
        <f>SUM(M15:M32)</f>
        <v>0</v>
      </c>
      <c r="N33" s="61">
        <f>SUM(N15:N32)</f>
        <v>0</v>
      </c>
    </row>
    <row r="34" spans="1:14" s="37" customFormat="1" ht="27.95" customHeight="1" thickBot="1" x14ac:dyDescent="0.3">
      <c r="A34" s="64"/>
      <c r="B34" s="65"/>
      <c r="C34" s="245" t="s">
        <v>41</v>
      </c>
      <c r="D34" s="246"/>
      <c r="E34" s="141">
        <f>SUM(E9:E12,E15:E32)</f>
        <v>0</v>
      </c>
      <c r="F34" s="142">
        <f>SUM(F9:F12,F15:F32)</f>
        <v>0</v>
      </c>
      <c r="G34" s="245" t="s">
        <v>41</v>
      </c>
      <c r="H34" s="246"/>
      <c r="I34" s="141">
        <f>SUM(I9:I12,I15:I32)</f>
        <v>0</v>
      </c>
      <c r="J34" s="142">
        <f>SUM(J9:J12,J15:J32)</f>
        <v>0</v>
      </c>
      <c r="K34" s="245" t="s">
        <v>41</v>
      </c>
      <c r="L34" s="246"/>
      <c r="M34" s="141">
        <f>SUM(M9:M12,M15:M32)</f>
        <v>0</v>
      </c>
      <c r="N34" s="142">
        <f>SUM(N9:N12,N15:N32)</f>
        <v>0</v>
      </c>
    </row>
    <row r="35" spans="1:14" s="37" customFormat="1" ht="27.95" customHeight="1" x14ac:dyDescent="0.25">
      <c r="A35" s="125"/>
      <c r="B35" s="54"/>
      <c r="C35" s="135"/>
      <c r="D35" s="135"/>
      <c r="E35" s="143"/>
      <c r="F35" s="143"/>
      <c r="G35" s="135"/>
      <c r="H35" s="135"/>
      <c r="I35" s="143"/>
      <c r="J35" s="143"/>
      <c r="K35" s="135"/>
      <c r="L35" s="135"/>
      <c r="M35" s="143"/>
      <c r="N35" s="143"/>
    </row>
    <row r="36" spans="1:14" s="37" customFormat="1" ht="27.95" customHeight="1" x14ac:dyDescent="0.25">
      <c r="A36" s="1"/>
      <c r="B36" s="3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s="37" customFormat="1" ht="27.95" customHeight="1" x14ac:dyDescent="0.25">
      <c r="A37" s="1"/>
      <c r="B37" s="3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s="37" customFormat="1" ht="27.95" customHeight="1" x14ac:dyDescent="0.25">
      <c r="A38" s="1"/>
      <c r="B38" s="3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s="37" customFormat="1" ht="27.95" customHeight="1" x14ac:dyDescent="0.25">
      <c r="A39" s="1"/>
      <c r="B39" s="3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37" customFormat="1" ht="27.95" customHeight="1" x14ac:dyDescent="0.25">
      <c r="A40" s="1"/>
      <c r="B40" s="3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s="37" customFormat="1" ht="27.95" customHeight="1" thickBot="1" x14ac:dyDescent="0.3">
      <c r="B41" s="43"/>
    </row>
    <row r="42" spans="1:14" ht="27.95" customHeight="1" x14ac:dyDescent="0.3">
      <c r="A42" s="69"/>
      <c r="B42" s="62"/>
      <c r="C42" s="239" t="s">
        <v>177</v>
      </c>
      <c r="D42" s="240"/>
      <c r="E42" s="240"/>
      <c r="F42" s="241"/>
      <c r="G42" s="242" t="s">
        <v>178</v>
      </c>
      <c r="H42" s="243"/>
      <c r="I42" s="243"/>
      <c r="J42" s="244"/>
      <c r="K42" s="242" t="s">
        <v>179</v>
      </c>
      <c r="L42" s="243"/>
      <c r="M42" s="243"/>
      <c r="N42" s="244"/>
    </row>
    <row r="43" spans="1:14" ht="27.95" customHeight="1" x14ac:dyDescent="0.25">
      <c r="A43" s="66" t="s">
        <v>59</v>
      </c>
      <c r="B43" s="50" t="s">
        <v>26</v>
      </c>
      <c r="C43" s="165" t="s">
        <v>25</v>
      </c>
      <c r="D43" s="51" t="s">
        <v>20</v>
      </c>
      <c r="E43" s="52" t="s">
        <v>21</v>
      </c>
      <c r="F43" s="53" t="s">
        <v>22</v>
      </c>
      <c r="G43" s="165" t="s">
        <v>25</v>
      </c>
      <c r="H43" s="51" t="s">
        <v>20</v>
      </c>
      <c r="I43" s="52" t="s">
        <v>21</v>
      </c>
      <c r="J43" s="53" t="s">
        <v>22</v>
      </c>
      <c r="K43" s="165" t="s">
        <v>25</v>
      </c>
      <c r="L43" s="51" t="s">
        <v>20</v>
      </c>
      <c r="M43" s="52" t="s">
        <v>21</v>
      </c>
      <c r="N43" s="53" t="s">
        <v>22</v>
      </c>
    </row>
    <row r="44" spans="1:14" ht="27.95" customHeight="1" x14ac:dyDescent="0.25">
      <c r="A44" s="63" t="s">
        <v>213</v>
      </c>
      <c r="B44" s="49" t="s">
        <v>23</v>
      </c>
      <c r="C44" s="166" t="s">
        <v>539</v>
      </c>
      <c r="D44" s="136">
        <v>1</v>
      </c>
      <c r="E44" s="146"/>
      <c r="F44" s="147">
        <f>(E44*D44)</f>
        <v>0</v>
      </c>
      <c r="G44" s="166" t="s">
        <v>543</v>
      </c>
      <c r="H44" s="136">
        <v>1</v>
      </c>
      <c r="I44" s="146"/>
      <c r="J44" s="147">
        <f>(I44*H44)</f>
        <v>0</v>
      </c>
      <c r="K44" s="166" t="s">
        <v>547</v>
      </c>
      <c r="L44" s="136">
        <v>1</v>
      </c>
      <c r="M44" s="146"/>
      <c r="N44" s="147">
        <f>(M44*L44)</f>
        <v>0</v>
      </c>
    </row>
    <row r="45" spans="1:14" ht="27.95" customHeight="1" x14ac:dyDescent="0.25">
      <c r="A45" s="67" t="s">
        <v>42</v>
      </c>
      <c r="B45" s="49" t="s">
        <v>23</v>
      </c>
      <c r="C45" s="166" t="s">
        <v>540</v>
      </c>
      <c r="D45" s="136">
        <v>1</v>
      </c>
      <c r="E45" s="146"/>
      <c r="F45" s="147">
        <f t="shared" ref="F45:F47" si="8">(E45*D45)</f>
        <v>0</v>
      </c>
      <c r="G45" s="166" t="s">
        <v>544</v>
      </c>
      <c r="H45" s="136">
        <v>1</v>
      </c>
      <c r="I45" s="146"/>
      <c r="J45" s="147">
        <f t="shared" ref="J45:J47" si="9">(I45*H45)</f>
        <v>0</v>
      </c>
      <c r="K45" s="166" t="s">
        <v>548</v>
      </c>
      <c r="L45" s="136">
        <v>1</v>
      </c>
      <c r="M45" s="146"/>
      <c r="N45" s="147">
        <f t="shared" ref="N45:N47" si="10">(M45*L45)</f>
        <v>0</v>
      </c>
    </row>
    <row r="46" spans="1:14" ht="27.95" customHeight="1" x14ac:dyDescent="0.25">
      <c r="A46" s="63" t="s">
        <v>72</v>
      </c>
      <c r="B46" s="49" t="s">
        <v>23</v>
      </c>
      <c r="C46" s="166" t="s">
        <v>541</v>
      </c>
      <c r="D46" s="136">
        <v>1</v>
      </c>
      <c r="E46" s="148"/>
      <c r="F46" s="147">
        <f t="shared" si="8"/>
        <v>0</v>
      </c>
      <c r="G46" s="166" t="s">
        <v>545</v>
      </c>
      <c r="H46" s="136">
        <v>1</v>
      </c>
      <c r="I46" s="148"/>
      <c r="J46" s="147">
        <f t="shared" si="9"/>
        <v>0</v>
      </c>
      <c r="K46" s="166" t="s">
        <v>549</v>
      </c>
      <c r="L46" s="136">
        <v>1</v>
      </c>
      <c r="M46" s="148"/>
      <c r="N46" s="147">
        <f t="shared" si="10"/>
        <v>0</v>
      </c>
    </row>
    <row r="47" spans="1:14" ht="27.95" customHeight="1" thickBot="1" x14ac:dyDescent="0.3">
      <c r="A47" s="63" t="s">
        <v>214</v>
      </c>
      <c r="B47" s="49" t="s">
        <v>23</v>
      </c>
      <c r="C47" s="166" t="s">
        <v>542</v>
      </c>
      <c r="D47" s="136">
        <v>1</v>
      </c>
      <c r="E47" s="148"/>
      <c r="F47" s="147">
        <f t="shared" si="8"/>
        <v>0</v>
      </c>
      <c r="G47" s="166" t="s">
        <v>546</v>
      </c>
      <c r="H47" s="136">
        <v>1</v>
      </c>
      <c r="I47" s="148"/>
      <c r="J47" s="147">
        <f t="shared" si="9"/>
        <v>0</v>
      </c>
      <c r="K47" s="166" t="s">
        <v>550</v>
      </c>
      <c r="L47" s="136">
        <v>1</v>
      </c>
      <c r="M47" s="148"/>
      <c r="N47" s="147">
        <f t="shared" si="10"/>
        <v>0</v>
      </c>
    </row>
    <row r="48" spans="1:14" ht="27.95" customHeight="1" thickBot="1" x14ac:dyDescent="0.3">
      <c r="A48" s="67"/>
      <c r="B48" s="49"/>
      <c r="C48" s="167"/>
      <c r="D48" s="54"/>
      <c r="E48" s="55">
        <f t="shared" ref="E48:F48" si="11">SUM(E44:E47)</f>
        <v>0</v>
      </c>
      <c r="F48" s="56">
        <f t="shared" si="11"/>
        <v>0</v>
      </c>
      <c r="G48" s="167"/>
      <c r="H48" s="54"/>
      <c r="I48" s="55">
        <f t="shared" ref="I48:J48" si="12">SUM(I44:I47)</f>
        <v>0</v>
      </c>
      <c r="J48" s="56">
        <f t="shared" si="12"/>
        <v>0</v>
      </c>
      <c r="K48" s="167"/>
      <c r="L48" s="54"/>
      <c r="M48" s="55">
        <f>SUM(M44:M47)</f>
        <v>0</v>
      </c>
      <c r="N48" s="56">
        <f>SUM(N44:N47)</f>
        <v>0</v>
      </c>
    </row>
    <row r="49" spans="1:14" ht="27.95" customHeight="1" x14ac:dyDescent="0.25">
      <c r="A49" s="68" t="s">
        <v>29</v>
      </c>
      <c r="B49" s="49"/>
      <c r="C49" s="165" t="s">
        <v>25</v>
      </c>
      <c r="D49" s="51" t="s">
        <v>20</v>
      </c>
      <c r="E49" s="57" t="s">
        <v>21</v>
      </c>
      <c r="F49" s="58" t="s">
        <v>22</v>
      </c>
      <c r="G49" s="165" t="s">
        <v>25</v>
      </c>
      <c r="H49" s="51" t="s">
        <v>20</v>
      </c>
      <c r="I49" s="57" t="s">
        <v>21</v>
      </c>
      <c r="J49" s="58" t="s">
        <v>22</v>
      </c>
      <c r="K49" s="165" t="s">
        <v>25</v>
      </c>
      <c r="L49" s="51" t="s">
        <v>20</v>
      </c>
      <c r="M49" s="57" t="s">
        <v>21</v>
      </c>
      <c r="N49" s="58" t="s">
        <v>22</v>
      </c>
    </row>
    <row r="50" spans="1:14" ht="27.95" customHeight="1" x14ac:dyDescent="0.25">
      <c r="A50" s="67" t="s">
        <v>43</v>
      </c>
      <c r="B50" s="49" t="s">
        <v>24</v>
      </c>
      <c r="C50" s="170" t="s">
        <v>730</v>
      </c>
      <c r="D50" s="138">
        <v>1</v>
      </c>
      <c r="E50" s="146"/>
      <c r="F50" s="147">
        <f>E50*D50</f>
        <v>0</v>
      </c>
      <c r="G50" s="170" t="s">
        <v>746</v>
      </c>
      <c r="H50" s="138">
        <v>1</v>
      </c>
      <c r="I50" s="146"/>
      <c r="J50" s="151">
        <f t="shared" ref="J50:J67" si="13">I50*H50</f>
        <v>0</v>
      </c>
      <c r="K50" s="170" t="s">
        <v>761</v>
      </c>
      <c r="L50" s="138">
        <v>1</v>
      </c>
      <c r="M50" s="146"/>
      <c r="N50" s="151">
        <f t="shared" ref="N50:N67" si="14">M50*L50</f>
        <v>0</v>
      </c>
    </row>
    <row r="51" spans="1:14" ht="27.95" customHeight="1" x14ac:dyDescent="0.25">
      <c r="A51" s="67" t="s">
        <v>13</v>
      </c>
      <c r="B51" s="49" t="s">
        <v>24</v>
      </c>
      <c r="C51" s="170" t="s">
        <v>731</v>
      </c>
      <c r="D51" s="138">
        <v>1</v>
      </c>
      <c r="E51" s="146"/>
      <c r="F51" s="151">
        <f t="shared" ref="F51:F67" si="15">E51*D51</f>
        <v>0</v>
      </c>
      <c r="G51" s="170" t="s">
        <v>747</v>
      </c>
      <c r="H51" s="138">
        <v>1</v>
      </c>
      <c r="I51" s="146"/>
      <c r="J51" s="151">
        <f t="shared" si="13"/>
        <v>0</v>
      </c>
      <c r="K51" s="170" t="s">
        <v>762</v>
      </c>
      <c r="L51" s="138">
        <v>1</v>
      </c>
      <c r="M51" s="146"/>
      <c r="N51" s="151">
        <f t="shared" si="14"/>
        <v>0</v>
      </c>
    </row>
    <row r="52" spans="1:14" ht="27.95" customHeight="1" x14ac:dyDescent="0.25">
      <c r="A52" s="67" t="s">
        <v>44</v>
      </c>
      <c r="B52" s="49" t="s">
        <v>24</v>
      </c>
      <c r="C52" s="170" t="s">
        <v>732</v>
      </c>
      <c r="D52" s="138">
        <v>1</v>
      </c>
      <c r="E52" s="146"/>
      <c r="F52" s="151">
        <f t="shared" si="15"/>
        <v>0</v>
      </c>
      <c r="G52" s="170" t="s">
        <v>748</v>
      </c>
      <c r="H52" s="138">
        <v>1</v>
      </c>
      <c r="I52" s="146"/>
      <c r="J52" s="151">
        <f t="shared" si="13"/>
        <v>0</v>
      </c>
      <c r="K52" s="170" t="s">
        <v>763</v>
      </c>
      <c r="L52" s="138">
        <v>1</v>
      </c>
      <c r="M52" s="146"/>
      <c r="N52" s="151">
        <f t="shared" si="14"/>
        <v>0</v>
      </c>
    </row>
    <row r="53" spans="1:14" ht="27.95" customHeight="1" x14ac:dyDescent="0.25">
      <c r="A53" s="67" t="s">
        <v>45</v>
      </c>
      <c r="B53" s="49" t="s">
        <v>24</v>
      </c>
      <c r="C53" s="170" t="s">
        <v>733</v>
      </c>
      <c r="D53" s="138">
        <v>1</v>
      </c>
      <c r="E53" s="146"/>
      <c r="F53" s="151">
        <f t="shared" si="15"/>
        <v>0</v>
      </c>
      <c r="G53" s="170" t="s">
        <v>749</v>
      </c>
      <c r="H53" s="138">
        <v>1</v>
      </c>
      <c r="I53" s="146"/>
      <c r="J53" s="151">
        <f t="shared" si="13"/>
        <v>0</v>
      </c>
      <c r="K53" s="170" t="s">
        <v>764</v>
      </c>
      <c r="L53" s="138">
        <v>1</v>
      </c>
      <c r="M53" s="146"/>
      <c r="N53" s="151">
        <f t="shared" si="14"/>
        <v>0</v>
      </c>
    </row>
    <row r="54" spans="1:14" ht="27.95" customHeight="1" x14ac:dyDescent="0.25">
      <c r="A54" s="67" t="s">
        <v>46</v>
      </c>
      <c r="B54" s="49" t="s">
        <v>24</v>
      </c>
      <c r="C54" s="170" t="s">
        <v>734</v>
      </c>
      <c r="D54" s="138">
        <v>1</v>
      </c>
      <c r="E54" s="146"/>
      <c r="F54" s="151">
        <f t="shared" si="15"/>
        <v>0</v>
      </c>
      <c r="G54" s="170" t="s">
        <v>750</v>
      </c>
      <c r="H54" s="138">
        <v>1</v>
      </c>
      <c r="I54" s="146"/>
      <c r="J54" s="151">
        <f t="shared" si="13"/>
        <v>0</v>
      </c>
      <c r="K54" s="170" t="s">
        <v>765</v>
      </c>
      <c r="L54" s="138">
        <v>1</v>
      </c>
      <c r="M54" s="146"/>
      <c r="N54" s="151">
        <f t="shared" si="14"/>
        <v>0</v>
      </c>
    </row>
    <row r="55" spans="1:14" ht="27.95" customHeight="1" x14ac:dyDescent="0.25">
      <c r="A55" s="67" t="s">
        <v>47</v>
      </c>
      <c r="B55" s="49" t="s">
        <v>24</v>
      </c>
      <c r="C55" s="170" t="s">
        <v>735</v>
      </c>
      <c r="D55" s="138">
        <v>1</v>
      </c>
      <c r="E55" s="146"/>
      <c r="F55" s="151">
        <f t="shared" si="15"/>
        <v>0</v>
      </c>
      <c r="G55" s="168" t="s">
        <v>60</v>
      </c>
      <c r="H55" s="139"/>
      <c r="I55" s="149"/>
      <c r="J55" s="150"/>
      <c r="K55" s="170" t="s">
        <v>766</v>
      </c>
      <c r="L55" s="138">
        <v>1</v>
      </c>
      <c r="M55" s="146"/>
      <c r="N55" s="151">
        <f t="shared" si="14"/>
        <v>0</v>
      </c>
    </row>
    <row r="56" spans="1:14" ht="27.95" customHeight="1" x14ac:dyDescent="0.25">
      <c r="A56" s="67" t="s">
        <v>48</v>
      </c>
      <c r="B56" s="49" t="s">
        <v>24</v>
      </c>
      <c r="C56" s="170" t="s">
        <v>736</v>
      </c>
      <c r="D56" s="138">
        <v>1</v>
      </c>
      <c r="E56" s="146"/>
      <c r="F56" s="151">
        <f t="shared" si="15"/>
        <v>0</v>
      </c>
      <c r="G56" s="170" t="s">
        <v>751</v>
      </c>
      <c r="H56" s="138">
        <v>1</v>
      </c>
      <c r="I56" s="146"/>
      <c r="J56" s="151">
        <f t="shared" si="13"/>
        <v>0</v>
      </c>
      <c r="K56" s="170" t="s">
        <v>767</v>
      </c>
      <c r="L56" s="138">
        <v>1</v>
      </c>
      <c r="M56" s="146"/>
      <c r="N56" s="151">
        <f t="shared" si="14"/>
        <v>0</v>
      </c>
    </row>
    <row r="57" spans="1:14" ht="27.95" customHeight="1" x14ac:dyDescent="0.25">
      <c r="A57" s="67" t="s">
        <v>49</v>
      </c>
      <c r="B57" s="49" t="s">
        <v>24</v>
      </c>
      <c r="C57" s="170" t="s">
        <v>737</v>
      </c>
      <c r="D57" s="138">
        <v>1</v>
      </c>
      <c r="E57" s="146"/>
      <c r="F57" s="151">
        <f t="shared" si="15"/>
        <v>0</v>
      </c>
      <c r="G57" s="170" t="s">
        <v>752</v>
      </c>
      <c r="H57" s="138">
        <v>1</v>
      </c>
      <c r="I57" s="146"/>
      <c r="J57" s="151">
        <f t="shared" si="13"/>
        <v>0</v>
      </c>
      <c r="K57" s="170" t="s">
        <v>768</v>
      </c>
      <c r="L57" s="138">
        <v>1</v>
      </c>
      <c r="M57" s="146"/>
      <c r="N57" s="151">
        <f t="shared" si="14"/>
        <v>0</v>
      </c>
    </row>
    <row r="58" spans="1:14" ht="27.95" customHeight="1" x14ac:dyDescent="0.25">
      <c r="A58" s="67" t="s">
        <v>50</v>
      </c>
      <c r="B58" s="49" t="s">
        <v>24</v>
      </c>
      <c r="C58" s="170" t="s">
        <v>738</v>
      </c>
      <c r="D58" s="138">
        <v>1</v>
      </c>
      <c r="E58" s="146"/>
      <c r="F58" s="151">
        <f t="shared" si="15"/>
        <v>0</v>
      </c>
      <c r="G58" s="170" t="s">
        <v>753</v>
      </c>
      <c r="H58" s="138">
        <v>1</v>
      </c>
      <c r="I58" s="146"/>
      <c r="J58" s="151">
        <f t="shared" si="13"/>
        <v>0</v>
      </c>
      <c r="K58" s="170" t="s">
        <v>769</v>
      </c>
      <c r="L58" s="138">
        <v>1</v>
      </c>
      <c r="M58" s="146"/>
      <c r="N58" s="151">
        <f t="shared" si="14"/>
        <v>0</v>
      </c>
    </row>
    <row r="59" spans="1:14" ht="27.95" customHeight="1" x14ac:dyDescent="0.25">
      <c r="A59" s="67" t="s">
        <v>51</v>
      </c>
      <c r="B59" s="49" t="s">
        <v>24</v>
      </c>
      <c r="C59" s="170" t="s">
        <v>739</v>
      </c>
      <c r="D59" s="138">
        <v>1</v>
      </c>
      <c r="E59" s="146"/>
      <c r="F59" s="151">
        <f t="shared" si="15"/>
        <v>0</v>
      </c>
      <c r="G59" s="168" t="s">
        <v>60</v>
      </c>
      <c r="H59" s="139"/>
      <c r="I59" s="149"/>
      <c r="J59" s="150"/>
      <c r="K59" s="170" t="s">
        <v>770</v>
      </c>
      <c r="L59" s="138">
        <v>1</v>
      </c>
      <c r="M59" s="146"/>
      <c r="N59" s="151">
        <f t="shared" si="14"/>
        <v>0</v>
      </c>
    </row>
    <row r="60" spans="1:14" ht="27.95" customHeight="1" x14ac:dyDescent="0.25">
      <c r="A60" s="67" t="s">
        <v>52</v>
      </c>
      <c r="B60" s="49" t="s">
        <v>24</v>
      </c>
      <c r="C60" s="170" t="s">
        <v>740</v>
      </c>
      <c r="D60" s="138">
        <v>1</v>
      </c>
      <c r="E60" s="146"/>
      <c r="F60" s="151">
        <f t="shared" si="15"/>
        <v>0</v>
      </c>
      <c r="G60" s="170" t="s">
        <v>754</v>
      </c>
      <c r="H60" s="138">
        <v>1</v>
      </c>
      <c r="I60" s="146"/>
      <c r="J60" s="151">
        <f t="shared" si="13"/>
        <v>0</v>
      </c>
      <c r="K60" s="170" t="s">
        <v>771</v>
      </c>
      <c r="L60" s="138">
        <v>1</v>
      </c>
      <c r="M60" s="146"/>
      <c r="N60" s="151">
        <f t="shared" si="14"/>
        <v>0</v>
      </c>
    </row>
    <row r="61" spans="1:14" ht="27.95" customHeight="1" x14ac:dyDescent="0.25">
      <c r="A61" s="67" t="s">
        <v>9</v>
      </c>
      <c r="B61" s="49" t="s">
        <v>24</v>
      </c>
      <c r="C61" s="170" t="s">
        <v>741</v>
      </c>
      <c r="D61" s="138">
        <v>1</v>
      </c>
      <c r="E61" s="146"/>
      <c r="F61" s="151">
        <f t="shared" si="15"/>
        <v>0</v>
      </c>
      <c r="G61" s="170" t="s">
        <v>755</v>
      </c>
      <c r="H61" s="138">
        <v>1</v>
      </c>
      <c r="I61" s="146"/>
      <c r="J61" s="151">
        <f t="shared" si="13"/>
        <v>0</v>
      </c>
      <c r="K61" s="170" t="s">
        <v>772</v>
      </c>
      <c r="L61" s="138">
        <v>1</v>
      </c>
      <c r="M61" s="146"/>
      <c r="N61" s="151">
        <f t="shared" si="14"/>
        <v>0</v>
      </c>
    </row>
    <row r="62" spans="1:14" ht="27.95" customHeight="1" x14ac:dyDescent="0.25">
      <c r="A62" s="67" t="s">
        <v>53</v>
      </c>
      <c r="B62" s="49" t="s">
        <v>24</v>
      </c>
      <c r="C62" s="170" t="s">
        <v>742</v>
      </c>
      <c r="D62" s="138">
        <v>1</v>
      </c>
      <c r="E62" s="146"/>
      <c r="F62" s="151">
        <f t="shared" si="15"/>
        <v>0</v>
      </c>
      <c r="G62" s="170" t="s">
        <v>756</v>
      </c>
      <c r="H62" s="138">
        <v>1</v>
      </c>
      <c r="I62" s="146"/>
      <c r="J62" s="151">
        <f t="shared" si="13"/>
        <v>0</v>
      </c>
      <c r="K62" s="170" t="s">
        <v>773</v>
      </c>
      <c r="L62" s="138">
        <v>1</v>
      </c>
      <c r="M62" s="146"/>
      <c r="N62" s="151">
        <f t="shared" si="14"/>
        <v>0</v>
      </c>
    </row>
    <row r="63" spans="1:14" ht="27.95" customHeight="1" x14ac:dyDescent="0.25">
      <c r="A63" s="67" t="s">
        <v>54</v>
      </c>
      <c r="B63" s="49" t="s">
        <v>24</v>
      </c>
      <c r="C63" s="168" t="s">
        <v>60</v>
      </c>
      <c r="D63" s="139"/>
      <c r="E63" s="149"/>
      <c r="F63" s="150"/>
      <c r="G63" s="170" t="s">
        <v>757</v>
      </c>
      <c r="H63" s="138">
        <v>1</v>
      </c>
      <c r="I63" s="146"/>
      <c r="J63" s="151">
        <f t="shared" si="13"/>
        <v>0</v>
      </c>
      <c r="K63" s="168" t="s">
        <v>60</v>
      </c>
      <c r="L63" s="139"/>
      <c r="M63" s="149"/>
      <c r="N63" s="150"/>
    </row>
    <row r="64" spans="1:14" ht="27.95" customHeight="1" x14ac:dyDescent="0.25">
      <c r="A64" s="67" t="s">
        <v>55</v>
      </c>
      <c r="B64" s="49" t="s">
        <v>24</v>
      </c>
      <c r="C64" s="170" t="s">
        <v>743</v>
      </c>
      <c r="D64" s="138">
        <v>1</v>
      </c>
      <c r="E64" s="146"/>
      <c r="F64" s="151">
        <f t="shared" si="15"/>
        <v>0</v>
      </c>
      <c r="G64" s="170" t="s">
        <v>758</v>
      </c>
      <c r="H64" s="138">
        <v>1</v>
      </c>
      <c r="I64" s="146"/>
      <c r="J64" s="151">
        <f t="shared" si="13"/>
        <v>0</v>
      </c>
      <c r="K64" s="170" t="s">
        <v>774</v>
      </c>
      <c r="L64" s="138">
        <v>1</v>
      </c>
      <c r="M64" s="146"/>
      <c r="N64" s="151">
        <f t="shared" si="14"/>
        <v>0</v>
      </c>
    </row>
    <row r="65" spans="1:14" ht="27.95" customHeight="1" x14ac:dyDescent="0.25">
      <c r="A65" s="67" t="s">
        <v>56</v>
      </c>
      <c r="B65" s="49" t="s">
        <v>24</v>
      </c>
      <c r="C65" s="168" t="s">
        <v>60</v>
      </c>
      <c r="D65" s="139"/>
      <c r="E65" s="149"/>
      <c r="F65" s="150"/>
      <c r="G65" s="168" t="s">
        <v>60</v>
      </c>
      <c r="H65" s="139"/>
      <c r="I65" s="149"/>
      <c r="J65" s="150"/>
      <c r="K65" s="170" t="s">
        <v>775</v>
      </c>
      <c r="L65" s="138">
        <v>1</v>
      </c>
      <c r="M65" s="146"/>
      <c r="N65" s="151">
        <f t="shared" si="14"/>
        <v>0</v>
      </c>
    </row>
    <row r="66" spans="1:14" ht="27.95" customHeight="1" x14ac:dyDescent="0.25">
      <c r="A66" s="67" t="s">
        <v>57</v>
      </c>
      <c r="B66" s="49" t="s">
        <v>24</v>
      </c>
      <c r="C66" s="170" t="s">
        <v>744</v>
      </c>
      <c r="D66" s="138">
        <v>1</v>
      </c>
      <c r="E66" s="146"/>
      <c r="F66" s="151">
        <f t="shared" si="15"/>
        <v>0</v>
      </c>
      <c r="G66" s="170" t="s">
        <v>759</v>
      </c>
      <c r="H66" s="138">
        <v>1</v>
      </c>
      <c r="I66" s="146"/>
      <c r="J66" s="151">
        <f t="shared" si="13"/>
        <v>0</v>
      </c>
      <c r="K66" s="170" t="s">
        <v>776</v>
      </c>
      <c r="L66" s="138">
        <v>1</v>
      </c>
      <c r="M66" s="146"/>
      <c r="N66" s="151">
        <f t="shared" si="14"/>
        <v>0</v>
      </c>
    </row>
    <row r="67" spans="1:14" ht="27.95" customHeight="1" x14ac:dyDescent="0.25">
      <c r="A67" s="67" t="s">
        <v>58</v>
      </c>
      <c r="B67" s="49" t="s">
        <v>24</v>
      </c>
      <c r="C67" s="170" t="s">
        <v>745</v>
      </c>
      <c r="D67" s="138">
        <v>1</v>
      </c>
      <c r="E67" s="146"/>
      <c r="F67" s="151">
        <f t="shared" si="15"/>
        <v>0</v>
      </c>
      <c r="G67" s="170" t="s">
        <v>760</v>
      </c>
      <c r="H67" s="138">
        <v>1</v>
      </c>
      <c r="I67" s="146"/>
      <c r="J67" s="151">
        <f t="shared" si="13"/>
        <v>0</v>
      </c>
      <c r="K67" s="170" t="s">
        <v>777</v>
      </c>
      <c r="L67" s="138">
        <v>1</v>
      </c>
      <c r="M67" s="146"/>
      <c r="N67" s="151">
        <f t="shared" si="14"/>
        <v>0</v>
      </c>
    </row>
    <row r="68" spans="1:14" ht="27.95" customHeight="1" thickBot="1" x14ac:dyDescent="0.35">
      <c r="A68" s="70"/>
      <c r="B68" s="49"/>
      <c r="C68" s="169"/>
      <c r="D68" s="59"/>
      <c r="E68" s="60">
        <f t="shared" ref="E68" si="16">SUM(E50:E67)</f>
        <v>0</v>
      </c>
      <c r="F68" s="61">
        <f>SUM(F50:F67)</f>
        <v>0</v>
      </c>
      <c r="G68" s="169"/>
      <c r="H68" s="59"/>
      <c r="I68" s="60">
        <f t="shared" ref="I68:J68" si="17">SUM(I50:I67)</f>
        <v>0</v>
      </c>
      <c r="J68" s="61">
        <f t="shared" si="17"/>
        <v>0</v>
      </c>
      <c r="K68" s="169"/>
      <c r="L68" s="59"/>
      <c r="M68" s="60">
        <f>SUM(M50:M67)</f>
        <v>0</v>
      </c>
      <c r="N68" s="61">
        <f>SUM(N50:N67)</f>
        <v>0</v>
      </c>
    </row>
    <row r="69" spans="1:14" ht="27.95" customHeight="1" thickBot="1" x14ac:dyDescent="0.35">
      <c r="A69" s="71"/>
      <c r="B69" s="65"/>
      <c r="C69" s="144" t="s">
        <v>41</v>
      </c>
      <c r="D69" s="145"/>
      <c r="E69" s="141">
        <f>SUM(E44:E47,E50:E67)</f>
        <v>0</v>
      </c>
      <c r="F69" s="142">
        <f>SUM(F44:F47,F50:F67)</f>
        <v>0</v>
      </c>
      <c r="G69" s="245" t="s">
        <v>41</v>
      </c>
      <c r="H69" s="246"/>
      <c r="I69" s="141">
        <f>SUM(I44:I47,I50:I67)</f>
        <v>0</v>
      </c>
      <c r="J69" s="142">
        <f>SUM(J44:J47,J50:J67)</f>
        <v>0</v>
      </c>
      <c r="K69" s="245" t="s">
        <v>41</v>
      </c>
      <c r="L69" s="246"/>
      <c r="M69" s="141">
        <f>SUM(M44:M47,M50:M67)</f>
        <v>0</v>
      </c>
      <c r="N69" s="142">
        <f>SUM(N44:N47,N50:N67)</f>
        <v>0</v>
      </c>
    </row>
    <row r="70" spans="1:14" ht="27.95" customHeight="1" x14ac:dyDescent="0.3">
      <c r="A70" s="122"/>
      <c r="B70" s="54"/>
      <c r="C70" s="123"/>
      <c r="D70" s="123"/>
      <c r="E70" s="124"/>
      <c r="F70" s="124"/>
      <c r="G70" s="123"/>
      <c r="H70" s="123"/>
      <c r="I70" s="124"/>
      <c r="J70" s="124"/>
      <c r="K70" s="123"/>
      <c r="L70" s="123"/>
      <c r="M70" s="124"/>
      <c r="N70" s="124"/>
    </row>
    <row r="76" spans="1:14" ht="27.95" customHeight="1" thickBot="1" x14ac:dyDescent="0.3">
      <c r="A76" s="37"/>
      <c r="B76" s="43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</row>
    <row r="77" spans="1:14" ht="27.95" customHeight="1" x14ac:dyDescent="0.3">
      <c r="A77" s="69"/>
      <c r="B77" s="62"/>
      <c r="C77" s="239" t="s">
        <v>180</v>
      </c>
      <c r="D77" s="240"/>
      <c r="E77" s="240"/>
      <c r="F77" s="241"/>
      <c r="G77" s="242" t="s">
        <v>181</v>
      </c>
      <c r="H77" s="243"/>
      <c r="I77" s="243"/>
      <c r="J77" s="244"/>
      <c r="K77" s="242" t="s">
        <v>182</v>
      </c>
      <c r="L77" s="243"/>
      <c r="M77" s="243"/>
      <c r="N77" s="244"/>
    </row>
    <row r="78" spans="1:14" ht="27.95" customHeight="1" x14ac:dyDescent="0.25">
      <c r="A78" s="66" t="s">
        <v>59</v>
      </c>
      <c r="B78" s="50" t="s">
        <v>26</v>
      </c>
      <c r="C78" s="165" t="s">
        <v>25</v>
      </c>
      <c r="D78" s="51" t="s">
        <v>20</v>
      </c>
      <c r="E78" s="52" t="s">
        <v>21</v>
      </c>
      <c r="F78" s="53" t="s">
        <v>22</v>
      </c>
      <c r="G78" s="165" t="s">
        <v>25</v>
      </c>
      <c r="H78" s="51" t="s">
        <v>20</v>
      </c>
      <c r="I78" s="52" t="s">
        <v>21</v>
      </c>
      <c r="J78" s="53" t="s">
        <v>22</v>
      </c>
      <c r="K78" s="165" t="s">
        <v>25</v>
      </c>
      <c r="L78" s="51" t="s">
        <v>20</v>
      </c>
      <c r="M78" s="52" t="s">
        <v>21</v>
      </c>
      <c r="N78" s="53" t="s">
        <v>22</v>
      </c>
    </row>
    <row r="79" spans="1:14" ht="27.95" customHeight="1" x14ac:dyDescent="0.25">
      <c r="A79" s="63" t="s">
        <v>213</v>
      </c>
      <c r="B79" s="49" t="s">
        <v>23</v>
      </c>
      <c r="C79" s="166" t="s">
        <v>551</v>
      </c>
      <c r="D79" s="136">
        <v>1</v>
      </c>
      <c r="E79" s="146"/>
      <c r="F79" s="147">
        <f>(E79*D79)</f>
        <v>0</v>
      </c>
      <c r="G79" s="166" t="s">
        <v>555</v>
      </c>
      <c r="H79" s="136">
        <v>1</v>
      </c>
      <c r="I79" s="146"/>
      <c r="J79" s="147">
        <f>(I79*H79)</f>
        <v>0</v>
      </c>
      <c r="K79" s="166" t="s">
        <v>559</v>
      </c>
      <c r="L79" s="136">
        <v>3</v>
      </c>
      <c r="M79" s="146"/>
      <c r="N79" s="147">
        <f>(M79*L79)</f>
        <v>0</v>
      </c>
    </row>
    <row r="80" spans="1:14" ht="27.95" customHeight="1" x14ac:dyDescent="0.25">
      <c r="A80" s="67" t="s">
        <v>42</v>
      </c>
      <c r="B80" s="49" t="s">
        <v>23</v>
      </c>
      <c r="C80" s="166" t="s">
        <v>552</v>
      </c>
      <c r="D80" s="136">
        <v>1</v>
      </c>
      <c r="E80" s="146"/>
      <c r="F80" s="147">
        <f t="shared" ref="F80:F82" si="18">(E80*D80)</f>
        <v>0</v>
      </c>
      <c r="G80" s="166" t="s">
        <v>556</v>
      </c>
      <c r="H80" s="136">
        <v>1</v>
      </c>
      <c r="I80" s="146"/>
      <c r="J80" s="147">
        <f t="shared" ref="J80:J82" si="19">(I80*H80)</f>
        <v>0</v>
      </c>
      <c r="K80" s="166" t="s">
        <v>560</v>
      </c>
      <c r="L80" s="136">
        <v>3</v>
      </c>
      <c r="M80" s="146"/>
      <c r="N80" s="147">
        <f t="shared" ref="N80:N82" si="20">(M80*L80)</f>
        <v>0</v>
      </c>
    </row>
    <row r="81" spans="1:14" ht="27.95" customHeight="1" x14ac:dyDescent="0.25">
      <c r="A81" s="63" t="s">
        <v>72</v>
      </c>
      <c r="B81" s="49" t="s">
        <v>23</v>
      </c>
      <c r="C81" s="166" t="s">
        <v>553</v>
      </c>
      <c r="D81" s="136">
        <v>1</v>
      </c>
      <c r="E81" s="148"/>
      <c r="F81" s="147">
        <f t="shared" si="18"/>
        <v>0</v>
      </c>
      <c r="G81" s="166" t="s">
        <v>557</v>
      </c>
      <c r="H81" s="136">
        <v>1</v>
      </c>
      <c r="I81" s="148"/>
      <c r="J81" s="147">
        <f t="shared" si="19"/>
        <v>0</v>
      </c>
      <c r="K81" s="166" t="s">
        <v>561</v>
      </c>
      <c r="L81" s="136">
        <v>3</v>
      </c>
      <c r="M81" s="148"/>
      <c r="N81" s="147">
        <f t="shared" si="20"/>
        <v>0</v>
      </c>
    </row>
    <row r="82" spans="1:14" ht="27.95" customHeight="1" thickBot="1" x14ac:dyDescent="0.3">
      <c r="A82" s="63" t="s">
        <v>214</v>
      </c>
      <c r="B82" s="49" t="s">
        <v>23</v>
      </c>
      <c r="C82" s="166" t="s">
        <v>554</v>
      </c>
      <c r="D82" s="136">
        <v>1</v>
      </c>
      <c r="E82" s="148"/>
      <c r="F82" s="147">
        <f t="shared" si="18"/>
        <v>0</v>
      </c>
      <c r="G82" s="166" t="s">
        <v>558</v>
      </c>
      <c r="H82" s="136"/>
      <c r="I82" s="148"/>
      <c r="J82" s="147">
        <f t="shared" si="19"/>
        <v>0</v>
      </c>
      <c r="K82" s="166" t="s">
        <v>562</v>
      </c>
      <c r="L82" s="136">
        <v>3</v>
      </c>
      <c r="M82" s="148"/>
      <c r="N82" s="147">
        <f t="shared" si="20"/>
        <v>0</v>
      </c>
    </row>
    <row r="83" spans="1:14" ht="27.95" customHeight="1" thickBot="1" x14ac:dyDescent="0.3">
      <c r="A83" s="67"/>
      <c r="B83" s="49"/>
      <c r="C83" s="167"/>
      <c r="D83" s="54"/>
      <c r="E83" s="55">
        <f>SUM(E79:E82)</f>
        <v>0</v>
      </c>
      <c r="F83" s="56">
        <f>SUM(F79:F82)</f>
        <v>0</v>
      </c>
      <c r="G83" s="167"/>
      <c r="H83" s="54"/>
      <c r="I83" s="55">
        <f t="shared" ref="I83:J83" si="21">SUM(I79:I82)</f>
        <v>0</v>
      </c>
      <c r="J83" s="56">
        <f t="shared" si="21"/>
        <v>0</v>
      </c>
      <c r="K83" s="167"/>
      <c r="L83" s="54"/>
      <c r="M83" s="55">
        <f t="shared" ref="M83:N83" si="22">SUM(M79:M82)</f>
        <v>0</v>
      </c>
      <c r="N83" s="56">
        <f t="shared" si="22"/>
        <v>0</v>
      </c>
    </row>
    <row r="84" spans="1:14" ht="27.95" customHeight="1" x14ac:dyDescent="0.25">
      <c r="A84" s="68" t="s">
        <v>29</v>
      </c>
      <c r="B84" s="49"/>
      <c r="C84" s="165" t="s">
        <v>25</v>
      </c>
      <c r="D84" s="51" t="s">
        <v>20</v>
      </c>
      <c r="E84" s="57" t="s">
        <v>21</v>
      </c>
      <c r="F84" s="58" t="s">
        <v>22</v>
      </c>
      <c r="G84" s="165" t="s">
        <v>25</v>
      </c>
      <c r="H84" s="51" t="s">
        <v>20</v>
      </c>
      <c r="I84" s="57" t="s">
        <v>21</v>
      </c>
      <c r="J84" s="58" t="s">
        <v>22</v>
      </c>
      <c r="K84" s="165" t="s">
        <v>25</v>
      </c>
      <c r="L84" s="51" t="s">
        <v>20</v>
      </c>
      <c r="M84" s="57" t="s">
        <v>21</v>
      </c>
      <c r="N84" s="58" t="s">
        <v>22</v>
      </c>
    </row>
    <row r="85" spans="1:14" ht="27.95" customHeight="1" x14ac:dyDescent="0.25">
      <c r="A85" s="67" t="s">
        <v>43</v>
      </c>
      <c r="B85" s="49" t="s">
        <v>24</v>
      </c>
      <c r="C85" s="170" t="s">
        <v>778</v>
      </c>
      <c r="D85" s="138">
        <v>1</v>
      </c>
      <c r="E85" s="146"/>
      <c r="F85" s="151">
        <f t="shared" ref="F85:F102" si="23">E85*D85</f>
        <v>0</v>
      </c>
      <c r="G85" s="170" t="s">
        <v>795</v>
      </c>
      <c r="H85" s="138">
        <v>1</v>
      </c>
      <c r="I85" s="146"/>
      <c r="J85" s="151">
        <f t="shared" ref="J85:J102" si="24">I85*H85</f>
        <v>0</v>
      </c>
      <c r="K85" s="170" t="s">
        <v>809</v>
      </c>
      <c r="L85" s="138">
        <v>3</v>
      </c>
      <c r="M85" s="146"/>
      <c r="N85" s="151">
        <f t="shared" ref="N85:N102" si="25">M85*L85</f>
        <v>0</v>
      </c>
    </row>
    <row r="86" spans="1:14" ht="27.95" customHeight="1" x14ac:dyDescent="0.25">
      <c r="A86" s="67" t="s">
        <v>13</v>
      </c>
      <c r="B86" s="49" t="s">
        <v>24</v>
      </c>
      <c r="C86" s="170" t="s">
        <v>779</v>
      </c>
      <c r="D86" s="138">
        <v>1</v>
      </c>
      <c r="E86" s="146"/>
      <c r="F86" s="151">
        <f t="shared" si="23"/>
        <v>0</v>
      </c>
      <c r="G86" s="170" t="s">
        <v>796</v>
      </c>
      <c r="H86" s="138">
        <v>1</v>
      </c>
      <c r="I86" s="146"/>
      <c r="J86" s="151">
        <f t="shared" si="24"/>
        <v>0</v>
      </c>
      <c r="K86" s="170" t="s">
        <v>810</v>
      </c>
      <c r="L86" s="138">
        <v>3</v>
      </c>
      <c r="M86" s="146"/>
      <c r="N86" s="151">
        <f t="shared" si="25"/>
        <v>0</v>
      </c>
    </row>
    <row r="87" spans="1:14" ht="27.95" customHeight="1" x14ac:dyDescent="0.25">
      <c r="A87" s="67" t="s">
        <v>44</v>
      </c>
      <c r="B87" s="49" t="s">
        <v>24</v>
      </c>
      <c r="C87" s="170" t="s">
        <v>780</v>
      </c>
      <c r="D87" s="138">
        <v>1</v>
      </c>
      <c r="E87" s="146"/>
      <c r="F87" s="151">
        <f t="shared" si="23"/>
        <v>0</v>
      </c>
      <c r="G87" s="170" t="s">
        <v>797</v>
      </c>
      <c r="H87" s="138">
        <v>1</v>
      </c>
      <c r="I87" s="146"/>
      <c r="J87" s="151">
        <f t="shared" si="24"/>
        <v>0</v>
      </c>
      <c r="K87" s="170" t="s">
        <v>811</v>
      </c>
      <c r="L87" s="138">
        <v>3</v>
      </c>
      <c r="M87" s="146"/>
      <c r="N87" s="151">
        <f t="shared" si="25"/>
        <v>0</v>
      </c>
    </row>
    <row r="88" spans="1:14" ht="27.95" customHeight="1" x14ac:dyDescent="0.25">
      <c r="A88" s="67" t="s">
        <v>45</v>
      </c>
      <c r="B88" s="49" t="s">
        <v>24</v>
      </c>
      <c r="C88" s="170" t="s">
        <v>781</v>
      </c>
      <c r="D88" s="138">
        <v>1</v>
      </c>
      <c r="E88" s="146"/>
      <c r="F88" s="151">
        <f t="shared" si="23"/>
        <v>0</v>
      </c>
      <c r="G88" s="170" t="s">
        <v>798</v>
      </c>
      <c r="H88" s="138">
        <v>1</v>
      </c>
      <c r="I88" s="146"/>
      <c r="J88" s="151">
        <f t="shared" si="24"/>
        <v>0</v>
      </c>
      <c r="K88" s="170" t="s">
        <v>812</v>
      </c>
      <c r="L88" s="138">
        <v>3</v>
      </c>
      <c r="M88" s="146"/>
      <c r="N88" s="151">
        <f t="shared" si="25"/>
        <v>0</v>
      </c>
    </row>
    <row r="89" spans="1:14" ht="27.95" customHeight="1" x14ac:dyDescent="0.25">
      <c r="A89" s="67" t="s">
        <v>46</v>
      </c>
      <c r="B89" s="49" t="s">
        <v>24</v>
      </c>
      <c r="C89" s="170" t="s">
        <v>782</v>
      </c>
      <c r="D89" s="138">
        <v>1</v>
      </c>
      <c r="E89" s="146"/>
      <c r="F89" s="151">
        <f t="shared" si="23"/>
        <v>0</v>
      </c>
      <c r="G89" s="170" t="s">
        <v>799</v>
      </c>
      <c r="H89" s="138">
        <v>1</v>
      </c>
      <c r="I89" s="146"/>
      <c r="J89" s="151">
        <f t="shared" si="24"/>
        <v>0</v>
      </c>
      <c r="K89" s="170" t="s">
        <v>813</v>
      </c>
      <c r="L89" s="138">
        <v>3</v>
      </c>
      <c r="M89" s="146"/>
      <c r="N89" s="151">
        <f t="shared" si="25"/>
        <v>0</v>
      </c>
    </row>
    <row r="90" spans="1:14" ht="27.95" customHeight="1" x14ac:dyDescent="0.25">
      <c r="A90" s="67" t="s">
        <v>47</v>
      </c>
      <c r="B90" s="49" t="s">
        <v>24</v>
      </c>
      <c r="C90" s="170" t="s">
        <v>783</v>
      </c>
      <c r="D90" s="138">
        <v>1</v>
      </c>
      <c r="E90" s="146"/>
      <c r="F90" s="151">
        <f t="shared" si="23"/>
        <v>0</v>
      </c>
      <c r="G90" s="168" t="s">
        <v>60</v>
      </c>
      <c r="H90" s="139"/>
      <c r="I90" s="149"/>
      <c r="J90" s="150"/>
      <c r="K90" s="170" t="s">
        <v>814</v>
      </c>
      <c r="L90" s="138">
        <v>3</v>
      </c>
      <c r="M90" s="146"/>
      <c r="N90" s="151">
        <f t="shared" si="25"/>
        <v>0</v>
      </c>
    </row>
    <row r="91" spans="1:14" ht="27.95" customHeight="1" x14ac:dyDescent="0.25">
      <c r="A91" s="67" t="s">
        <v>48</v>
      </c>
      <c r="B91" s="49" t="s">
        <v>24</v>
      </c>
      <c r="C91" s="170" t="s">
        <v>784</v>
      </c>
      <c r="D91" s="138">
        <v>1</v>
      </c>
      <c r="E91" s="146"/>
      <c r="F91" s="151">
        <f t="shared" si="23"/>
        <v>0</v>
      </c>
      <c r="G91" s="170" t="s">
        <v>800</v>
      </c>
      <c r="H91" s="138">
        <v>1</v>
      </c>
      <c r="I91" s="146"/>
      <c r="J91" s="151">
        <f t="shared" si="24"/>
        <v>0</v>
      </c>
      <c r="K91" s="170" t="s">
        <v>815</v>
      </c>
      <c r="L91" s="138">
        <v>3</v>
      </c>
      <c r="M91" s="146"/>
      <c r="N91" s="151">
        <f t="shared" si="25"/>
        <v>0</v>
      </c>
    </row>
    <row r="92" spans="1:14" ht="27.95" customHeight="1" x14ac:dyDescent="0.25">
      <c r="A92" s="67" t="s">
        <v>49</v>
      </c>
      <c r="B92" s="49" t="s">
        <v>24</v>
      </c>
      <c r="C92" s="170" t="s">
        <v>785</v>
      </c>
      <c r="D92" s="138">
        <v>1</v>
      </c>
      <c r="E92" s="146"/>
      <c r="F92" s="151">
        <f t="shared" si="23"/>
        <v>0</v>
      </c>
      <c r="G92" s="168" t="s">
        <v>60</v>
      </c>
      <c r="H92" s="139"/>
      <c r="I92" s="149"/>
      <c r="J92" s="150"/>
      <c r="K92" s="170" t="s">
        <v>816</v>
      </c>
      <c r="L92" s="138">
        <v>3</v>
      </c>
      <c r="M92" s="146"/>
      <c r="N92" s="151">
        <f t="shared" si="25"/>
        <v>0</v>
      </c>
    </row>
    <row r="93" spans="1:14" ht="27.95" customHeight="1" x14ac:dyDescent="0.25">
      <c r="A93" s="67" t="s">
        <v>50</v>
      </c>
      <c r="B93" s="49" t="s">
        <v>24</v>
      </c>
      <c r="C93" s="170" t="s">
        <v>786</v>
      </c>
      <c r="D93" s="138">
        <v>1</v>
      </c>
      <c r="E93" s="146"/>
      <c r="F93" s="151">
        <f t="shared" si="23"/>
        <v>0</v>
      </c>
      <c r="G93" s="170" t="s">
        <v>801</v>
      </c>
      <c r="H93" s="138">
        <v>1</v>
      </c>
      <c r="I93" s="146"/>
      <c r="J93" s="151">
        <f t="shared" si="24"/>
        <v>0</v>
      </c>
      <c r="K93" s="170" t="s">
        <v>817</v>
      </c>
      <c r="L93" s="138">
        <v>3</v>
      </c>
      <c r="M93" s="146"/>
      <c r="N93" s="151">
        <f t="shared" si="25"/>
        <v>0</v>
      </c>
    </row>
    <row r="94" spans="1:14" ht="27.95" customHeight="1" x14ac:dyDescent="0.25">
      <c r="A94" s="67" t="s">
        <v>51</v>
      </c>
      <c r="B94" s="49" t="s">
        <v>24</v>
      </c>
      <c r="C94" s="170" t="s">
        <v>787</v>
      </c>
      <c r="D94" s="138">
        <v>1</v>
      </c>
      <c r="E94" s="146"/>
      <c r="F94" s="151">
        <f t="shared" si="23"/>
        <v>0</v>
      </c>
      <c r="G94" s="168" t="s">
        <v>60</v>
      </c>
      <c r="H94" s="139"/>
      <c r="I94" s="149"/>
      <c r="J94" s="150"/>
      <c r="K94" s="170" t="s">
        <v>818</v>
      </c>
      <c r="L94" s="138">
        <v>3</v>
      </c>
      <c r="M94" s="146"/>
      <c r="N94" s="151">
        <f t="shared" si="25"/>
        <v>0</v>
      </c>
    </row>
    <row r="95" spans="1:14" ht="27.95" customHeight="1" x14ac:dyDescent="0.25">
      <c r="A95" s="67" t="s">
        <v>52</v>
      </c>
      <c r="B95" s="49" t="s">
        <v>24</v>
      </c>
      <c r="C95" s="170" t="s">
        <v>788</v>
      </c>
      <c r="D95" s="138">
        <v>1</v>
      </c>
      <c r="E95" s="146"/>
      <c r="F95" s="151">
        <f t="shared" si="23"/>
        <v>0</v>
      </c>
      <c r="G95" s="170" t="s">
        <v>802</v>
      </c>
      <c r="H95" s="138">
        <v>1</v>
      </c>
      <c r="I95" s="146"/>
      <c r="J95" s="151">
        <f t="shared" si="24"/>
        <v>0</v>
      </c>
      <c r="K95" s="170" t="s">
        <v>819</v>
      </c>
      <c r="L95" s="138">
        <v>3</v>
      </c>
      <c r="M95" s="146"/>
      <c r="N95" s="151">
        <f t="shared" si="25"/>
        <v>0</v>
      </c>
    </row>
    <row r="96" spans="1:14" ht="27.95" customHeight="1" x14ac:dyDescent="0.25">
      <c r="A96" s="67" t="s">
        <v>9</v>
      </c>
      <c r="B96" s="49" t="s">
        <v>24</v>
      </c>
      <c r="C96" s="170" t="s">
        <v>789</v>
      </c>
      <c r="D96" s="138">
        <v>1</v>
      </c>
      <c r="E96" s="146"/>
      <c r="F96" s="151">
        <f t="shared" si="23"/>
        <v>0</v>
      </c>
      <c r="G96" s="170" t="s">
        <v>803</v>
      </c>
      <c r="H96" s="138">
        <v>1</v>
      </c>
      <c r="I96" s="146"/>
      <c r="J96" s="151">
        <f t="shared" si="24"/>
        <v>0</v>
      </c>
      <c r="K96" s="170" t="s">
        <v>820</v>
      </c>
      <c r="L96" s="138">
        <v>3</v>
      </c>
      <c r="M96" s="146"/>
      <c r="N96" s="151">
        <f t="shared" si="25"/>
        <v>0</v>
      </c>
    </row>
    <row r="97" spans="1:14" ht="27.95" customHeight="1" x14ac:dyDescent="0.25">
      <c r="A97" s="67" t="s">
        <v>53</v>
      </c>
      <c r="B97" s="49" t="s">
        <v>24</v>
      </c>
      <c r="C97" s="170" t="s">
        <v>790</v>
      </c>
      <c r="D97" s="138">
        <v>1</v>
      </c>
      <c r="E97" s="146"/>
      <c r="F97" s="151">
        <f t="shared" si="23"/>
        <v>0</v>
      </c>
      <c r="G97" s="170" t="s">
        <v>804</v>
      </c>
      <c r="H97" s="138">
        <v>1</v>
      </c>
      <c r="I97" s="146"/>
      <c r="J97" s="151">
        <f t="shared" si="24"/>
        <v>0</v>
      </c>
      <c r="K97" s="170" t="s">
        <v>821</v>
      </c>
      <c r="L97" s="138">
        <v>3</v>
      </c>
      <c r="M97" s="146"/>
      <c r="N97" s="151">
        <f t="shared" si="25"/>
        <v>0</v>
      </c>
    </row>
    <row r="98" spans="1:14" ht="27.95" customHeight="1" x14ac:dyDescent="0.25">
      <c r="A98" s="67" t="s">
        <v>54</v>
      </c>
      <c r="B98" s="49" t="s">
        <v>24</v>
      </c>
      <c r="C98" s="168" t="s">
        <v>60</v>
      </c>
      <c r="D98" s="139"/>
      <c r="E98" s="149"/>
      <c r="F98" s="150"/>
      <c r="G98" s="170" t="s">
        <v>805</v>
      </c>
      <c r="H98" s="138">
        <v>1</v>
      </c>
      <c r="I98" s="146"/>
      <c r="J98" s="151">
        <f t="shared" si="24"/>
        <v>0</v>
      </c>
      <c r="K98" s="168" t="s">
        <v>60</v>
      </c>
      <c r="L98" s="139"/>
      <c r="M98" s="149"/>
      <c r="N98" s="150"/>
    </row>
    <row r="99" spans="1:14" ht="27.95" customHeight="1" x14ac:dyDescent="0.25">
      <c r="A99" s="67" t="s">
        <v>55</v>
      </c>
      <c r="B99" s="49" t="s">
        <v>24</v>
      </c>
      <c r="C99" s="170" t="s">
        <v>791</v>
      </c>
      <c r="D99" s="138">
        <v>1</v>
      </c>
      <c r="E99" s="146"/>
      <c r="F99" s="151">
        <f t="shared" si="23"/>
        <v>0</v>
      </c>
      <c r="G99" s="170" t="s">
        <v>806</v>
      </c>
      <c r="H99" s="138">
        <v>1</v>
      </c>
      <c r="I99" s="146"/>
      <c r="J99" s="151">
        <f t="shared" si="24"/>
        <v>0</v>
      </c>
      <c r="K99" s="170" t="s">
        <v>822</v>
      </c>
      <c r="L99" s="138">
        <v>3</v>
      </c>
      <c r="M99" s="146"/>
      <c r="N99" s="151">
        <f t="shared" si="25"/>
        <v>0</v>
      </c>
    </row>
    <row r="100" spans="1:14" ht="27.95" customHeight="1" x14ac:dyDescent="0.25">
      <c r="A100" s="67" t="s">
        <v>56</v>
      </c>
      <c r="B100" s="49" t="s">
        <v>24</v>
      </c>
      <c r="C100" s="170" t="s">
        <v>792</v>
      </c>
      <c r="D100" s="138">
        <v>1</v>
      </c>
      <c r="E100" s="146"/>
      <c r="F100" s="151">
        <f t="shared" si="23"/>
        <v>0</v>
      </c>
      <c r="G100" s="168" t="s">
        <v>60</v>
      </c>
      <c r="H100" s="139"/>
      <c r="I100" s="149"/>
      <c r="J100" s="150"/>
      <c r="K100" s="168" t="s">
        <v>60</v>
      </c>
      <c r="L100" s="139"/>
      <c r="M100" s="149"/>
      <c r="N100" s="150"/>
    </row>
    <row r="101" spans="1:14" ht="27.95" customHeight="1" x14ac:dyDescent="0.25">
      <c r="A101" s="67" t="s">
        <v>57</v>
      </c>
      <c r="B101" s="49" t="s">
        <v>24</v>
      </c>
      <c r="C101" s="170" t="s">
        <v>793</v>
      </c>
      <c r="D101" s="138">
        <v>1</v>
      </c>
      <c r="E101" s="146"/>
      <c r="F101" s="151">
        <f t="shared" si="23"/>
        <v>0</v>
      </c>
      <c r="G101" s="170" t="s">
        <v>807</v>
      </c>
      <c r="H101" s="138">
        <v>1</v>
      </c>
      <c r="I101" s="146"/>
      <c r="J101" s="151">
        <f t="shared" si="24"/>
        <v>0</v>
      </c>
      <c r="K101" s="170" t="s">
        <v>823</v>
      </c>
      <c r="L101" s="138">
        <v>3</v>
      </c>
      <c r="M101" s="146"/>
      <c r="N101" s="151">
        <f t="shared" si="25"/>
        <v>0</v>
      </c>
    </row>
    <row r="102" spans="1:14" ht="27.95" customHeight="1" x14ac:dyDescent="0.25">
      <c r="A102" s="67" t="s">
        <v>58</v>
      </c>
      <c r="B102" s="49" t="s">
        <v>24</v>
      </c>
      <c r="C102" s="170" t="s">
        <v>794</v>
      </c>
      <c r="D102" s="138">
        <v>1</v>
      </c>
      <c r="E102" s="146"/>
      <c r="F102" s="151">
        <f t="shared" si="23"/>
        <v>0</v>
      </c>
      <c r="G102" s="170" t="s">
        <v>808</v>
      </c>
      <c r="H102" s="138">
        <v>1</v>
      </c>
      <c r="I102" s="137"/>
      <c r="J102" s="151">
        <f t="shared" si="24"/>
        <v>0</v>
      </c>
      <c r="K102" s="170" t="s">
        <v>824</v>
      </c>
      <c r="L102" s="138">
        <v>3</v>
      </c>
      <c r="M102" s="146"/>
      <c r="N102" s="151">
        <f t="shared" si="25"/>
        <v>0</v>
      </c>
    </row>
    <row r="103" spans="1:14" ht="27.95" customHeight="1" thickBot="1" x14ac:dyDescent="0.35">
      <c r="A103" s="70"/>
      <c r="B103" s="49"/>
      <c r="C103" s="169"/>
      <c r="D103" s="59"/>
      <c r="E103" s="60">
        <f>SUM(E85:E102)</f>
        <v>0</v>
      </c>
      <c r="F103" s="61">
        <f>SUM(F85:F102)</f>
        <v>0</v>
      </c>
      <c r="G103" s="169"/>
      <c r="H103" s="59"/>
      <c r="I103" s="60">
        <f t="shared" ref="I103:J103" si="26">SUM(I85:I102)</f>
        <v>0</v>
      </c>
      <c r="J103" s="61">
        <f t="shared" si="26"/>
        <v>0</v>
      </c>
      <c r="K103" s="140"/>
      <c r="L103" s="59"/>
      <c r="M103" s="60">
        <f>SUM(M85:M102)</f>
        <v>0</v>
      </c>
      <c r="N103" s="61">
        <f>SUM(N85:N102)</f>
        <v>0</v>
      </c>
    </row>
    <row r="104" spans="1:14" ht="27.95" customHeight="1" thickBot="1" x14ac:dyDescent="0.35">
      <c r="A104" s="71"/>
      <c r="B104" s="65"/>
      <c r="C104" s="144" t="s">
        <v>41</v>
      </c>
      <c r="D104" s="145"/>
      <c r="E104" s="141">
        <f>SUM(E79:E82,E85:E102)</f>
        <v>0</v>
      </c>
      <c r="F104" s="142">
        <f>SUM(F79:F82,F85:F102)</f>
        <v>0</v>
      </c>
      <c r="G104" s="245" t="s">
        <v>41</v>
      </c>
      <c r="H104" s="246"/>
      <c r="I104" s="141">
        <f>SUM(I79:I82,I85:I102)</f>
        <v>0</v>
      </c>
      <c r="J104" s="142">
        <f>SUM(J79:J82,J85:J102)</f>
        <v>0</v>
      </c>
      <c r="K104" s="144" t="s">
        <v>41</v>
      </c>
      <c r="L104" s="145"/>
      <c r="M104" s="141">
        <f>SUM(M79:M82,M85:M102)</f>
        <v>0</v>
      </c>
      <c r="N104" s="142">
        <f>SUM(N79:N82,N85:N102)</f>
        <v>0</v>
      </c>
    </row>
    <row r="105" spans="1:14" ht="27.95" customHeight="1" x14ac:dyDescent="0.3">
      <c r="A105" s="122"/>
      <c r="B105" s="54"/>
      <c r="C105" s="123"/>
      <c r="D105" s="123"/>
      <c r="E105" s="124"/>
      <c r="F105" s="124"/>
      <c r="G105" s="123"/>
      <c r="H105" s="123"/>
      <c r="I105" s="124"/>
      <c r="J105" s="124"/>
      <c r="K105" s="123"/>
      <c r="L105" s="123"/>
      <c r="M105" s="124"/>
      <c r="N105" s="124"/>
    </row>
    <row r="111" spans="1:14" ht="27.95" customHeight="1" thickBot="1" x14ac:dyDescent="0.3">
      <c r="A111" s="37"/>
      <c r="B111" s="43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</row>
    <row r="112" spans="1:14" ht="27.95" customHeight="1" x14ac:dyDescent="0.3">
      <c r="A112" s="69"/>
      <c r="B112" s="62"/>
      <c r="C112" s="242" t="s">
        <v>183</v>
      </c>
      <c r="D112" s="243"/>
      <c r="E112" s="243"/>
      <c r="F112" s="244"/>
      <c r="G112" s="242" t="s">
        <v>184</v>
      </c>
      <c r="H112" s="243"/>
      <c r="I112" s="243"/>
      <c r="J112" s="244"/>
      <c r="K112" s="242" t="s">
        <v>185</v>
      </c>
      <c r="L112" s="243"/>
      <c r="M112" s="243"/>
      <c r="N112" s="244"/>
    </row>
    <row r="113" spans="1:14" ht="27.95" customHeight="1" x14ac:dyDescent="0.25">
      <c r="A113" s="66" t="s">
        <v>59</v>
      </c>
      <c r="B113" s="50" t="s">
        <v>26</v>
      </c>
      <c r="C113" s="165" t="s">
        <v>25</v>
      </c>
      <c r="D113" s="51" t="s">
        <v>20</v>
      </c>
      <c r="E113" s="52" t="s">
        <v>21</v>
      </c>
      <c r="F113" s="53" t="s">
        <v>22</v>
      </c>
      <c r="G113" s="165" t="s">
        <v>25</v>
      </c>
      <c r="H113" s="51" t="s">
        <v>20</v>
      </c>
      <c r="I113" s="52" t="s">
        <v>21</v>
      </c>
      <c r="J113" s="53" t="s">
        <v>22</v>
      </c>
      <c r="K113" s="165" t="s">
        <v>25</v>
      </c>
      <c r="L113" s="51" t="s">
        <v>20</v>
      </c>
      <c r="M113" s="52" t="s">
        <v>21</v>
      </c>
      <c r="N113" s="53" t="s">
        <v>22</v>
      </c>
    </row>
    <row r="114" spans="1:14" ht="27.95" customHeight="1" x14ac:dyDescent="0.25">
      <c r="A114" s="63" t="s">
        <v>213</v>
      </c>
      <c r="B114" s="49" t="s">
        <v>23</v>
      </c>
      <c r="C114" s="166" t="s">
        <v>563</v>
      </c>
      <c r="D114" s="136">
        <v>2</v>
      </c>
      <c r="E114" s="146"/>
      <c r="F114" s="147">
        <f>(E114*D114)</f>
        <v>0</v>
      </c>
      <c r="G114" s="166" t="s">
        <v>567</v>
      </c>
      <c r="H114" s="136">
        <v>1</v>
      </c>
      <c r="I114" s="146"/>
      <c r="J114" s="147">
        <f>(I114*H114)</f>
        <v>0</v>
      </c>
      <c r="K114" s="166" t="s">
        <v>571</v>
      </c>
      <c r="L114" s="136">
        <v>1</v>
      </c>
      <c r="M114" s="146"/>
      <c r="N114" s="147">
        <f>(M114*L114)</f>
        <v>0</v>
      </c>
    </row>
    <row r="115" spans="1:14" ht="27.95" customHeight="1" x14ac:dyDescent="0.25">
      <c r="A115" s="67" t="s">
        <v>42</v>
      </c>
      <c r="B115" s="49" t="s">
        <v>23</v>
      </c>
      <c r="C115" s="166" t="s">
        <v>564</v>
      </c>
      <c r="D115" s="136">
        <v>2</v>
      </c>
      <c r="E115" s="146"/>
      <c r="F115" s="147">
        <f t="shared" ref="F115:F117" si="27">(E115*D115)</f>
        <v>0</v>
      </c>
      <c r="G115" s="166" t="s">
        <v>568</v>
      </c>
      <c r="H115" s="136">
        <v>1</v>
      </c>
      <c r="I115" s="146"/>
      <c r="J115" s="147">
        <f t="shared" ref="J115:J117" si="28">(I115*H115)</f>
        <v>0</v>
      </c>
      <c r="K115" s="166" t="s">
        <v>572</v>
      </c>
      <c r="L115" s="136">
        <v>1</v>
      </c>
      <c r="M115" s="146"/>
      <c r="N115" s="147">
        <f t="shared" ref="N115:N117" si="29">(M115*L115)</f>
        <v>0</v>
      </c>
    </row>
    <row r="116" spans="1:14" ht="27.95" customHeight="1" x14ac:dyDescent="0.25">
      <c r="A116" s="63" t="s">
        <v>72</v>
      </c>
      <c r="B116" s="49" t="s">
        <v>23</v>
      </c>
      <c r="C116" s="166" t="s">
        <v>565</v>
      </c>
      <c r="D116" s="136">
        <v>2</v>
      </c>
      <c r="E116" s="148"/>
      <c r="F116" s="147">
        <f t="shared" si="27"/>
        <v>0</v>
      </c>
      <c r="G116" s="166" t="s">
        <v>569</v>
      </c>
      <c r="H116" s="136">
        <v>1</v>
      </c>
      <c r="I116" s="148"/>
      <c r="J116" s="147">
        <f t="shared" si="28"/>
        <v>0</v>
      </c>
      <c r="K116" s="166" t="s">
        <v>573</v>
      </c>
      <c r="L116" s="136">
        <v>1</v>
      </c>
      <c r="M116" s="148"/>
      <c r="N116" s="147">
        <f t="shared" si="29"/>
        <v>0</v>
      </c>
    </row>
    <row r="117" spans="1:14" ht="27.95" customHeight="1" thickBot="1" x14ac:dyDescent="0.3">
      <c r="A117" s="63" t="s">
        <v>214</v>
      </c>
      <c r="B117" s="49" t="s">
        <v>23</v>
      </c>
      <c r="C117" s="166" t="s">
        <v>566</v>
      </c>
      <c r="D117" s="136">
        <v>2</v>
      </c>
      <c r="E117" s="148"/>
      <c r="F117" s="147">
        <f t="shared" si="27"/>
        <v>0</v>
      </c>
      <c r="G117" s="166" t="s">
        <v>570</v>
      </c>
      <c r="H117" s="136">
        <v>1</v>
      </c>
      <c r="I117" s="148"/>
      <c r="J117" s="147">
        <f t="shared" si="28"/>
        <v>0</v>
      </c>
      <c r="K117" s="166" t="s">
        <v>574</v>
      </c>
      <c r="L117" s="136">
        <v>1</v>
      </c>
      <c r="M117" s="148"/>
      <c r="N117" s="147">
        <f t="shared" si="29"/>
        <v>0</v>
      </c>
    </row>
    <row r="118" spans="1:14" ht="27.95" customHeight="1" thickBot="1" x14ac:dyDescent="0.3">
      <c r="A118" s="67"/>
      <c r="B118" s="49"/>
      <c r="C118" s="167"/>
      <c r="D118" s="54"/>
      <c r="E118" s="55">
        <f t="shared" ref="E118:F118" si="30">SUM(E114:E117)</f>
        <v>0</v>
      </c>
      <c r="F118" s="56">
        <f t="shared" si="30"/>
        <v>0</v>
      </c>
      <c r="G118" s="167"/>
      <c r="H118" s="54"/>
      <c r="I118" s="55">
        <f>SUM(I114:I117)</f>
        <v>0</v>
      </c>
      <c r="J118" s="56">
        <f>SUM(J114:J117)</f>
        <v>0</v>
      </c>
      <c r="K118" s="167"/>
      <c r="L118" s="54"/>
      <c r="M118" s="55">
        <f t="shared" ref="M118:N118" si="31">SUM(M114:M117)</f>
        <v>0</v>
      </c>
      <c r="N118" s="56">
        <f t="shared" si="31"/>
        <v>0</v>
      </c>
    </row>
    <row r="119" spans="1:14" ht="27.95" customHeight="1" x14ac:dyDescent="0.25">
      <c r="A119" s="68" t="s">
        <v>29</v>
      </c>
      <c r="B119" s="49"/>
      <c r="C119" s="165" t="s">
        <v>25</v>
      </c>
      <c r="D119" s="51" t="s">
        <v>20</v>
      </c>
      <c r="E119" s="57" t="s">
        <v>21</v>
      </c>
      <c r="F119" s="58" t="s">
        <v>22</v>
      </c>
      <c r="G119" s="165" t="s">
        <v>25</v>
      </c>
      <c r="H119" s="51" t="s">
        <v>20</v>
      </c>
      <c r="I119" s="152" t="s">
        <v>21</v>
      </c>
      <c r="J119" s="153" t="s">
        <v>22</v>
      </c>
      <c r="K119" s="165" t="s">
        <v>25</v>
      </c>
      <c r="L119" s="51" t="s">
        <v>20</v>
      </c>
      <c r="M119" s="57" t="s">
        <v>21</v>
      </c>
      <c r="N119" s="58" t="s">
        <v>22</v>
      </c>
    </row>
    <row r="120" spans="1:14" ht="27.95" customHeight="1" x14ac:dyDescent="0.25">
      <c r="A120" s="67" t="s">
        <v>43</v>
      </c>
      <c r="B120" s="49" t="s">
        <v>24</v>
      </c>
      <c r="C120" s="170" t="s">
        <v>825</v>
      </c>
      <c r="D120" s="138">
        <v>2</v>
      </c>
      <c r="E120" s="146"/>
      <c r="F120" s="151">
        <f t="shared" ref="F120:F137" si="32">E120*D120</f>
        <v>0</v>
      </c>
      <c r="G120" s="170" t="s">
        <v>840</v>
      </c>
      <c r="H120" s="138">
        <v>1</v>
      </c>
      <c r="I120" s="146"/>
      <c r="J120" s="151">
        <f t="shared" ref="J120:J137" si="33">I120*H120</f>
        <v>0</v>
      </c>
      <c r="K120" s="170" t="s">
        <v>856</v>
      </c>
      <c r="L120" s="138">
        <v>1</v>
      </c>
      <c r="M120" s="146"/>
      <c r="N120" s="151">
        <f t="shared" ref="N120:N137" si="34">M120*L120</f>
        <v>0</v>
      </c>
    </row>
    <row r="121" spans="1:14" ht="27.95" customHeight="1" x14ac:dyDescent="0.25">
      <c r="A121" s="67" t="s">
        <v>13</v>
      </c>
      <c r="B121" s="49" t="s">
        <v>24</v>
      </c>
      <c r="C121" s="170" t="s">
        <v>826</v>
      </c>
      <c r="D121" s="138">
        <v>2</v>
      </c>
      <c r="E121" s="146"/>
      <c r="F121" s="151">
        <f t="shared" si="32"/>
        <v>0</v>
      </c>
      <c r="G121" s="170" t="s">
        <v>841</v>
      </c>
      <c r="H121" s="138">
        <v>1</v>
      </c>
      <c r="I121" s="146"/>
      <c r="J121" s="151">
        <f t="shared" si="33"/>
        <v>0</v>
      </c>
      <c r="K121" s="170" t="s">
        <v>857</v>
      </c>
      <c r="L121" s="138">
        <v>1</v>
      </c>
      <c r="M121" s="146"/>
      <c r="N121" s="151">
        <f t="shared" si="34"/>
        <v>0</v>
      </c>
    </row>
    <row r="122" spans="1:14" ht="27.95" customHeight="1" x14ac:dyDescent="0.25">
      <c r="A122" s="67" t="s">
        <v>44</v>
      </c>
      <c r="B122" s="49" t="s">
        <v>24</v>
      </c>
      <c r="C122" s="170" t="s">
        <v>827</v>
      </c>
      <c r="D122" s="138">
        <v>2</v>
      </c>
      <c r="E122" s="146"/>
      <c r="F122" s="151">
        <f t="shared" si="32"/>
        <v>0</v>
      </c>
      <c r="G122" s="170" t="s">
        <v>842</v>
      </c>
      <c r="H122" s="138">
        <v>1</v>
      </c>
      <c r="I122" s="146"/>
      <c r="J122" s="151">
        <f t="shared" si="33"/>
        <v>0</v>
      </c>
      <c r="K122" s="170" t="s">
        <v>858</v>
      </c>
      <c r="L122" s="138">
        <v>1</v>
      </c>
      <c r="M122" s="146"/>
      <c r="N122" s="151">
        <f t="shared" si="34"/>
        <v>0</v>
      </c>
    </row>
    <row r="123" spans="1:14" ht="27.95" customHeight="1" x14ac:dyDescent="0.25">
      <c r="A123" s="67" t="s">
        <v>45</v>
      </c>
      <c r="B123" s="49" t="s">
        <v>24</v>
      </c>
      <c r="C123" s="170" t="s">
        <v>828</v>
      </c>
      <c r="D123" s="138">
        <v>2</v>
      </c>
      <c r="E123" s="146"/>
      <c r="F123" s="151">
        <f t="shared" si="32"/>
        <v>0</v>
      </c>
      <c r="G123" s="170" t="s">
        <v>843</v>
      </c>
      <c r="H123" s="138">
        <v>1</v>
      </c>
      <c r="I123" s="146"/>
      <c r="J123" s="151">
        <f t="shared" si="33"/>
        <v>0</v>
      </c>
      <c r="K123" s="170" t="s">
        <v>859</v>
      </c>
      <c r="L123" s="138">
        <v>1</v>
      </c>
      <c r="M123" s="146"/>
      <c r="N123" s="151">
        <f t="shared" si="34"/>
        <v>0</v>
      </c>
    </row>
    <row r="124" spans="1:14" ht="27.95" customHeight="1" x14ac:dyDescent="0.25">
      <c r="A124" s="67" t="s">
        <v>46</v>
      </c>
      <c r="B124" s="49" t="s">
        <v>24</v>
      </c>
      <c r="C124" s="170" t="s">
        <v>829</v>
      </c>
      <c r="D124" s="138">
        <v>2</v>
      </c>
      <c r="E124" s="146"/>
      <c r="F124" s="151">
        <f t="shared" si="32"/>
        <v>0</v>
      </c>
      <c r="G124" s="170" t="s">
        <v>844</v>
      </c>
      <c r="H124" s="138">
        <v>1</v>
      </c>
      <c r="I124" s="146"/>
      <c r="J124" s="151">
        <f t="shared" si="33"/>
        <v>0</v>
      </c>
      <c r="K124" s="170" t="s">
        <v>860</v>
      </c>
      <c r="L124" s="138">
        <v>1</v>
      </c>
      <c r="M124" s="146"/>
      <c r="N124" s="151">
        <f t="shared" si="34"/>
        <v>0</v>
      </c>
    </row>
    <row r="125" spans="1:14" ht="27.95" customHeight="1" x14ac:dyDescent="0.25">
      <c r="A125" s="67" t="s">
        <v>47</v>
      </c>
      <c r="B125" s="49" t="s">
        <v>24</v>
      </c>
      <c r="C125" s="168" t="s">
        <v>60</v>
      </c>
      <c r="D125" s="139"/>
      <c r="E125" s="149"/>
      <c r="F125" s="150"/>
      <c r="G125" s="170" t="s">
        <v>845</v>
      </c>
      <c r="H125" s="138">
        <v>1</v>
      </c>
      <c r="I125" s="146"/>
      <c r="J125" s="151">
        <f t="shared" si="33"/>
        <v>0</v>
      </c>
      <c r="K125" s="170" t="s">
        <v>861</v>
      </c>
      <c r="L125" s="138">
        <v>1</v>
      </c>
      <c r="M125" s="146"/>
      <c r="N125" s="151">
        <f t="shared" si="34"/>
        <v>0</v>
      </c>
    </row>
    <row r="126" spans="1:14" ht="27.95" customHeight="1" x14ac:dyDescent="0.25">
      <c r="A126" s="67" t="s">
        <v>48</v>
      </c>
      <c r="B126" s="49" t="s">
        <v>24</v>
      </c>
      <c r="C126" s="170" t="s">
        <v>830</v>
      </c>
      <c r="D126" s="138">
        <v>2</v>
      </c>
      <c r="E126" s="146"/>
      <c r="F126" s="151">
        <f t="shared" si="32"/>
        <v>0</v>
      </c>
      <c r="G126" s="170" t="s">
        <v>846</v>
      </c>
      <c r="H126" s="138">
        <v>1</v>
      </c>
      <c r="I126" s="146"/>
      <c r="J126" s="151">
        <f t="shared" si="33"/>
        <v>0</v>
      </c>
      <c r="K126" s="170" t="s">
        <v>862</v>
      </c>
      <c r="L126" s="138">
        <v>1</v>
      </c>
      <c r="M126" s="146"/>
      <c r="N126" s="151">
        <f t="shared" si="34"/>
        <v>0</v>
      </c>
    </row>
    <row r="127" spans="1:14" ht="27.95" customHeight="1" x14ac:dyDescent="0.25">
      <c r="A127" s="67" t="s">
        <v>49</v>
      </c>
      <c r="B127" s="49" t="s">
        <v>24</v>
      </c>
      <c r="C127" s="170" t="s">
        <v>831</v>
      </c>
      <c r="D127" s="138">
        <v>2</v>
      </c>
      <c r="E127" s="146"/>
      <c r="F127" s="151">
        <f t="shared" si="32"/>
        <v>0</v>
      </c>
      <c r="G127" s="170" t="s">
        <v>847</v>
      </c>
      <c r="H127" s="138">
        <v>1</v>
      </c>
      <c r="I127" s="146"/>
      <c r="J127" s="151">
        <f t="shared" si="33"/>
        <v>0</v>
      </c>
      <c r="K127" s="170" t="s">
        <v>863</v>
      </c>
      <c r="L127" s="138">
        <v>1</v>
      </c>
      <c r="M127" s="146"/>
      <c r="N127" s="151">
        <f t="shared" si="34"/>
        <v>0</v>
      </c>
    </row>
    <row r="128" spans="1:14" ht="27.95" customHeight="1" x14ac:dyDescent="0.25">
      <c r="A128" s="67" t="s">
        <v>50</v>
      </c>
      <c r="B128" s="49" t="s">
        <v>24</v>
      </c>
      <c r="C128" s="170" t="s">
        <v>832</v>
      </c>
      <c r="D128" s="138">
        <v>2</v>
      </c>
      <c r="E128" s="146"/>
      <c r="F128" s="151">
        <f t="shared" si="32"/>
        <v>0</v>
      </c>
      <c r="G128" s="170" t="s">
        <v>848</v>
      </c>
      <c r="H128" s="138">
        <v>1</v>
      </c>
      <c r="I128" s="146"/>
      <c r="J128" s="151">
        <f t="shared" si="33"/>
        <v>0</v>
      </c>
      <c r="K128" s="170" t="s">
        <v>864</v>
      </c>
      <c r="L128" s="138">
        <v>1</v>
      </c>
      <c r="M128" s="146"/>
      <c r="N128" s="151">
        <f t="shared" si="34"/>
        <v>0</v>
      </c>
    </row>
    <row r="129" spans="1:14" ht="27.95" customHeight="1" x14ac:dyDescent="0.25">
      <c r="A129" s="67" t="s">
        <v>51</v>
      </c>
      <c r="B129" s="49" t="s">
        <v>24</v>
      </c>
      <c r="C129" s="170" t="s">
        <v>833</v>
      </c>
      <c r="D129" s="138">
        <v>2</v>
      </c>
      <c r="E129" s="146"/>
      <c r="F129" s="151">
        <f t="shared" si="32"/>
        <v>0</v>
      </c>
      <c r="G129" s="168" t="s">
        <v>60</v>
      </c>
      <c r="H129" s="139"/>
      <c r="I129" s="149"/>
      <c r="J129" s="150"/>
      <c r="K129" s="168" t="s">
        <v>60</v>
      </c>
      <c r="L129" s="139"/>
      <c r="M129" s="149"/>
      <c r="N129" s="150"/>
    </row>
    <row r="130" spans="1:14" ht="27.95" customHeight="1" x14ac:dyDescent="0.25">
      <c r="A130" s="67" t="s">
        <v>52</v>
      </c>
      <c r="B130" s="49" t="s">
        <v>24</v>
      </c>
      <c r="C130" s="170" t="s">
        <v>834</v>
      </c>
      <c r="D130" s="138">
        <v>2</v>
      </c>
      <c r="E130" s="146"/>
      <c r="F130" s="151">
        <f t="shared" si="32"/>
        <v>0</v>
      </c>
      <c r="G130" s="170" t="s">
        <v>849</v>
      </c>
      <c r="H130" s="138">
        <v>1</v>
      </c>
      <c r="I130" s="146"/>
      <c r="J130" s="151">
        <f t="shared" si="33"/>
        <v>0</v>
      </c>
      <c r="K130" s="170" t="s">
        <v>865</v>
      </c>
      <c r="L130" s="138">
        <v>1</v>
      </c>
      <c r="M130" s="146"/>
      <c r="N130" s="151">
        <f t="shared" si="34"/>
        <v>0</v>
      </c>
    </row>
    <row r="131" spans="1:14" ht="27.95" customHeight="1" x14ac:dyDescent="0.25">
      <c r="A131" s="67" t="s">
        <v>9</v>
      </c>
      <c r="B131" s="49" t="s">
        <v>24</v>
      </c>
      <c r="C131" s="170" t="s">
        <v>835</v>
      </c>
      <c r="D131" s="138">
        <v>2</v>
      </c>
      <c r="E131" s="146"/>
      <c r="F131" s="151">
        <f t="shared" si="32"/>
        <v>0</v>
      </c>
      <c r="G131" s="170" t="s">
        <v>850</v>
      </c>
      <c r="H131" s="138">
        <v>1</v>
      </c>
      <c r="I131" s="146"/>
      <c r="J131" s="151">
        <f t="shared" si="33"/>
        <v>0</v>
      </c>
      <c r="K131" s="170" t="s">
        <v>866</v>
      </c>
      <c r="L131" s="138">
        <v>1</v>
      </c>
      <c r="M131" s="146"/>
      <c r="N131" s="151">
        <f t="shared" si="34"/>
        <v>0</v>
      </c>
    </row>
    <row r="132" spans="1:14" ht="27.95" customHeight="1" x14ac:dyDescent="0.25">
      <c r="A132" s="67" t="s">
        <v>53</v>
      </c>
      <c r="B132" s="49" t="s">
        <v>24</v>
      </c>
      <c r="C132" s="170" t="s">
        <v>836</v>
      </c>
      <c r="D132" s="138">
        <v>2</v>
      </c>
      <c r="E132" s="146"/>
      <c r="F132" s="151">
        <f t="shared" si="32"/>
        <v>0</v>
      </c>
      <c r="G132" s="170" t="s">
        <v>851</v>
      </c>
      <c r="H132" s="138">
        <v>1</v>
      </c>
      <c r="I132" s="146"/>
      <c r="J132" s="151">
        <f t="shared" si="33"/>
        <v>0</v>
      </c>
      <c r="K132" s="170" t="s">
        <v>867</v>
      </c>
      <c r="L132" s="138">
        <v>1</v>
      </c>
      <c r="M132" s="146"/>
      <c r="N132" s="151">
        <f t="shared" si="34"/>
        <v>0</v>
      </c>
    </row>
    <row r="133" spans="1:14" ht="27.95" customHeight="1" x14ac:dyDescent="0.25">
      <c r="A133" s="67" t="s">
        <v>54</v>
      </c>
      <c r="B133" s="49" t="s">
        <v>24</v>
      </c>
      <c r="C133" s="168" t="s">
        <v>60</v>
      </c>
      <c r="D133" s="139"/>
      <c r="E133" s="149"/>
      <c r="F133" s="150"/>
      <c r="G133" s="170" t="s">
        <v>852</v>
      </c>
      <c r="H133" s="138">
        <v>1</v>
      </c>
      <c r="I133" s="146"/>
      <c r="J133" s="151">
        <f t="shared" si="33"/>
        <v>0</v>
      </c>
      <c r="K133" s="170" t="s">
        <v>868</v>
      </c>
      <c r="L133" s="138">
        <v>1</v>
      </c>
      <c r="M133" s="146"/>
      <c r="N133" s="151">
        <f t="shared" si="34"/>
        <v>0</v>
      </c>
    </row>
    <row r="134" spans="1:14" ht="27.95" customHeight="1" x14ac:dyDescent="0.25">
      <c r="A134" s="67" t="s">
        <v>55</v>
      </c>
      <c r="B134" s="49" t="s">
        <v>24</v>
      </c>
      <c r="C134" s="170" t="s">
        <v>837</v>
      </c>
      <c r="D134" s="138">
        <v>2</v>
      </c>
      <c r="E134" s="146"/>
      <c r="F134" s="151">
        <f t="shared" si="32"/>
        <v>0</v>
      </c>
      <c r="G134" s="170" t="s">
        <v>853</v>
      </c>
      <c r="H134" s="138">
        <v>1</v>
      </c>
      <c r="I134" s="146"/>
      <c r="J134" s="151">
        <f t="shared" si="33"/>
        <v>0</v>
      </c>
      <c r="K134" s="170" t="s">
        <v>869</v>
      </c>
      <c r="L134" s="138">
        <v>1</v>
      </c>
      <c r="M134" s="146"/>
      <c r="N134" s="151">
        <f t="shared" si="34"/>
        <v>0</v>
      </c>
    </row>
    <row r="135" spans="1:14" ht="27.95" customHeight="1" x14ac:dyDescent="0.25">
      <c r="A135" s="67" t="s">
        <v>56</v>
      </c>
      <c r="B135" s="49" t="s">
        <v>24</v>
      </c>
      <c r="C135" s="170" t="s">
        <v>838</v>
      </c>
      <c r="D135" s="138">
        <v>2</v>
      </c>
      <c r="E135" s="146"/>
      <c r="F135" s="151">
        <f t="shared" si="32"/>
        <v>0</v>
      </c>
      <c r="G135" s="168" t="s">
        <v>60</v>
      </c>
      <c r="H135" s="139"/>
      <c r="I135" s="149"/>
      <c r="J135" s="150"/>
      <c r="K135" s="168" t="s">
        <v>60</v>
      </c>
      <c r="L135" s="139"/>
      <c r="M135" s="149"/>
      <c r="N135" s="150"/>
    </row>
    <row r="136" spans="1:14" ht="27.95" customHeight="1" x14ac:dyDescent="0.25">
      <c r="A136" s="67" t="s">
        <v>57</v>
      </c>
      <c r="B136" s="49" t="s">
        <v>24</v>
      </c>
      <c r="C136" s="168" t="s">
        <v>60</v>
      </c>
      <c r="D136" s="139"/>
      <c r="E136" s="149"/>
      <c r="F136" s="150"/>
      <c r="G136" s="170" t="s">
        <v>854</v>
      </c>
      <c r="H136" s="138">
        <v>1</v>
      </c>
      <c r="I136" s="146"/>
      <c r="J136" s="151">
        <f t="shared" si="33"/>
        <v>0</v>
      </c>
      <c r="K136" s="170" t="s">
        <v>870</v>
      </c>
      <c r="L136" s="138">
        <v>1</v>
      </c>
      <c r="M136" s="146"/>
      <c r="N136" s="151">
        <f t="shared" si="34"/>
        <v>0</v>
      </c>
    </row>
    <row r="137" spans="1:14" ht="27.95" customHeight="1" x14ac:dyDescent="0.25">
      <c r="A137" s="67" t="s">
        <v>58</v>
      </c>
      <c r="B137" s="49" t="s">
        <v>24</v>
      </c>
      <c r="C137" s="170" t="s">
        <v>839</v>
      </c>
      <c r="D137" s="138">
        <v>2</v>
      </c>
      <c r="E137" s="146"/>
      <c r="F137" s="151">
        <f t="shared" si="32"/>
        <v>0</v>
      </c>
      <c r="G137" s="170" t="s">
        <v>855</v>
      </c>
      <c r="H137" s="138">
        <v>1</v>
      </c>
      <c r="I137" s="146"/>
      <c r="J137" s="151">
        <f t="shared" si="33"/>
        <v>0</v>
      </c>
      <c r="K137" s="170" t="s">
        <v>871</v>
      </c>
      <c r="L137" s="138">
        <v>1</v>
      </c>
      <c r="M137" s="146"/>
      <c r="N137" s="151">
        <f t="shared" si="34"/>
        <v>0</v>
      </c>
    </row>
    <row r="138" spans="1:14" ht="27.95" customHeight="1" thickBot="1" x14ac:dyDescent="0.35">
      <c r="A138" s="70"/>
      <c r="B138" s="49"/>
      <c r="C138" s="140"/>
      <c r="D138" s="59"/>
      <c r="E138" s="60">
        <f t="shared" ref="E138:F138" si="35">SUM(E120:E137)</f>
        <v>0</v>
      </c>
      <c r="F138" s="61">
        <f t="shared" si="35"/>
        <v>0</v>
      </c>
      <c r="G138" s="140"/>
      <c r="H138" s="59"/>
      <c r="I138" s="60">
        <f>SUM(I120:I137)</f>
        <v>0</v>
      </c>
      <c r="J138" s="61">
        <f>SUM(J120:J137)</f>
        <v>0</v>
      </c>
      <c r="K138" s="140"/>
      <c r="L138" s="59"/>
      <c r="M138" s="60">
        <f t="shared" ref="M138:N138" si="36">SUM(M120:M137)</f>
        <v>0</v>
      </c>
      <c r="N138" s="61">
        <f t="shared" si="36"/>
        <v>0</v>
      </c>
    </row>
    <row r="139" spans="1:14" ht="27.95" customHeight="1" thickBot="1" x14ac:dyDescent="0.35">
      <c r="A139" s="71"/>
      <c r="B139" s="65"/>
      <c r="C139" s="144" t="s">
        <v>41</v>
      </c>
      <c r="D139" s="145"/>
      <c r="E139" s="141">
        <f>SUM(E114:E117,E120:E137)</f>
        <v>0</v>
      </c>
      <c r="F139" s="142">
        <f>SUM(F114:F117,F120:F137)</f>
        <v>0</v>
      </c>
      <c r="G139" s="245" t="s">
        <v>41</v>
      </c>
      <c r="H139" s="246"/>
      <c r="I139" s="141">
        <f>SUM(I114:I117,I120:I137)</f>
        <v>0</v>
      </c>
      <c r="J139" s="142">
        <f>SUM(J114:J117,J120:J137)</f>
        <v>0</v>
      </c>
      <c r="K139" s="245" t="s">
        <v>41</v>
      </c>
      <c r="L139" s="246"/>
      <c r="M139" s="141">
        <f>SUM(M114:M117,M120:M137)</f>
        <v>0</v>
      </c>
      <c r="N139" s="142">
        <f>SUM(N114:N117,N120:N137)</f>
        <v>0</v>
      </c>
    </row>
    <row r="140" spans="1:14" ht="27.95" customHeight="1" x14ac:dyDescent="0.3">
      <c r="A140" s="122"/>
      <c r="B140" s="54"/>
      <c r="C140" s="123"/>
      <c r="D140" s="123"/>
      <c r="E140" s="124"/>
      <c r="F140" s="124"/>
      <c r="G140" s="123"/>
      <c r="H140" s="123"/>
      <c r="I140" s="124"/>
      <c r="J140" s="124"/>
      <c r="K140" s="123"/>
      <c r="L140" s="123"/>
      <c r="M140" s="124"/>
      <c r="N140" s="124"/>
    </row>
    <row r="146" spans="1:14" ht="27.95" customHeight="1" thickBot="1" x14ac:dyDescent="0.3">
      <c r="A146" s="37"/>
      <c r="B146" s="43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</row>
    <row r="147" spans="1:14" ht="27.95" customHeight="1" x14ac:dyDescent="0.3">
      <c r="A147" s="69"/>
      <c r="B147" s="62"/>
      <c r="C147" s="247" t="s">
        <v>186</v>
      </c>
      <c r="D147" s="248"/>
      <c r="E147" s="248"/>
      <c r="F147" s="249"/>
      <c r="G147" s="247" t="s">
        <v>187</v>
      </c>
      <c r="H147" s="248"/>
      <c r="I147" s="248"/>
      <c r="J147" s="249"/>
      <c r="K147" s="247" t="s">
        <v>188</v>
      </c>
      <c r="L147" s="248"/>
      <c r="M147" s="248"/>
      <c r="N147" s="249"/>
    </row>
    <row r="148" spans="1:14" ht="27.95" customHeight="1" x14ac:dyDescent="0.25">
      <c r="A148" s="66" t="s">
        <v>59</v>
      </c>
      <c r="B148" s="50" t="s">
        <v>26</v>
      </c>
      <c r="C148" s="165" t="s">
        <v>25</v>
      </c>
      <c r="D148" s="51" t="s">
        <v>20</v>
      </c>
      <c r="E148" s="52" t="s">
        <v>21</v>
      </c>
      <c r="F148" s="53" t="s">
        <v>22</v>
      </c>
      <c r="G148" s="165" t="s">
        <v>25</v>
      </c>
      <c r="H148" s="51" t="s">
        <v>20</v>
      </c>
      <c r="I148" s="52" t="s">
        <v>21</v>
      </c>
      <c r="J148" s="53" t="s">
        <v>22</v>
      </c>
      <c r="K148" s="165" t="s">
        <v>25</v>
      </c>
      <c r="L148" s="51" t="s">
        <v>20</v>
      </c>
      <c r="M148" s="52" t="s">
        <v>21</v>
      </c>
      <c r="N148" s="53" t="s">
        <v>22</v>
      </c>
    </row>
    <row r="149" spans="1:14" ht="27.95" customHeight="1" x14ac:dyDescent="0.25">
      <c r="A149" s="63" t="s">
        <v>213</v>
      </c>
      <c r="B149" s="49" t="s">
        <v>23</v>
      </c>
      <c r="C149" s="166" t="s">
        <v>575</v>
      </c>
      <c r="D149" s="136">
        <v>1</v>
      </c>
      <c r="E149" s="146"/>
      <c r="F149" s="147">
        <f>(E149*D149)</f>
        <v>0</v>
      </c>
      <c r="G149" s="166" t="s">
        <v>579</v>
      </c>
      <c r="H149" s="136">
        <v>1</v>
      </c>
      <c r="I149" s="146"/>
      <c r="J149" s="147">
        <f>(I149*H149)</f>
        <v>0</v>
      </c>
      <c r="K149" s="166" t="s">
        <v>583</v>
      </c>
      <c r="L149" s="136">
        <v>2</v>
      </c>
      <c r="M149" s="146"/>
      <c r="N149" s="147">
        <f>(M149*L149)</f>
        <v>0</v>
      </c>
    </row>
    <row r="150" spans="1:14" ht="27.95" customHeight="1" x14ac:dyDescent="0.25">
      <c r="A150" s="67" t="s">
        <v>42</v>
      </c>
      <c r="B150" s="49" t="s">
        <v>23</v>
      </c>
      <c r="C150" s="166" t="s">
        <v>576</v>
      </c>
      <c r="D150" s="136">
        <v>1</v>
      </c>
      <c r="E150" s="146"/>
      <c r="F150" s="147">
        <f t="shared" ref="F150:F152" si="37">(E150*D150)</f>
        <v>0</v>
      </c>
      <c r="G150" s="166" t="s">
        <v>580</v>
      </c>
      <c r="H150" s="136">
        <v>1</v>
      </c>
      <c r="I150" s="146"/>
      <c r="J150" s="147">
        <f t="shared" ref="J150:J152" si="38">(I150*H150)</f>
        <v>0</v>
      </c>
      <c r="K150" s="166" t="s">
        <v>584</v>
      </c>
      <c r="L150" s="136">
        <v>2</v>
      </c>
      <c r="M150" s="146"/>
      <c r="N150" s="147">
        <f t="shared" ref="N150:N152" si="39">(M150*L150)</f>
        <v>0</v>
      </c>
    </row>
    <row r="151" spans="1:14" ht="27.95" customHeight="1" x14ac:dyDescent="0.25">
      <c r="A151" s="63" t="s">
        <v>72</v>
      </c>
      <c r="B151" s="49" t="s">
        <v>23</v>
      </c>
      <c r="C151" s="166" t="s">
        <v>577</v>
      </c>
      <c r="D151" s="136">
        <v>1</v>
      </c>
      <c r="E151" s="148"/>
      <c r="F151" s="147">
        <f t="shared" si="37"/>
        <v>0</v>
      </c>
      <c r="G151" s="166" t="s">
        <v>581</v>
      </c>
      <c r="H151" s="136">
        <v>1</v>
      </c>
      <c r="I151" s="148"/>
      <c r="J151" s="147">
        <f t="shared" si="38"/>
        <v>0</v>
      </c>
      <c r="K151" s="166" t="s">
        <v>585</v>
      </c>
      <c r="L151" s="136">
        <v>2</v>
      </c>
      <c r="M151" s="148"/>
      <c r="N151" s="147">
        <f t="shared" si="39"/>
        <v>0</v>
      </c>
    </row>
    <row r="152" spans="1:14" ht="27.95" customHeight="1" thickBot="1" x14ac:dyDescent="0.3">
      <c r="A152" s="63" t="s">
        <v>214</v>
      </c>
      <c r="B152" s="49" t="s">
        <v>23</v>
      </c>
      <c r="C152" s="166" t="s">
        <v>578</v>
      </c>
      <c r="D152" s="136">
        <v>1</v>
      </c>
      <c r="E152" s="148"/>
      <c r="F152" s="147">
        <f t="shared" si="37"/>
        <v>0</v>
      </c>
      <c r="G152" s="166" t="s">
        <v>582</v>
      </c>
      <c r="H152" s="136">
        <v>1</v>
      </c>
      <c r="I152" s="148"/>
      <c r="J152" s="147">
        <f t="shared" si="38"/>
        <v>0</v>
      </c>
      <c r="K152" s="166" t="s">
        <v>586</v>
      </c>
      <c r="L152" s="136">
        <v>2</v>
      </c>
      <c r="M152" s="148"/>
      <c r="N152" s="147">
        <f t="shared" si="39"/>
        <v>0</v>
      </c>
    </row>
    <row r="153" spans="1:14" ht="27.95" customHeight="1" thickBot="1" x14ac:dyDescent="0.3">
      <c r="A153" s="67"/>
      <c r="B153" s="49"/>
      <c r="C153" s="167"/>
      <c r="D153" s="54"/>
      <c r="E153" s="55">
        <f t="shared" ref="E153:F153" si="40">SUM(E149:E152)</f>
        <v>0</v>
      </c>
      <c r="F153" s="56">
        <f t="shared" si="40"/>
        <v>0</v>
      </c>
      <c r="G153" s="167"/>
      <c r="H153" s="54"/>
      <c r="I153" s="55">
        <f>SUM(I149:I152)</f>
        <v>0</v>
      </c>
      <c r="J153" s="56">
        <f>SUM(J149:J152)</f>
        <v>0</v>
      </c>
      <c r="K153" s="167"/>
      <c r="L153" s="54"/>
      <c r="M153" s="55">
        <f t="shared" ref="M153:N153" si="41">SUM(M149:M152)</f>
        <v>0</v>
      </c>
      <c r="N153" s="56">
        <f t="shared" si="41"/>
        <v>0</v>
      </c>
    </row>
    <row r="154" spans="1:14" ht="27.95" customHeight="1" x14ac:dyDescent="0.25">
      <c r="A154" s="68" t="s">
        <v>29</v>
      </c>
      <c r="B154" s="49"/>
      <c r="C154" s="165" t="s">
        <v>25</v>
      </c>
      <c r="D154" s="51" t="s">
        <v>20</v>
      </c>
      <c r="E154" s="57" t="s">
        <v>21</v>
      </c>
      <c r="F154" s="58" t="s">
        <v>22</v>
      </c>
      <c r="G154" s="165" t="s">
        <v>25</v>
      </c>
      <c r="H154" s="51" t="s">
        <v>20</v>
      </c>
      <c r="I154" s="57" t="s">
        <v>21</v>
      </c>
      <c r="J154" s="58" t="s">
        <v>22</v>
      </c>
      <c r="K154" s="165" t="s">
        <v>25</v>
      </c>
      <c r="L154" s="51" t="s">
        <v>20</v>
      </c>
      <c r="M154" s="57" t="s">
        <v>21</v>
      </c>
      <c r="N154" s="58" t="s">
        <v>22</v>
      </c>
    </row>
    <row r="155" spans="1:14" ht="27.95" customHeight="1" x14ac:dyDescent="0.25">
      <c r="A155" s="67" t="s">
        <v>43</v>
      </c>
      <c r="B155" s="49" t="s">
        <v>24</v>
      </c>
      <c r="C155" s="170" t="s">
        <v>872</v>
      </c>
      <c r="D155" s="138">
        <v>1</v>
      </c>
      <c r="E155" s="146"/>
      <c r="F155" s="151">
        <f t="shared" ref="F155:F172" si="42">E155*D155</f>
        <v>0</v>
      </c>
      <c r="G155" s="170" t="s">
        <v>887</v>
      </c>
      <c r="H155" s="138">
        <v>1</v>
      </c>
      <c r="I155" s="146"/>
      <c r="J155" s="151">
        <f t="shared" ref="J155:J172" si="43">I155*H155</f>
        <v>0</v>
      </c>
      <c r="K155" s="170" t="s">
        <v>904</v>
      </c>
      <c r="L155" s="138">
        <v>2</v>
      </c>
      <c r="M155" s="146"/>
      <c r="N155" s="151">
        <f t="shared" ref="N155:N172" si="44">M155*L155</f>
        <v>0</v>
      </c>
    </row>
    <row r="156" spans="1:14" ht="27.95" customHeight="1" x14ac:dyDescent="0.25">
      <c r="A156" s="67" t="s">
        <v>13</v>
      </c>
      <c r="B156" s="49" t="s">
        <v>24</v>
      </c>
      <c r="C156" s="170" t="s">
        <v>873</v>
      </c>
      <c r="D156" s="138">
        <v>1</v>
      </c>
      <c r="E156" s="146"/>
      <c r="F156" s="151">
        <f t="shared" si="42"/>
        <v>0</v>
      </c>
      <c r="G156" s="168" t="s">
        <v>60</v>
      </c>
      <c r="H156" s="139"/>
      <c r="I156" s="149"/>
      <c r="J156" s="150"/>
      <c r="K156" s="170" t="s">
        <v>905</v>
      </c>
      <c r="L156" s="138">
        <v>2</v>
      </c>
      <c r="M156" s="146"/>
      <c r="N156" s="151">
        <f t="shared" si="44"/>
        <v>0</v>
      </c>
    </row>
    <row r="157" spans="1:14" ht="27.95" customHeight="1" x14ac:dyDescent="0.25">
      <c r="A157" s="67" t="s">
        <v>44</v>
      </c>
      <c r="B157" s="49" t="s">
        <v>24</v>
      </c>
      <c r="C157" s="170" t="s">
        <v>874</v>
      </c>
      <c r="D157" s="138">
        <v>1</v>
      </c>
      <c r="E157" s="146"/>
      <c r="F157" s="151">
        <f t="shared" si="42"/>
        <v>0</v>
      </c>
      <c r="G157" s="170" t="s">
        <v>888</v>
      </c>
      <c r="H157" s="138">
        <v>1</v>
      </c>
      <c r="I157" s="146"/>
      <c r="J157" s="151">
        <f t="shared" si="43"/>
        <v>0</v>
      </c>
      <c r="K157" s="170" t="s">
        <v>906</v>
      </c>
      <c r="L157" s="138">
        <v>2</v>
      </c>
      <c r="M157" s="146"/>
      <c r="N157" s="151">
        <f t="shared" si="44"/>
        <v>0</v>
      </c>
    </row>
    <row r="158" spans="1:14" ht="27.95" customHeight="1" x14ac:dyDescent="0.25">
      <c r="A158" s="67" t="s">
        <v>45</v>
      </c>
      <c r="B158" s="49" t="s">
        <v>24</v>
      </c>
      <c r="C158" s="170" t="s">
        <v>875</v>
      </c>
      <c r="D158" s="138">
        <v>1</v>
      </c>
      <c r="E158" s="146"/>
      <c r="F158" s="151">
        <f t="shared" si="42"/>
        <v>0</v>
      </c>
      <c r="G158" s="170" t="s">
        <v>889</v>
      </c>
      <c r="H158" s="138">
        <v>1</v>
      </c>
      <c r="I158" s="146"/>
      <c r="J158" s="151">
        <f t="shared" si="43"/>
        <v>0</v>
      </c>
      <c r="K158" s="170" t="s">
        <v>907</v>
      </c>
      <c r="L158" s="138">
        <v>2</v>
      </c>
      <c r="M158" s="146"/>
      <c r="N158" s="151">
        <f t="shared" si="44"/>
        <v>0</v>
      </c>
    </row>
    <row r="159" spans="1:14" ht="27.95" customHeight="1" x14ac:dyDescent="0.25">
      <c r="A159" s="67" t="s">
        <v>46</v>
      </c>
      <c r="B159" s="49" t="s">
        <v>24</v>
      </c>
      <c r="C159" s="170" t="s">
        <v>876</v>
      </c>
      <c r="D159" s="138">
        <v>1</v>
      </c>
      <c r="E159" s="146"/>
      <c r="F159" s="151">
        <f t="shared" si="42"/>
        <v>0</v>
      </c>
      <c r="G159" s="170" t="s">
        <v>890</v>
      </c>
      <c r="H159" s="138">
        <v>1</v>
      </c>
      <c r="I159" s="146"/>
      <c r="J159" s="151">
        <f t="shared" si="43"/>
        <v>0</v>
      </c>
      <c r="K159" s="170" t="s">
        <v>908</v>
      </c>
      <c r="L159" s="138">
        <v>2</v>
      </c>
      <c r="M159" s="146"/>
      <c r="N159" s="151">
        <f t="shared" si="44"/>
        <v>0</v>
      </c>
    </row>
    <row r="160" spans="1:14" ht="27.95" customHeight="1" x14ac:dyDescent="0.25">
      <c r="A160" s="67" t="s">
        <v>47</v>
      </c>
      <c r="B160" s="49" t="s">
        <v>24</v>
      </c>
      <c r="C160" s="170" t="s">
        <v>877</v>
      </c>
      <c r="D160" s="138">
        <v>1</v>
      </c>
      <c r="E160" s="146"/>
      <c r="F160" s="151">
        <f t="shared" si="42"/>
        <v>0</v>
      </c>
      <c r="G160" s="170" t="s">
        <v>891</v>
      </c>
      <c r="H160" s="138">
        <v>1</v>
      </c>
      <c r="I160" s="146"/>
      <c r="J160" s="151">
        <f t="shared" si="43"/>
        <v>0</v>
      </c>
      <c r="K160" s="170" t="s">
        <v>909</v>
      </c>
      <c r="L160" s="138">
        <v>2</v>
      </c>
      <c r="M160" s="146"/>
      <c r="N160" s="151">
        <f t="shared" si="44"/>
        <v>0</v>
      </c>
    </row>
    <row r="161" spans="1:14" ht="27.95" customHeight="1" x14ac:dyDescent="0.25">
      <c r="A161" s="67" t="s">
        <v>48</v>
      </c>
      <c r="B161" s="49" t="s">
        <v>24</v>
      </c>
      <c r="C161" s="170" t="s">
        <v>878</v>
      </c>
      <c r="D161" s="138">
        <v>1</v>
      </c>
      <c r="E161" s="146"/>
      <c r="F161" s="151">
        <f t="shared" si="42"/>
        <v>0</v>
      </c>
      <c r="G161" s="170" t="s">
        <v>892</v>
      </c>
      <c r="H161" s="138">
        <v>1</v>
      </c>
      <c r="I161" s="146"/>
      <c r="J161" s="151">
        <f t="shared" si="43"/>
        <v>0</v>
      </c>
      <c r="K161" s="170" t="s">
        <v>910</v>
      </c>
      <c r="L161" s="138">
        <v>2</v>
      </c>
      <c r="M161" s="146"/>
      <c r="N161" s="151">
        <f t="shared" si="44"/>
        <v>0</v>
      </c>
    </row>
    <row r="162" spans="1:14" ht="27.95" customHeight="1" x14ac:dyDescent="0.25">
      <c r="A162" s="67" t="s">
        <v>49</v>
      </c>
      <c r="B162" s="49" t="s">
        <v>24</v>
      </c>
      <c r="C162" s="170" t="s">
        <v>879</v>
      </c>
      <c r="D162" s="138">
        <v>1</v>
      </c>
      <c r="E162" s="146"/>
      <c r="F162" s="151">
        <f t="shared" si="42"/>
        <v>0</v>
      </c>
      <c r="G162" s="170" t="s">
        <v>893</v>
      </c>
      <c r="H162" s="138">
        <v>1</v>
      </c>
      <c r="I162" s="146"/>
      <c r="J162" s="151">
        <f t="shared" si="43"/>
        <v>0</v>
      </c>
      <c r="K162" s="170" t="s">
        <v>911</v>
      </c>
      <c r="L162" s="138">
        <v>2</v>
      </c>
      <c r="M162" s="146"/>
      <c r="N162" s="151">
        <f t="shared" si="44"/>
        <v>0</v>
      </c>
    </row>
    <row r="163" spans="1:14" ht="27.95" customHeight="1" x14ac:dyDescent="0.25">
      <c r="A163" s="67" t="s">
        <v>50</v>
      </c>
      <c r="B163" s="49" t="s">
        <v>24</v>
      </c>
      <c r="C163" s="170" t="s">
        <v>880</v>
      </c>
      <c r="D163" s="138">
        <v>1</v>
      </c>
      <c r="E163" s="146"/>
      <c r="F163" s="151">
        <f t="shared" si="42"/>
        <v>0</v>
      </c>
      <c r="G163" s="170" t="s">
        <v>894</v>
      </c>
      <c r="H163" s="138">
        <v>1</v>
      </c>
      <c r="I163" s="146"/>
      <c r="J163" s="151">
        <f t="shared" si="43"/>
        <v>0</v>
      </c>
      <c r="K163" s="170" t="s">
        <v>912</v>
      </c>
      <c r="L163" s="138">
        <v>2</v>
      </c>
      <c r="M163" s="146"/>
      <c r="N163" s="151">
        <f t="shared" si="44"/>
        <v>0</v>
      </c>
    </row>
    <row r="164" spans="1:14" ht="27.95" customHeight="1" x14ac:dyDescent="0.25">
      <c r="A164" s="67" t="s">
        <v>51</v>
      </c>
      <c r="B164" s="49" t="s">
        <v>24</v>
      </c>
      <c r="C164" s="170" t="s">
        <v>881</v>
      </c>
      <c r="D164" s="138">
        <v>1</v>
      </c>
      <c r="E164" s="146"/>
      <c r="F164" s="151">
        <f t="shared" si="42"/>
        <v>0</v>
      </c>
      <c r="G164" s="170" t="s">
        <v>895</v>
      </c>
      <c r="H164" s="138">
        <v>1</v>
      </c>
      <c r="I164" s="146"/>
      <c r="J164" s="151">
        <f t="shared" si="43"/>
        <v>0</v>
      </c>
      <c r="K164" s="170" t="s">
        <v>913</v>
      </c>
      <c r="L164" s="138">
        <v>2</v>
      </c>
      <c r="M164" s="146"/>
      <c r="N164" s="151">
        <f t="shared" si="44"/>
        <v>0</v>
      </c>
    </row>
    <row r="165" spans="1:14" ht="27.95" customHeight="1" x14ac:dyDescent="0.25">
      <c r="A165" s="67" t="s">
        <v>52</v>
      </c>
      <c r="B165" s="49" t="s">
        <v>24</v>
      </c>
      <c r="C165" s="170" t="s">
        <v>882</v>
      </c>
      <c r="D165" s="138">
        <v>1</v>
      </c>
      <c r="E165" s="146"/>
      <c r="F165" s="151">
        <f t="shared" si="42"/>
        <v>0</v>
      </c>
      <c r="G165" s="170" t="s">
        <v>896</v>
      </c>
      <c r="H165" s="138">
        <v>1</v>
      </c>
      <c r="I165" s="146"/>
      <c r="J165" s="151">
        <f t="shared" si="43"/>
        <v>0</v>
      </c>
      <c r="K165" s="170" t="s">
        <v>914</v>
      </c>
      <c r="L165" s="138">
        <v>2</v>
      </c>
      <c r="M165" s="146"/>
      <c r="N165" s="151">
        <f t="shared" si="44"/>
        <v>0</v>
      </c>
    </row>
    <row r="166" spans="1:14" ht="27.95" customHeight="1" x14ac:dyDescent="0.25">
      <c r="A166" s="67" t="s">
        <v>9</v>
      </c>
      <c r="B166" s="49" t="s">
        <v>24</v>
      </c>
      <c r="C166" s="168" t="s">
        <v>60</v>
      </c>
      <c r="D166" s="139"/>
      <c r="E166" s="149"/>
      <c r="F166" s="150"/>
      <c r="G166" s="170" t="s">
        <v>897</v>
      </c>
      <c r="H166" s="138">
        <v>1</v>
      </c>
      <c r="I166" s="146"/>
      <c r="J166" s="151">
        <f t="shared" si="43"/>
        <v>0</v>
      </c>
      <c r="K166" s="168" t="s">
        <v>60</v>
      </c>
      <c r="L166" s="139"/>
      <c r="M166" s="149"/>
      <c r="N166" s="150"/>
    </row>
    <row r="167" spans="1:14" ht="27.95" customHeight="1" x14ac:dyDescent="0.25">
      <c r="A167" s="67" t="s">
        <v>53</v>
      </c>
      <c r="B167" s="49" t="s">
        <v>24</v>
      </c>
      <c r="C167" s="170" t="s">
        <v>883</v>
      </c>
      <c r="D167" s="138">
        <v>1</v>
      </c>
      <c r="E167" s="146"/>
      <c r="F167" s="151">
        <f t="shared" si="42"/>
        <v>0</v>
      </c>
      <c r="G167" s="170" t="s">
        <v>898</v>
      </c>
      <c r="H167" s="138">
        <v>1</v>
      </c>
      <c r="I167" s="146"/>
      <c r="J167" s="151">
        <f t="shared" si="43"/>
        <v>0</v>
      </c>
      <c r="K167" s="168" t="s">
        <v>60</v>
      </c>
      <c r="L167" s="139"/>
      <c r="M167" s="149"/>
      <c r="N167" s="150"/>
    </row>
    <row r="168" spans="1:14" ht="27.95" customHeight="1" x14ac:dyDescent="0.25">
      <c r="A168" s="67" t="s">
        <v>54</v>
      </c>
      <c r="B168" s="49" t="s">
        <v>24</v>
      </c>
      <c r="C168" s="168" t="s">
        <v>60</v>
      </c>
      <c r="D168" s="139"/>
      <c r="E168" s="149"/>
      <c r="F168" s="150"/>
      <c r="G168" s="170" t="s">
        <v>899</v>
      </c>
      <c r="H168" s="138">
        <v>1</v>
      </c>
      <c r="I168" s="146"/>
      <c r="J168" s="151">
        <f t="shared" si="43"/>
        <v>0</v>
      </c>
      <c r="K168" s="168" t="s">
        <v>60</v>
      </c>
      <c r="L168" s="139"/>
      <c r="M168" s="149"/>
      <c r="N168" s="150"/>
    </row>
    <row r="169" spans="1:14" ht="27.95" customHeight="1" x14ac:dyDescent="0.25">
      <c r="A169" s="67" t="s">
        <v>55</v>
      </c>
      <c r="B169" s="49" t="s">
        <v>24</v>
      </c>
      <c r="C169" s="170" t="s">
        <v>884</v>
      </c>
      <c r="D169" s="138">
        <v>1</v>
      </c>
      <c r="E169" s="146"/>
      <c r="F169" s="151">
        <f t="shared" si="42"/>
        <v>0</v>
      </c>
      <c r="G169" s="170" t="s">
        <v>900</v>
      </c>
      <c r="H169" s="138">
        <v>1</v>
      </c>
      <c r="I169" s="146"/>
      <c r="J169" s="151">
        <f t="shared" si="43"/>
        <v>0</v>
      </c>
      <c r="K169" s="168" t="s">
        <v>60</v>
      </c>
      <c r="L169" s="139"/>
      <c r="M169" s="149"/>
      <c r="N169" s="150"/>
    </row>
    <row r="170" spans="1:14" ht="27.95" customHeight="1" x14ac:dyDescent="0.25">
      <c r="A170" s="67" t="s">
        <v>56</v>
      </c>
      <c r="B170" s="49" t="s">
        <v>24</v>
      </c>
      <c r="C170" s="170" t="s">
        <v>885</v>
      </c>
      <c r="D170" s="138">
        <v>1</v>
      </c>
      <c r="E170" s="146"/>
      <c r="F170" s="151">
        <f t="shared" si="42"/>
        <v>0</v>
      </c>
      <c r="G170" s="170" t="s">
        <v>901</v>
      </c>
      <c r="H170" s="138">
        <v>1</v>
      </c>
      <c r="I170" s="146"/>
      <c r="J170" s="151">
        <f t="shared" si="43"/>
        <v>0</v>
      </c>
      <c r="K170" s="168" t="s">
        <v>60</v>
      </c>
      <c r="L170" s="139"/>
      <c r="M170" s="149"/>
      <c r="N170" s="150"/>
    </row>
    <row r="171" spans="1:14" ht="27.95" customHeight="1" x14ac:dyDescent="0.25">
      <c r="A171" s="67" t="s">
        <v>57</v>
      </c>
      <c r="B171" s="49" t="s">
        <v>24</v>
      </c>
      <c r="C171" s="168" t="s">
        <v>60</v>
      </c>
      <c r="D171" s="139"/>
      <c r="E171" s="149"/>
      <c r="F171" s="150"/>
      <c r="G171" s="170" t="s">
        <v>902</v>
      </c>
      <c r="H171" s="138">
        <v>1</v>
      </c>
      <c r="I171" s="146"/>
      <c r="J171" s="151">
        <f t="shared" si="43"/>
        <v>0</v>
      </c>
      <c r="K171" s="168" t="s">
        <v>60</v>
      </c>
      <c r="L171" s="139"/>
      <c r="M171" s="149"/>
      <c r="N171" s="150"/>
    </row>
    <row r="172" spans="1:14" ht="27.95" customHeight="1" x14ac:dyDescent="0.25">
      <c r="A172" s="67" t="s">
        <v>58</v>
      </c>
      <c r="B172" s="49" t="s">
        <v>24</v>
      </c>
      <c r="C172" s="170" t="s">
        <v>886</v>
      </c>
      <c r="D172" s="138">
        <v>1</v>
      </c>
      <c r="E172" s="146"/>
      <c r="F172" s="151">
        <f t="shared" si="42"/>
        <v>0</v>
      </c>
      <c r="G172" s="170" t="s">
        <v>903</v>
      </c>
      <c r="H172" s="138">
        <v>1</v>
      </c>
      <c r="I172" s="146"/>
      <c r="J172" s="151">
        <f t="shared" si="43"/>
        <v>0</v>
      </c>
      <c r="K172" s="170" t="s">
        <v>915</v>
      </c>
      <c r="L172" s="138">
        <v>2</v>
      </c>
      <c r="M172" s="146"/>
      <c r="N172" s="151">
        <f t="shared" si="44"/>
        <v>0</v>
      </c>
    </row>
    <row r="173" spans="1:14" ht="27.95" customHeight="1" thickBot="1" x14ac:dyDescent="0.35">
      <c r="A173" s="70"/>
      <c r="B173" s="49"/>
      <c r="C173" s="169"/>
      <c r="D173" s="59"/>
      <c r="E173" s="60">
        <f t="shared" ref="E173:F173" si="45">SUM(E155:E172)</f>
        <v>0</v>
      </c>
      <c r="F173" s="61">
        <f t="shared" si="45"/>
        <v>0</v>
      </c>
      <c r="G173" s="169"/>
      <c r="H173" s="59"/>
      <c r="I173" s="60">
        <f>SUM(I155:I172)</f>
        <v>0</v>
      </c>
      <c r="J173" s="61">
        <f>SUM(J155:J172)</f>
        <v>0</v>
      </c>
      <c r="K173" s="140"/>
      <c r="L173" s="59"/>
      <c r="M173" s="60">
        <f t="shared" ref="M173:N173" si="46">SUM(M155:M172)</f>
        <v>0</v>
      </c>
      <c r="N173" s="61">
        <f t="shared" si="46"/>
        <v>0</v>
      </c>
    </row>
    <row r="174" spans="1:14" ht="27.95" customHeight="1" thickBot="1" x14ac:dyDescent="0.35">
      <c r="A174" s="71"/>
      <c r="B174" s="65"/>
      <c r="C174" s="245" t="s">
        <v>41</v>
      </c>
      <c r="D174" s="246"/>
      <c r="E174" s="141">
        <f>SUM(E149:E152,E155:E172)</f>
        <v>0</v>
      </c>
      <c r="F174" s="142">
        <f>SUM(F149:F152,F155:F172)</f>
        <v>0</v>
      </c>
      <c r="G174" s="245" t="s">
        <v>41</v>
      </c>
      <c r="H174" s="246"/>
      <c r="I174" s="141">
        <f>SUM(I149:I152,I155:I172)</f>
        <v>0</v>
      </c>
      <c r="J174" s="142">
        <f>SUM(J149:J152,J155:J172)</f>
        <v>0</v>
      </c>
      <c r="K174" s="245" t="s">
        <v>41</v>
      </c>
      <c r="L174" s="246"/>
      <c r="M174" s="141">
        <f>SUM(M149:M152,M155:M172)</f>
        <v>0</v>
      </c>
      <c r="N174" s="142">
        <f>SUM(N149:N152,N155:N172)</f>
        <v>0</v>
      </c>
    </row>
    <row r="181" spans="1:14" ht="27.95" customHeight="1" thickBot="1" x14ac:dyDescent="0.3">
      <c r="A181" s="37"/>
      <c r="B181" s="43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</row>
    <row r="182" spans="1:14" ht="27.95" customHeight="1" x14ac:dyDescent="0.3">
      <c r="A182" s="120"/>
      <c r="B182" s="121"/>
      <c r="C182" s="242" t="s">
        <v>189</v>
      </c>
      <c r="D182" s="243"/>
      <c r="E182" s="243"/>
      <c r="F182" s="244"/>
      <c r="G182" s="242" t="s">
        <v>190</v>
      </c>
      <c r="H182" s="243"/>
      <c r="I182" s="243"/>
      <c r="J182" s="244"/>
      <c r="K182" s="242" t="s">
        <v>191</v>
      </c>
      <c r="L182" s="243"/>
      <c r="M182" s="243"/>
      <c r="N182" s="244"/>
    </row>
    <row r="183" spans="1:14" ht="27.95" customHeight="1" x14ac:dyDescent="0.25">
      <c r="A183" s="66" t="s">
        <v>59</v>
      </c>
      <c r="B183" s="50" t="s">
        <v>26</v>
      </c>
      <c r="C183" s="165" t="s">
        <v>25</v>
      </c>
      <c r="D183" s="51" t="s">
        <v>20</v>
      </c>
      <c r="E183" s="52" t="s">
        <v>21</v>
      </c>
      <c r="F183" s="53" t="s">
        <v>22</v>
      </c>
      <c r="G183" s="165" t="s">
        <v>25</v>
      </c>
      <c r="H183" s="51" t="s">
        <v>20</v>
      </c>
      <c r="I183" s="52" t="s">
        <v>21</v>
      </c>
      <c r="J183" s="53" t="s">
        <v>22</v>
      </c>
      <c r="K183" s="165" t="s">
        <v>25</v>
      </c>
      <c r="L183" s="51" t="s">
        <v>20</v>
      </c>
      <c r="M183" s="52" t="s">
        <v>21</v>
      </c>
      <c r="N183" s="53" t="s">
        <v>22</v>
      </c>
    </row>
    <row r="184" spans="1:14" ht="27.95" customHeight="1" x14ac:dyDescent="0.25">
      <c r="A184" s="63" t="s">
        <v>213</v>
      </c>
      <c r="B184" s="49" t="s">
        <v>23</v>
      </c>
      <c r="C184" s="166" t="s">
        <v>587</v>
      </c>
      <c r="D184" s="136">
        <v>2</v>
      </c>
      <c r="E184" s="146"/>
      <c r="F184" s="147">
        <f>(E184*D184)</f>
        <v>0</v>
      </c>
      <c r="G184" s="166" t="s">
        <v>591</v>
      </c>
      <c r="H184" s="136">
        <v>1</v>
      </c>
      <c r="I184" s="146"/>
      <c r="J184" s="147">
        <f>(I184*H184)</f>
        <v>0</v>
      </c>
      <c r="K184" s="166" t="s">
        <v>595</v>
      </c>
      <c r="L184" s="136">
        <v>1</v>
      </c>
      <c r="M184" s="146"/>
      <c r="N184" s="147">
        <f>(M184*L184)</f>
        <v>0</v>
      </c>
    </row>
    <row r="185" spans="1:14" ht="27.95" customHeight="1" x14ac:dyDescent="0.25">
      <c r="A185" s="67" t="s">
        <v>42</v>
      </c>
      <c r="B185" s="49" t="s">
        <v>23</v>
      </c>
      <c r="C185" s="166" t="s">
        <v>588</v>
      </c>
      <c r="D185" s="136">
        <v>2</v>
      </c>
      <c r="E185" s="146"/>
      <c r="F185" s="147">
        <f t="shared" ref="F185:F187" si="47">(E185*D185)</f>
        <v>0</v>
      </c>
      <c r="G185" s="166" t="s">
        <v>592</v>
      </c>
      <c r="H185" s="136">
        <v>1</v>
      </c>
      <c r="I185" s="146"/>
      <c r="J185" s="147">
        <f t="shared" ref="J185:J187" si="48">(I185*H185)</f>
        <v>0</v>
      </c>
      <c r="K185" s="166" t="s">
        <v>596</v>
      </c>
      <c r="L185" s="136">
        <v>1</v>
      </c>
      <c r="M185" s="146"/>
      <c r="N185" s="147">
        <f t="shared" ref="N185:N187" si="49">(M185*L185)</f>
        <v>0</v>
      </c>
    </row>
    <row r="186" spans="1:14" ht="27.95" customHeight="1" x14ac:dyDescent="0.25">
      <c r="A186" s="63" t="s">
        <v>72</v>
      </c>
      <c r="B186" s="49" t="s">
        <v>23</v>
      </c>
      <c r="C186" s="166" t="s">
        <v>589</v>
      </c>
      <c r="D186" s="136">
        <v>2</v>
      </c>
      <c r="E186" s="148"/>
      <c r="F186" s="147">
        <f t="shared" si="47"/>
        <v>0</v>
      </c>
      <c r="G186" s="166" t="s">
        <v>593</v>
      </c>
      <c r="H186" s="136">
        <v>1</v>
      </c>
      <c r="I186" s="148"/>
      <c r="J186" s="147">
        <f t="shared" si="48"/>
        <v>0</v>
      </c>
      <c r="K186" s="166" t="s">
        <v>597</v>
      </c>
      <c r="L186" s="136">
        <v>1</v>
      </c>
      <c r="M186" s="148"/>
      <c r="N186" s="147">
        <f t="shared" si="49"/>
        <v>0</v>
      </c>
    </row>
    <row r="187" spans="1:14" ht="27.95" customHeight="1" thickBot="1" x14ac:dyDescent="0.3">
      <c r="A187" s="63" t="s">
        <v>214</v>
      </c>
      <c r="B187" s="49" t="s">
        <v>23</v>
      </c>
      <c r="C187" s="166" t="s">
        <v>590</v>
      </c>
      <c r="D187" s="136">
        <v>2</v>
      </c>
      <c r="E187" s="148"/>
      <c r="F187" s="147">
        <f t="shared" si="47"/>
        <v>0</v>
      </c>
      <c r="G187" s="166" t="s">
        <v>594</v>
      </c>
      <c r="H187" s="136">
        <v>1</v>
      </c>
      <c r="I187" s="148"/>
      <c r="J187" s="147">
        <f t="shared" si="48"/>
        <v>0</v>
      </c>
      <c r="K187" s="166" t="s">
        <v>598</v>
      </c>
      <c r="L187" s="136">
        <v>1</v>
      </c>
      <c r="M187" s="148"/>
      <c r="N187" s="147">
        <f t="shared" si="49"/>
        <v>0</v>
      </c>
    </row>
    <row r="188" spans="1:14" ht="27.95" customHeight="1" thickBot="1" x14ac:dyDescent="0.3">
      <c r="A188" s="67"/>
      <c r="B188" s="49"/>
      <c r="C188" s="167"/>
      <c r="D188" s="54"/>
      <c r="E188" s="55">
        <f t="shared" ref="E188:F188" si="50">SUM(E184:E187)</f>
        <v>0</v>
      </c>
      <c r="F188" s="56">
        <f t="shared" si="50"/>
        <v>0</v>
      </c>
      <c r="G188" s="167"/>
      <c r="H188" s="54"/>
      <c r="I188" s="55">
        <f>SUM(I184:I187)</f>
        <v>0</v>
      </c>
      <c r="J188" s="56">
        <f>SUM(J184:J187)</f>
        <v>0</v>
      </c>
      <c r="K188" s="167"/>
      <c r="L188" s="54"/>
      <c r="M188" s="55">
        <f t="shared" ref="M188:N188" si="51">SUM(M184:M187)</f>
        <v>0</v>
      </c>
      <c r="N188" s="56">
        <f t="shared" si="51"/>
        <v>0</v>
      </c>
    </row>
    <row r="189" spans="1:14" ht="27.95" customHeight="1" x14ac:dyDescent="0.25">
      <c r="A189" s="68" t="s">
        <v>29</v>
      </c>
      <c r="B189" s="49"/>
      <c r="C189" s="165" t="s">
        <v>25</v>
      </c>
      <c r="D189" s="51" t="s">
        <v>20</v>
      </c>
      <c r="E189" s="57" t="s">
        <v>21</v>
      </c>
      <c r="F189" s="58" t="s">
        <v>22</v>
      </c>
      <c r="G189" s="165" t="s">
        <v>25</v>
      </c>
      <c r="H189" s="51" t="s">
        <v>20</v>
      </c>
      <c r="I189" s="57" t="s">
        <v>21</v>
      </c>
      <c r="J189" s="58" t="s">
        <v>22</v>
      </c>
      <c r="K189" s="165" t="s">
        <v>25</v>
      </c>
      <c r="L189" s="51" t="s">
        <v>20</v>
      </c>
      <c r="M189" s="57" t="s">
        <v>21</v>
      </c>
      <c r="N189" s="58" t="s">
        <v>22</v>
      </c>
    </row>
    <row r="190" spans="1:14" ht="27.95" customHeight="1" x14ac:dyDescent="0.25">
      <c r="A190" s="67" t="s">
        <v>43</v>
      </c>
      <c r="B190" s="49" t="s">
        <v>24</v>
      </c>
      <c r="C190" s="170" t="s">
        <v>916</v>
      </c>
      <c r="D190" s="138">
        <v>2</v>
      </c>
      <c r="E190" s="146"/>
      <c r="F190" s="151">
        <f t="shared" ref="F190:F207" si="52">E190*D190</f>
        <v>0</v>
      </c>
      <c r="G190" s="170" t="s">
        <v>933</v>
      </c>
      <c r="H190" s="138">
        <v>1</v>
      </c>
      <c r="I190" s="146"/>
      <c r="J190" s="151">
        <f t="shared" ref="J190:J207" si="53">I190*H190</f>
        <v>0</v>
      </c>
      <c r="K190" s="170" t="s">
        <v>950</v>
      </c>
      <c r="L190" s="138">
        <v>1</v>
      </c>
      <c r="M190" s="146"/>
      <c r="N190" s="151">
        <f t="shared" ref="N190:N207" si="54">M190*L190</f>
        <v>0</v>
      </c>
    </row>
    <row r="191" spans="1:14" ht="27.95" customHeight="1" x14ac:dyDescent="0.25">
      <c r="A191" s="67" t="s">
        <v>13</v>
      </c>
      <c r="B191" s="49" t="s">
        <v>24</v>
      </c>
      <c r="C191" s="170" t="s">
        <v>917</v>
      </c>
      <c r="D191" s="138">
        <v>2</v>
      </c>
      <c r="E191" s="146"/>
      <c r="F191" s="151">
        <f t="shared" si="52"/>
        <v>0</v>
      </c>
      <c r="G191" s="170" t="s">
        <v>934</v>
      </c>
      <c r="H191" s="138">
        <v>1</v>
      </c>
      <c r="I191" s="146"/>
      <c r="J191" s="151">
        <f t="shared" si="53"/>
        <v>0</v>
      </c>
      <c r="K191" s="170" t="s">
        <v>951</v>
      </c>
      <c r="L191" s="138">
        <v>1</v>
      </c>
      <c r="M191" s="146"/>
      <c r="N191" s="151">
        <f t="shared" si="54"/>
        <v>0</v>
      </c>
    </row>
    <row r="192" spans="1:14" ht="27.95" customHeight="1" x14ac:dyDescent="0.25">
      <c r="A192" s="67" t="s">
        <v>44</v>
      </c>
      <c r="B192" s="49" t="s">
        <v>24</v>
      </c>
      <c r="C192" s="170" t="s">
        <v>918</v>
      </c>
      <c r="D192" s="138">
        <v>2</v>
      </c>
      <c r="E192" s="146"/>
      <c r="F192" s="151">
        <f t="shared" si="52"/>
        <v>0</v>
      </c>
      <c r="G192" s="170" t="s">
        <v>935</v>
      </c>
      <c r="H192" s="138">
        <v>1</v>
      </c>
      <c r="I192" s="146"/>
      <c r="J192" s="151">
        <f t="shared" si="53"/>
        <v>0</v>
      </c>
      <c r="K192" s="168" t="s">
        <v>60</v>
      </c>
      <c r="L192" s="139"/>
      <c r="M192" s="149"/>
      <c r="N192" s="150"/>
    </row>
    <row r="193" spans="1:14" ht="27.95" customHeight="1" x14ac:dyDescent="0.25">
      <c r="A193" s="67" t="s">
        <v>45</v>
      </c>
      <c r="B193" s="49" t="s">
        <v>24</v>
      </c>
      <c r="C193" s="170" t="s">
        <v>919</v>
      </c>
      <c r="D193" s="138">
        <v>2</v>
      </c>
      <c r="E193" s="146"/>
      <c r="F193" s="151">
        <f t="shared" si="52"/>
        <v>0</v>
      </c>
      <c r="G193" s="170" t="s">
        <v>936</v>
      </c>
      <c r="H193" s="138">
        <v>1</v>
      </c>
      <c r="I193" s="146"/>
      <c r="J193" s="151">
        <f t="shared" si="53"/>
        <v>0</v>
      </c>
      <c r="K193" s="168" t="s">
        <v>60</v>
      </c>
      <c r="L193" s="139"/>
      <c r="M193" s="149"/>
      <c r="N193" s="150"/>
    </row>
    <row r="194" spans="1:14" ht="27.95" customHeight="1" x14ac:dyDescent="0.25">
      <c r="A194" s="67" t="s">
        <v>46</v>
      </c>
      <c r="B194" s="49" t="s">
        <v>24</v>
      </c>
      <c r="C194" s="170" t="s">
        <v>920</v>
      </c>
      <c r="D194" s="138">
        <v>2</v>
      </c>
      <c r="E194" s="146"/>
      <c r="F194" s="151">
        <f t="shared" si="52"/>
        <v>0</v>
      </c>
      <c r="G194" s="170" t="s">
        <v>937</v>
      </c>
      <c r="H194" s="138">
        <v>1</v>
      </c>
      <c r="I194" s="146"/>
      <c r="J194" s="151">
        <f t="shared" si="53"/>
        <v>0</v>
      </c>
      <c r="K194" s="170" t="s">
        <v>952</v>
      </c>
      <c r="L194" s="138">
        <v>1</v>
      </c>
      <c r="M194" s="146"/>
      <c r="N194" s="151">
        <f t="shared" si="54"/>
        <v>0</v>
      </c>
    </row>
    <row r="195" spans="1:14" ht="27.95" customHeight="1" x14ac:dyDescent="0.25">
      <c r="A195" s="67" t="s">
        <v>47</v>
      </c>
      <c r="B195" s="49" t="s">
        <v>24</v>
      </c>
      <c r="C195" s="170" t="s">
        <v>921</v>
      </c>
      <c r="D195" s="138">
        <v>2</v>
      </c>
      <c r="E195" s="146"/>
      <c r="F195" s="151">
        <f t="shared" si="52"/>
        <v>0</v>
      </c>
      <c r="G195" s="170" t="s">
        <v>938</v>
      </c>
      <c r="H195" s="138">
        <v>1</v>
      </c>
      <c r="I195" s="146"/>
      <c r="J195" s="151">
        <f t="shared" si="53"/>
        <v>0</v>
      </c>
      <c r="K195" s="168" t="s">
        <v>60</v>
      </c>
      <c r="L195" s="139"/>
      <c r="M195" s="149"/>
      <c r="N195" s="150"/>
    </row>
    <row r="196" spans="1:14" ht="27.95" customHeight="1" x14ac:dyDescent="0.25">
      <c r="A196" s="67" t="s">
        <v>48</v>
      </c>
      <c r="B196" s="49" t="s">
        <v>24</v>
      </c>
      <c r="C196" s="170" t="s">
        <v>922</v>
      </c>
      <c r="D196" s="138">
        <v>2</v>
      </c>
      <c r="E196" s="146"/>
      <c r="F196" s="151">
        <f t="shared" si="52"/>
        <v>0</v>
      </c>
      <c r="G196" s="170" t="s">
        <v>939</v>
      </c>
      <c r="H196" s="138">
        <v>1</v>
      </c>
      <c r="I196" s="146"/>
      <c r="J196" s="151">
        <f t="shared" si="53"/>
        <v>0</v>
      </c>
      <c r="K196" s="170" t="s">
        <v>954</v>
      </c>
      <c r="L196" s="138">
        <v>1</v>
      </c>
      <c r="M196" s="146"/>
      <c r="N196" s="151">
        <f t="shared" si="54"/>
        <v>0</v>
      </c>
    </row>
    <row r="197" spans="1:14" ht="27.95" customHeight="1" x14ac:dyDescent="0.25">
      <c r="A197" s="67" t="s">
        <v>49</v>
      </c>
      <c r="B197" s="49" t="s">
        <v>24</v>
      </c>
      <c r="C197" s="170" t="s">
        <v>923</v>
      </c>
      <c r="D197" s="138">
        <v>2</v>
      </c>
      <c r="E197" s="146"/>
      <c r="F197" s="151">
        <f t="shared" si="52"/>
        <v>0</v>
      </c>
      <c r="G197" s="170" t="s">
        <v>940</v>
      </c>
      <c r="H197" s="138">
        <v>1</v>
      </c>
      <c r="I197" s="146"/>
      <c r="J197" s="151">
        <f t="shared" si="53"/>
        <v>0</v>
      </c>
      <c r="K197" s="170" t="s">
        <v>953</v>
      </c>
      <c r="L197" s="138">
        <v>1</v>
      </c>
      <c r="M197" s="146"/>
      <c r="N197" s="151">
        <f t="shared" si="54"/>
        <v>0</v>
      </c>
    </row>
    <row r="198" spans="1:14" ht="27.95" customHeight="1" x14ac:dyDescent="0.25">
      <c r="A198" s="67" t="s">
        <v>50</v>
      </c>
      <c r="B198" s="49" t="s">
        <v>24</v>
      </c>
      <c r="C198" s="170" t="s">
        <v>924</v>
      </c>
      <c r="D198" s="138">
        <v>2</v>
      </c>
      <c r="E198" s="146"/>
      <c r="F198" s="151">
        <f t="shared" si="52"/>
        <v>0</v>
      </c>
      <c r="G198" s="170" t="s">
        <v>941</v>
      </c>
      <c r="H198" s="138">
        <v>1</v>
      </c>
      <c r="I198" s="146"/>
      <c r="J198" s="151">
        <f t="shared" si="53"/>
        <v>0</v>
      </c>
      <c r="K198" s="170" t="s">
        <v>955</v>
      </c>
      <c r="L198" s="138">
        <v>1</v>
      </c>
      <c r="M198" s="146"/>
      <c r="N198" s="151">
        <f t="shared" si="54"/>
        <v>0</v>
      </c>
    </row>
    <row r="199" spans="1:14" ht="27.95" customHeight="1" x14ac:dyDescent="0.25">
      <c r="A199" s="67" t="s">
        <v>51</v>
      </c>
      <c r="B199" s="49" t="s">
        <v>24</v>
      </c>
      <c r="C199" s="170" t="s">
        <v>925</v>
      </c>
      <c r="D199" s="138">
        <v>2</v>
      </c>
      <c r="E199" s="146"/>
      <c r="F199" s="151">
        <f t="shared" si="52"/>
        <v>0</v>
      </c>
      <c r="G199" s="170" t="s">
        <v>942</v>
      </c>
      <c r="H199" s="138">
        <v>1</v>
      </c>
      <c r="I199" s="146"/>
      <c r="J199" s="151">
        <f t="shared" si="53"/>
        <v>0</v>
      </c>
      <c r="K199" s="170" t="s">
        <v>956</v>
      </c>
      <c r="L199" s="138">
        <v>1</v>
      </c>
      <c r="M199" s="146"/>
      <c r="N199" s="151">
        <f t="shared" si="54"/>
        <v>0</v>
      </c>
    </row>
    <row r="200" spans="1:14" ht="27.95" customHeight="1" x14ac:dyDescent="0.25">
      <c r="A200" s="67" t="s">
        <v>52</v>
      </c>
      <c r="B200" s="49" t="s">
        <v>24</v>
      </c>
      <c r="C200" s="170" t="s">
        <v>926</v>
      </c>
      <c r="D200" s="138">
        <v>2</v>
      </c>
      <c r="E200" s="146"/>
      <c r="F200" s="151">
        <f t="shared" si="52"/>
        <v>0</v>
      </c>
      <c r="G200" s="170" t="s">
        <v>943</v>
      </c>
      <c r="H200" s="138">
        <v>1</v>
      </c>
      <c r="I200" s="146"/>
      <c r="J200" s="151">
        <f t="shared" si="53"/>
        <v>0</v>
      </c>
      <c r="K200" s="170" t="s">
        <v>957</v>
      </c>
      <c r="L200" s="138">
        <v>1</v>
      </c>
      <c r="M200" s="146"/>
      <c r="N200" s="151">
        <f t="shared" si="54"/>
        <v>0</v>
      </c>
    </row>
    <row r="201" spans="1:14" ht="27.95" customHeight="1" x14ac:dyDescent="0.25">
      <c r="A201" s="67" t="s">
        <v>9</v>
      </c>
      <c r="B201" s="49" t="s">
        <v>24</v>
      </c>
      <c r="C201" s="170" t="s">
        <v>927</v>
      </c>
      <c r="D201" s="138">
        <v>2</v>
      </c>
      <c r="E201" s="146"/>
      <c r="F201" s="151">
        <f t="shared" si="52"/>
        <v>0</v>
      </c>
      <c r="G201" s="170" t="s">
        <v>944</v>
      </c>
      <c r="H201" s="138">
        <v>1</v>
      </c>
      <c r="I201" s="146"/>
      <c r="J201" s="151">
        <f t="shared" si="53"/>
        <v>0</v>
      </c>
      <c r="K201" s="170" t="s">
        <v>958</v>
      </c>
      <c r="L201" s="138">
        <v>1</v>
      </c>
      <c r="M201" s="146"/>
      <c r="N201" s="151">
        <f t="shared" si="54"/>
        <v>0</v>
      </c>
    </row>
    <row r="202" spans="1:14" ht="27.95" customHeight="1" x14ac:dyDescent="0.25">
      <c r="A202" s="67" t="s">
        <v>53</v>
      </c>
      <c r="B202" s="49" t="s">
        <v>24</v>
      </c>
      <c r="C202" s="170" t="s">
        <v>928</v>
      </c>
      <c r="D202" s="138">
        <v>2</v>
      </c>
      <c r="E202" s="146"/>
      <c r="F202" s="151">
        <f t="shared" si="52"/>
        <v>0</v>
      </c>
      <c r="G202" s="170" t="s">
        <v>945</v>
      </c>
      <c r="H202" s="138">
        <v>1</v>
      </c>
      <c r="I202" s="146"/>
      <c r="J202" s="151">
        <f t="shared" si="53"/>
        <v>0</v>
      </c>
      <c r="K202" s="170" t="s">
        <v>959</v>
      </c>
      <c r="L202" s="138">
        <v>1</v>
      </c>
      <c r="M202" s="146"/>
      <c r="N202" s="151">
        <f t="shared" si="54"/>
        <v>0</v>
      </c>
    </row>
    <row r="203" spans="1:14" ht="27.95" customHeight="1" x14ac:dyDescent="0.25">
      <c r="A203" s="67" t="s">
        <v>54</v>
      </c>
      <c r="B203" s="49" t="s">
        <v>24</v>
      </c>
      <c r="C203" s="168" t="s">
        <v>60</v>
      </c>
      <c r="D203" s="139"/>
      <c r="E203" s="149"/>
      <c r="F203" s="150"/>
      <c r="G203" s="168" t="s">
        <v>60</v>
      </c>
      <c r="H203" s="139"/>
      <c r="I203" s="149"/>
      <c r="J203" s="150"/>
      <c r="K203" s="168" t="s">
        <v>60</v>
      </c>
      <c r="L203" s="139"/>
      <c r="M203" s="149"/>
      <c r="N203" s="150"/>
    </row>
    <row r="204" spans="1:14" ht="27.95" customHeight="1" x14ac:dyDescent="0.25">
      <c r="A204" s="67" t="s">
        <v>55</v>
      </c>
      <c r="B204" s="49" t="s">
        <v>24</v>
      </c>
      <c r="C204" s="170" t="s">
        <v>929</v>
      </c>
      <c r="D204" s="138">
        <v>2</v>
      </c>
      <c r="E204" s="146"/>
      <c r="F204" s="151">
        <f t="shared" si="52"/>
        <v>0</v>
      </c>
      <c r="G204" s="170" t="s">
        <v>946</v>
      </c>
      <c r="H204" s="138">
        <v>1</v>
      </c>
      <c r="I204" s="146"/>
      <c r="J204" s="151">
        <f t="shared" si="53"/>
        <v>0</v>
      </c>
      <c r="K204" s="170" t="s">
        <v>960</v>
      </c>
      <c r="L204" s="138">
        <v>1</v>
      </c>
      <c r="M204" s="146"/>
      <c r="N204" s="151">
        <f t="shared" si="54"/>
        <v>0</v>
      </c>
    </row>
    <row r="205" spans="1:14" ht="27.95" customHeight="1" x14ac:dyDescent="0.25">
      <c r="A205" s="67" t="s">
        <v>56</v>
      </c>
      <c r="B205" s="49" t="s">
        <v>24</v>
      </c>
      <c r="C205" s="170" t="s">
        <v>930</v>
      </c>
      <c r="D205" s="138">
        <v>2</v>
      </c>
      <c r="E205" s="146"/>
      <c r="F205" s="151">
        <f t="shared" si="52"/>
        <v>0</v>
      </c>
      <c r="G205" s="170" t="s">
        <v>947</v>
      </c>
      <c r="H205" s="138">
        <v>1</v>
      </c>
      <c r="I205" s="146"/>
      <c r="J205" s="151">
        <f t="shared" si="53"/>
        <v>0</v>
      </c>
      <c r="K205" s="170" t="s">
        <v>961</v>
      </c>
      <c r="L205" s="138">
        <v>1</v>
      </c>
      <c r="M205" s="146"/>
      <c r="N205" s="151">
        <f t="shared" si="54"/>
        <v>0</v>
      </c>
    </row>
    <row r="206" spans="1:14" ht="27.95" customHeight="1" x14ac:dyDescent="0.25">
      <c r="A206" s="67" t="s">
        <v>57</v>
      </c>
      <c r="B206" s="49" t="s">
        <v>24</v>
      </c>
      <c r="C206" s="170" t="s">
        <v>931</v>
      </c>
      <c r="D206" s="138">
        <v>2</v>
      </c>
      <c r="E206" s="146"/>
      <c r="F206" s="151">
        <f t="shared" si="52"/>
        <v>0</v>
      </c>
      <c r="G206" s="170" t="s">
        <v>948</v>
      </c>
      <c r="H206" s="138">
        <v>1</v>
      </c>
      <c r="I206" s="146"/>
      <c r="J206" s="151">
        <f t="shared" si="53"/>
        <v>0</v>
      </c>
      <c r="K206" s="170" t="s">
        <v>962</v>
      </c>
      <c r="L206" s="138">
        <v>1</v>
      </c>
      <c r="M206" s="146"/>
      <c r="N206" s="151">
        <f t="shared" si="54"/>
        <v>0</v>
      </c>
    </row>
    <row r="207" spans="1:14" ht="27.95" customHeight="1" x14ac:dyDescent="0.25">
      <c r="A207" s="67" t="s">
        <v>58</v>
      </c>
      <c r="B207" s="49" t="s">
        <v>24</v>
      </c>
      <c r="C207" s="170" t="s">
        <v>932</v>
      </c>
      <c r="D207" s="138">
        <v>2</v>
      </c>
      <c r="E207" s="146"/>
      <c r="F207" s="151">
        <f t="shared" si="52"/>
        <v>0</v>
      </c>
      <c r="G207" s="170" t="s">
        <v>949</v>
      </c>
      <c r="H207" s="138">
        <v>1</v>
      </c>
      <c r="I207" s="146"/>
      <c r="J207" s="151">
        <f t="shared" si="53"/>
        <v>0</v>
      </c>
      <c r="K207" s="170" t="s">
        <v>963</v>
      </c>
      <c r="L207" s="138">
        <v>1</v>
      </c>
      <c r="M207" s="146"/>
      <c r="N207" s="151">
        <f t="shared" si="54"/>
        <v>0</v>
      </c>
    </row>
    <row r="208" spans="1:14" ht="27.95" customHeight="1" thickBot="1" x14ac:dyDescent="0.35">
      <c r="A208" s="70"/>
      <c r="B208" s="49"/>
      <c r="C208" s="140"/>
      <c r="D208" s="59"/>
      <c r="E208" s="60">
        <f t="shared" ref="E208:F208" si="55">SUM(E190:E207)</f>
        <v>0</v>
      </c>
      <c r="F208" s="61">
        <f t="shared" si="55"/>
        <v>0</v>
      </c>
      <c r="G208" s="140"/>
      <c r="H208" s="59"/>
      <c r="I208" s="60">
        <f>SUM(I190:I207)</f>
        <v>0</v>
      </c>
      <c r="J208" s="61">
        <f>SUM(J190:J207)</f>
        <v>0</v>
      </c>
      <c r="K208" s="140"/>
      <c r="L208" s="59"/>
      <c r="M208" s="60">
        <f t="shared" ref="M208:N208" si="56">SUM(M190:M207)</f>
        <v>0</v>
      </c>
      <c r="N208" s="61">
        <f t="shared" si="56"/>
        <v>0</v>
      </c>
    </row>
    <row r="209" spans="1:14" ht="27.95" customHeight="1" thickBot="1" x14ac:dyDescent="0.35">
      <c r="A209" s="71"/>
      <c r="B209" s="65"/>
      <c r="C209" s="245" t="s">
        <v>41</v>
      </c>
      <c r="D209" s="246"/>
      <c r="E209" s="141">
        <f>SUM(E184:E187,E190:E207)</f>
        <v>0</v>
      </c>
      <c r="F209" s="142">
        <f>SUM(F184:F187,F190:F207)</f>
        <v>0</v>
      </c>
      <c r="G209" s="245" t="s">
        <v>41</v>
      </c>
      <c r="H209" s="246"/>
      <c r="I209" s="141">
        <f>SUM(I184:I187,I190:I207)</f>
        <v>0</v>
      </c>
      <c r="J209" s="142">
        <f>SUM(J184:J187,J190:J207)</f>
        <v>0</v>
      </c>
      <c r="K209" s="245" t="s">
        <v>41</v>
      </c>
      <c r="L209" s="246"/>
      <c r="M209" s="141">
        <f>SUM(M184:M187,M190:M207)</f>
        <v>0</v>
      </c>
      <c r="N209" s="142">
        <f>SUM(N184:N187,N190:N207)</f>
        <v>0</v>
      </c>
    </row>
    <row r="216" spans="1:14" ht="27.95" customHeight="1" thickBot="1" x14ac:dyDescent="0.3">
      <c r="A216" s="37"/>
      <c r="B216" s="43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</row>
    <row r="217" spans="1:14" ht="27.95" customHeight="1" x14ac:dyDescent="0.3">
      <c r="A217" s="120"/>
      <c r="B217" s="121"/>
      <c r="C217" s="242" t="s">
        <v>192</v>
      </c>
      <c r="D217" s="243"/>
      <c r="E217" s="243"/>
      <c r="F217" s="244"/>
      <c r="G217" s="242" t="s">
        <v>193</v>
      </c>
      <c r="H217" s="243"/>
      <c r="I217" s="243"/>
      <c r="J217" s="244"/>
      <c r="K217" s="242" t="s">
        <v>194</v>
      </c>
      <c r="L217" s="243"/>
      <c r="M217" s="243"/>
      <c r="N217" s="244"/>
    </row>
    <row r="218" spans="1:14" ht="27.95" customHeight="1" x14ac:dyDescent="0.25">
      <c r="A218" s="66" t="s">
        <v>59</v>
      </c>
      <c r="B218" s="50" t="s">
        <v>26</v>
      </c>
      <c r="C218" s="165" t="s">
        <v>25</v>
      </c>
      <c r="D218" s="51" t="s">
        <v>20</v>
      </c>
      <c r="E218" s="52" t="s">
        <v>21</v>
      </c>
      <c r="F218" s="53" t="s">
        <v>22</v>
      </c>
      <c r="G218" s="165" t="s">
        <v>25</v>
      </c>
      <c r="H218" s="51" t="s">
        <v>20</v>
      </c>
      <c r="I218" s="52" t="s">
        <v>21</v>
      </c>
      <c r="J218" s="53" t="s">
        <v>22</v>
      </c>
      <c r="K218" s="165" t="s">
        <v>25</v>
      </c>
      <c r="L218" s="51" t="s">
        <v>20</v>
      </c>
      <c r="M218" s="52" t="s">
        <v>21</v>
      </c>
      <c r="N218" s="53" t="s">
        <v>22</v>
      </c>
    </row>
    <row r="219" spans="1:14" ht="27.95" customHeight="1" x14ac:dyDescent="0.25">
      <c r="A219" s="63" t="s">
        <v>213</v>
      </c>
      <c r="B219" s="49" t="s">
        <v>23</v>
      </c>
      <c r="C219" s="166" t="s">
        <v>599</v>
      </c>
      <c r="D219" s="136">
        <v>1</v>
      </c>
      <c r="E219" s="146"/>
      <c r="F219" s="147">
        <f>(E219*D219)</f>
        <v>0</v>
      </c>
      <c r="G219" s="166" t="s">
        <v>603</v>
      </c>
      <c r="H219" s="136">
        <v>4</v>
      </c>
      <c r="I219" s="146"/>
      <c r="J219" s="147">
        <f>(I219*H219)</f>
        <v>0</v>
      </c>
      <c r="K219" s="166" t="s">
        <v>607</v>
      </c>
      <c r="L219" s="136">
        <v>1</v>
      </c>
      <c r="M219" s="146"/>
      <c r="N219" s="147">
        <f>(M219*L219)</f>
        <v>0</v>
      </c>
    </row>
    <row r="220" spans="1:14" ht="27.95" customHeight="1" x14ac:dyDescent="0.25">
      <c r="A220" s="67" t="s">
        <v>42</v>
      </c>
      <c r="B220" s="49" t="s">
        <v>23</v>
      </c>
      <c r="C220" s="166" t="s">
        <v>600</v>
      </c>
      <c r="D220" s="136">
        <v>1</v>
      </c>
      <c r="E220" s="146"/>
      <c r="F220" s="147">
        <f t="shared" ref="F220:F222" si="57">(E220*D220)</f>
        <v>0</v>
      </c>
      <c r="G220" s="166" t="s">
        <v>604</v>
      </c>
      <c r="H220" s="136">
        <v>4</v>
      </c>
      <c r="I220" s="146"/>
      <c r="J220" s="147">
        <f t="shared" ref="J220:J222" si="58">(I220*H220)</f>
        <v>0</v>
      </c>
      <c r="K220" s="166" t="s">
        <v>608</v>
      </c>
      <c r="L220" s="136">
        <v>1</v>
      </c>
      <c r="M220" s="146"/>
      <c r="N220" s="147">
        <f t="shared" ref="N220:N222" si="59">(M220*L220)</f>
        <v>0</v>
      </c>
    </row>
    <row r="221" spans="1:14" ht="27.95" customHeight="1" x14ac:dyDescent="0.25">
      <c r="A221" s="63" t="s">
        <v>72</v>
      </c>
      <c r="B221" s="49" t="s">
        <v>23</v>
      </c>
      <c r="C221" s="166" t="s">
        <v>601</v>
      </c>
      <c r="D221" s="136">
        <v>1</v>
      </c>
      <c r="E221" s="148"/>
      <c r="F221" s="147">
        <f t="shared" si="57"/>
        <v>0</v>
      </c>
      <c r="G221" s="166" t="s">
        <v>605</v>
      </c>
      <c r="H221" s="136">
        <v>4</v>
      </c>
      <c r="I221" s="148"/>
      <c r="J221" s="147">
        <f t="shared" si="58"/>
        <v>0</v>
      </c>
      <c r="K221" s="166" t="s">
        <v>609</v>
      </c>
      <c r="L221" s="136">
        <v>1</v>
      </c>
      <c r="M221" s="148"/>
      <c r="N221" s="147">
        <f t="shared" si="59"/>
        <v>0</v>
      </c>
    </row>
    <row r="222" spans="1:14" ht="27.95" customHeight="1" thickBot="1" x14ac:dyDescent="0.3">
      <c r="A222" s="63" t="s">
        <v>214</v>
      </c>
      <c r="B222" s="49" t="s">
        <v>23</v>
      </c>
      <c r="C222" s="166" t="s">
        <v>602</v>
      </c>
      <c r="D222" s="136">
        <v>1</v>
      </c>
      <c r="E222" s="148"/>
      <c r="F222" s="147">
        <f t="shared" si="57"/>
        <v>0</v>
      </c>
      <c r="G222" s="166" t="s">
        <v>606</v>
      </c>
      <c r="H222" s="136">
        <v>4</v>
      </c>
      <c r="I222" s="148"/>
      <c r="J222" s="147">
        <f t="shared" si="58"/>
        <v>0</v>
      </c>
      <c r="K222" s="166" t="s">
        <v>610</v>
      </c>
      <c r="L222" s="136">
        <v>1</v>
      </c>
      <c r="M222" s="148"/>
      <c r="N222" s="147">
        <f t="shared" si="59"/>
        <v>0</v>
      </c>
    </row>
    <row r="223" spans="1:14" ht="27.95" customHeight="1" thickBot="1" x14ac:dyDescent="0.3">
      <c r="A223" s="67"/>
      <c r="B223" s="49"/>
      <c r="C223" s="167"/>
      <c r="D223" s="54"/>
      <c r="E223" s="55">
        <f t="shared" ref="E223:F223" si="60">SUM(E219:E222)</f>
        <v>0</v>
      </c>
      <c r="F223" s="56">
        <f t="shared" si="60"/>
        <v>0</v>
      </c>
      <c r="G223" s="167"/>
      <c r="H223" s="54"/>
      <c r="I223" s="55">
        <f>SUM(I219:I222)</f>
        <v>0</v>
      </c>
      <c r="J223" s="56">
        <f>SUM(J219:J222)</f>
        <v>0</v>
      </c>
      <c r="K223" s="167"/>
      <c r="L223" s="54"/>
      <c r="M223" s="55">
        <f t="shared" ref="M223:N223" si="61">SUM(M219:M222)</f>
        <v>0</v>
      </c>
      <c r="N223" s="56">
        <f t="shared" si="61"/>
        <v>0</v>
      </c>
    </row>
    <row r="224" spans="1:14" ht="27.95" customHeight="1" x14ac:dyDescent="0.25">
      <c r="A224" s="68" t="s">
        <v>29</v>
      </c>
      <c r="B224" s="49"/>
      <c r="C224" s="165" t="s">
        <v>25</v>
      </c>
      <c r="D224" s="51" t="s">
        <v>20</v>
      </c>
      <c r="E224" s="57" t="s">
        <v>21</v>
      </c>
      <c r="F224" s="58" t="s">
        <v>22</v>
      </c>
      <c r="G224" s="165" t="s">
        <v>25</v>
      </c>
      <c r="H224" s="51" t="s">
        <v>20</v>
      </c>
      <c r="I224" s="57" t="s">
        <v>21</v>
      </c>
      <c r="J224" s="58" t="s">
        <v>22</v>
      </c>
      <c r="K224" s="165" t="s">
        <v>25</v>
      </c>
      <c r="L224" s="51" t="s">
        <v>20</v>
      </c>
      <c r="M224" s="57" t="s">
        <v>21</v>
      </c>
      <c r="N224" s="58" t="s">
        <v>22</v>
      </c>
    </row>
    <row r="225" spans="1:14" ht="27.95" customHeight="1" x14ac:dyDescent="0.25">
      <c r="A225" s="67" t="s">
        <v>43</v>
      </c>
      <c r="B225" s="49" t="s">
        <v>24</v>
      </c>
      <c r="C225" s="170" t="s">
        <v>964</v>
      </c>
      <c r="D225" s="138">
        <v>1</v>
      </c>
      <c r="E225" s="146"/>
      <c r="F225" s="151">
        <f t="shared" ref="F225:F242" si="62">E225*D225</f>
        <v>0</v>
      </c>
      <c r="G225" s="170" t="s">
        <v>979</v>
      </c>
      <c r="H225" s="138">
        <v>4</v>
      </c>
      <c r="I225" s="146"/>
      <c r="J225" s="151">
        <f t="shared" ref="J225:J242" si="63">I225*H225</f>
        <v>0</v>
      </c>
      <c r="K225" s="170" t="s">
        <v>996</v>
      </c>
      <c r="L225" s="138">
        <v>1</v>
      </c>
      <c r="M225" s="146"/>
      <c r="N225" s="151">
        <f t="shared" ref="N225:N242" si="64">M225*L225</f>
        <v>0</v>
      </c>
    </row>
    <row r="226" spans="1:14" ht="27.95" customHeight="1" x14ac:dyDescent="0.25">
      <c r="A226" s="67" t="s">
        <v>13</v>
      </c>
      <c r="B226" s="49" t="s">
        <v>24</v>
      </c>
      <c r="C226" s="170" t="s">
        <v>965</v>
      </c>
      <c r="D226" s="138">
        <v>1</v>
      </c>
      <c r="E226" s="146"/>
      <c r="F226" s="151">
        <f t="shared" si="62"/>
        <v>0</v>
      </c>
      <c r="G226" s="170" t="s">
        <v>980</v>
      </c>
      <c r="H226" s="138">
        <v>4</v>
      </c>
      <c r="I226" s="146"/>
      <c r="J226" s="151">
        <f t="shared" si="63"/>
        <v>0</v>
      </c>
      <c r="K226" s="170" t="s">
        <v>997</v>
      </c>
      <c r="L226" s="138">
        <v>1</v>
      </c>
      <c r="M226" s="146"/>
      <c r="N226" s="151">
        <f t="shared" si="64"/>
        <v>0</v>
      </c>
    </row>
    <row r="227" spans="1:14" ht="27.95" customHeight="1" x14ac:dyDescent="0.25">
      <c r="A227" s="67" t="s">
        <v>44</v>
      </c>
      <c r="B227" s="49" t="s">
        <v>24</v>
      </c>
      <c r="C227" s="170" t="s">
        <v>966</v>
      </c>
      <c r="D227" s="138">
        <v>1</v>
      </c>
      <c r="E227" s="146"/>
      <c r="F227" s="151">
        <f t="shared" si="62"/>
        <v>0</v>
      </c>
      <c r="G227" s="170" t="s">
        <v>981</v>
      </c>
      <c r="H227" s="138">
        <v>4</v>
      </c>
      <c r="I227" s="146"/>
      <c r="J227" s="151">
        <f t="shared" si="63"/>
        <v>0</v>
      </c>
      <c r="K227" s="170" t="s">
        <v>998</v>
      </c>
      <c r="L227" s="138">
        <v>1</v>
      </c>
      <c r="M227" s="146"/>
      <c r="N227" s="151">
        <f t="shared" si="64"/>
        <v>0</v>
      </c>
    </row>
    <row r="228" spans="1:14" ht="27.95" customHeight="1" x14ac:dyDescent="0.25">
      <c r="A228" s="67" t="s">
        <v>45</v>
      </c>
      <c r="B228" s="49" t="s">
        <v>24</v>
      </c>
      <c r="C228" s="170" t="s">
        <v>967</v>
      </c>
      <c r="D228" s="138">
        <v>1</v>
      </c>
      <c r="E228" s="146"/>
      <c r="F228" s="151">
        <f t="shared" si="62"/>
        <v>0</v>
      </c>
      <c r="G228" s="170" t="s">
        <v>982</v>
      </c>
      <c r="H228" s="138">
        <v>4</v>
      </c>
      <c r="I228" s="146"/>
      <c r="J228" s="151">
        <f t="shared" si="63"/>
        <v>0</v>
      </c>
      <c r="K228" s="170" t="s">
        <v>999</v>
      </c>
      <c r="L228" s="138">
        <v>1</v>
      </c>
      <c r="M228" s="146"/>
      <c r="N228" s="151">
        <f t="shared" si="64"/>
        <v>0</v>
      </c>
    </row>
    <row r="229" spans="1:14" ht="27.95" customHeight="1" x14ac:dyDescent="0.25">
      <c r="A229" s="67" t="s">
        <v>46</v>
      </c>
      <c r="B229" s="49" t="s">
        <v>24</v>
      </c>
      <c r="C229" s="170" t="s">
        <v>968</v>
      </c>
      <c r="D229" s="138">
        <v>1</v>
      </c>
      <c r="E229" s="146"/>
      <c r="F229" s="151">
        <f t="shared" si="62"/>
        <v>0</v>
      </c>
      <c r="G229" s="170" t="s">
        <v>983</v>
      </c>
      <c r="H229" s="138">
        <v>4</v>
      </c>
      <c r="I229" s="146"/>
      <c r="J229" s="151">
        <f t="shared" si="63"/>
        <v>0</v>
      </c>
      <c r="K229" s="170" t="s">
        <v>1000</v>
      </c>
      <c r="L229" s="138">
        <v>1</v>
      </c>
      <c r="M229" s="146"/>
      <c r="N229" s="151">
        <f t="shared" si="64"/>
        <v>0</v>
      </c>
    </row>
    <row r="230" spans="1:14" ht="27.95" customHeight="1" x14ac:dyDescent="0.25">
      <c r="A230" s="67" t="s">
        <v>47</v>
      </c>
      <c r="B230" s="49" t="s">
        <v>24</v>
      </c>
      <c r="C230" s="168" t="s">
        <v>60</v>
      </c>
      <c r="D230" s="139"/>
      <c r="E230" s="149"/>
      <c r="F230" s="150"/>
      <c r="G230" s="170" t="s">
        <v>984</v>
      </c>
      <c r="H230" s="138">
        <v>4</v>
      </c>
      <c r="I230" s="146"/>
      <c r="J230" s="151">
        <f t="shared" si="63"/>
        <v>0</v>
      </c>
      <c r="K230" s="168" t="s">
        <v>60</v>
      </c>
      <c r="L230" s="139"/>
      <c r="M230" s="149"/>
      <c r="N230" s="150"/>
    </row>
    <row r="231" spans="1:14" ht="27.95" customHeight="1" x14ac:dyDescent="0.25">
      <c r="A231" s="67" t="s">
        <v>48</v>
      </c>
      <c r="B231" s="49" t="s">
        <v>24</v>
      </c>
      <c r="C231" s="170" t="s">
        <v>969</v>
      </c>
      <c r="D231" s="138">
        <v>1</v>
      </c>
      <c r="E231" s="146"/>
      <c r="F231" s="151">
        <f t="shared" si="62"/>
        <v>0</v>
      </c>
      <c r="G231" s="170" t="s">
        <v>985</v>
      </c>
      <c r="H231" s="138">
        <v>4</v>
      </c>
      <c r="I231" s="146"/>
      <c r="J231" s="151">
        <f t="shared" si="63"/>
        <v>0</v>
      </c>
      <c r="K231" s="170" t="s">
        <v>1001</v>
      </c>
      <c r="L231" s="138">
        <v>1</v>
      </c>
      <c r="M231" s="146"/>
      <c r="N231" s="151">
        <f t="shared" si="64"/>
        <v>0</v>
      </c>
    </row>
    <row r="232" spans="1:14" ht="27.95" customHeight="1" x14ac:dyDescent="0.25">
      <c r="A232" s="67" t="s">
        <v>49</v>
      </c>
      <c r="B232" s="49" t="s">
        <v>24</v>
      </c>
      <c r="C232" s="170" t="s">
        <v>970</v>
      </c>
      <c r="D232" s="138">
        <v>1</v>
      </c>
      <c r="E232" s="146"/>
      <c r="F232" s="151">
        <f t="shared" si="62"/>
        <v>0</v>
      </c>
      <c r="G232" s="170" t="s">
        <v>986</v>
      </c>
      <c r="H232" s="138">
        <v>4</v>
      </c>
      <c r="I232" s="146"/>
      <c r="J232" s="151">
        <f t="shared" si="63"/>
        <v>0</v>
      </c>
      <c r="K232" s="170" t="s">
        <v>1002</v>
      </c>
      <c r="L232" s="138">
        <v>1</v>
      </c>
      <c r="M232" s="146"/>
      <c r="N232" s="151">
        <f t="shared" si="64"/>
        <v>0</v>
      </c>
    </row>
    <row r="233" spans="1:14" ht="27.95" customHeight="1" x14ac:dyDescent="0.25">
      <c r="A233" s="67" t="s">
        <v>50</v>
      </c>
      <c r="B233" s="49" t="s">
        <v>24</v>
      </c>
      <c r="C233" s="170" t="s">
        <v>971</v>
      </c>
      <c r="D233" s="138">
        <v>1</v>
      </c>
      <c r="E233" s="146"/>
      <c r="F233" s="151">
        <f t="shared" si="62"/>
        <v>0</v>
      </c>
      <c r="G233" s="170" t="s">
        <v>987</v>
      </c>
      <c r="H233" s="138">
        <v>4</v>
      </c>
      <c r="I233" s="146"/>
      <c r="J233" s="151">
        <f t="shared" si="63"/>
        <v>0</v>
      </c>
      <c r="K233" s="170" t="s">
        <v>1003</v>
      </c>
      <c r="L233" s="138">
        <v>1</v>
      </c>
      <c r="M233" s="146"/>
      <c r="N233" s="151">
        <f t="shared" si="64"/>
        <v>0</v>
      </c>
    </row>
    <row r="234" spans="1:14" ht="27.95" customHeight="1" x14ac:dyDescent="0.25">
      <c r="A234" s="67" t="s">
        <v>51</v>
      </c>
      <c r="B234" s="49" t="s">
        <v>24</v>
      </c>
      <c r="C234" s="170" t="s">
        <v>972</v>
      </c>
      <c r="D234" s="138">
        <v>1</v>
      </c>
      <c r="E234" s="146"/>
      <c r="F234" s="151">
        <f t="shared" si="62"/>
        <v>0</v>
      </c>
      <c r="G234" s="170" t="s">
        <v>988</v>
      </c>
      <c r="H234" s="138">
        <v>4</v>
      </c>
      <c r="I234" s="146"/>
      <c r="J234" s="151">
        <f t="shared" si="63"/>
        <v>0</v>
      </c>
      <c r="K234" s="170" t="s">
        <v>1004</v>
      </c>
      <c r="L234" s="138">
        <v>1</v>
      </c>
      <c r="M234" s="146"/>
      <c r="N234" s="151">
        <f t="shared" si="64"/>
        <v>0</v>
      </c>
    </row>
    <row r="235" spans="1:14" ht="27.95" customHeight="1" x14ac:dyDescent="0.25">
      <c r="A235" s="67" t="s">
        <v>52</v>
      </c>
      <c r="B235" s="49" t="s">
        <v>24</v>
      </c>
      <c r="C235" s="170" t="s">
        <v>973</v>
      </c>
      <c r="D235" s="138">
        <v>1</v>
      </c>
      <c r="E235" s="146"/>
      <c r="F235" s="151">
        <f t="shared" si="62"/>
        <v>0</v>
      </c>
      <c r="G235" s="170" t="s">
        <v>989</v>
      </c>
      <c r="H235" s="138">
        <v>4</v>
      </c>
      <c r="I235" s="146"/>
      <c r="J235" s="151">
        <f t="shared" si="63"/>
        <v>0</v>
      </c>
      <c r="K235" s="170" t="s">
        <v>1005</v>
      </c>
      <c r="L235" s="138">
        <v>1</v>
      </c>
      <c r="M235" s="146"/>
      <c r="N235" s="151">
        <f t="shared" si="64"/>
        <v>0</v>
      </c>
    </row>
    <row r="236" spans="1:14" ht="27.95" customHeight="1" x14ac:dyDescent="0.25">
      <c r="A236" s="67" t="s">
        <v>9</v>
      </c>
      <c r="B236" s="49" t="s">
        <v>24</v>
      </c>
      <c r="C236" s="170" t="s">
        <v>974</v>
      </c>
      <c r="D236" s="138">
        <v>1</v>
      </c>
      <c r="E236" s="146"/>
      <c r="F236" s="151">
        <f t="shared" si="62"/>
        <v>0</v>
      </c>
      <c r="G236" s="170" t="s">
        <v>990</v>
      </c>
      <c r="H236" s="138">
        <v>4</v>
      </c>
      <c r="I236" s="146"/>
      <c r="J236" s="151">
        <f t="shared" si="63"/>
        <v>0</v>
      </c>
      <c r="K236" s="170" t="s">
        <v>1006</v>
      </c>
      <c r="L236" s="138">
        <v>1</v>
      </c>
      <c r="M236" s="146"/>
      <c r="N236" s="151">
        <f t="shared" si="64"/>
        <v>0</v>
      </c>
    </row>
    <row r="237" spans="1:14" ht="27.95" customHeight="1" x14ac:dyDescent="0.25">
      <c r="A237" s="67" t="s">
        <v>53</v>
      </c>
      <c r="B237" s="49" t="s">
        <v>24</v>
      </c>
      <c r="C237" s="170" t="s">
        <v>975</v>
      </c>
      <c r="D237" s="138">
        <v>1</v>
      </c>
      <c r="E237" s="146"/>
      <c r="F237" s="151">
        <f t="shared" si="62"/>
        <v>0</v>
      </c>
      <c r="G237" s="170" t="s">
        <v>991</v>
      </c>
      <c r="H237" s="138">
        <v>4</v>
      </c>
      <c r="I237" s="146"/>
      <c r="J237" s="151">
        <f t="shared" si="63"/>
        <v>0</v>
      </c>
      <c r="K237" s="170" t="s">
        <v>1007</v>
      </c>
      <c r="L237" s="138">
        <v>1</v>
      </c>
      <c r="M237" s="146"/>
      <c r="N237" s="151">
        <f t="shared" si="64"/>
        <v>0</v>
      </c>
    </row>
    <row r="238" spans="1:14" ht="27.95" customHeight="1" x14ac:dyDescent="0.25">
      <c r="A238" s="67" t="s">
        <v>54</v>
      </c>
      <c r="B238" s="49" t="s">
        <v>24</v>
      </c>
      <c r="C238" s="168" t="s">
        <v>60</v>
      </c>
      <c r="D238" s="139"/>
      <c r="E238" s="149"/>
      <c r="F238" s="150"/>
      <c r="G238" s="168" t="s">
        <v>60</v>
      </c>
      <c r="H238" s="139"/>
      <c r="I238" s="149"/>
      <c r="J238" s="150"/>
      <c r="K238" s="168" t="s">
        <v>60</v>
      </c>
      <c r="L238" s="139"/>
      <c r="M238" s="149"/>
      <c r="N238" s="150"/>
    </row>
    <row r="239" spans="1:14" ht="27.95" customHeight="1" x14ac:dyDescent="0.25">
      <c r="A239" s="67" t="s">
        <v>55</v>
      </c>
      <c r="B239" s="49" t="s">
        <v>24</v>
      </c>
      <c r="C239" s="170" t="s">
        <v>976</v>
      </c>
      <c r="D239" s="138">
        <v>1</v>
      </c>
      <c r="E239" s="146"/>
      <c r="F239" s="151">
        <f t="shared" si="62"/>
        <v>0</v>
      </c>
      <c r="G239" s="170" t="s">
        <v>992</v>
      </c>
      <c r="H239" s="138">
        <v>4</v>
      </c>
      <c r="I239" s="146"/>
      <c r="J239" s="151">
        <f t="shared" si="63"/>
        <v>0</v>
      </c>
      <c r="K239" s="170" t="s">
        <v>1008</v>
      </c>
      <c r="L239" s="138">
        <v>1</v>
      </c>
      <c r="M239" s="146"/>
      <c r="N239" s="151">
        <f t="shared" si="64"/>
        <v>0</v>
      </c>
    </row>
    <row r="240" spans="1:14" ht="27.95" customHeight="1" x14ac:dyDescent="0.25">
      <c r="A240" s="67" t="s">
        <v>56</v>
      </c>
      <c r="B240" s="49" t="s">
        <v>24</v>
      </c>
      <c r="C240" s="170" t="s">
        <v>977</v>
      </c>
      <c r="D240" s="138">
        <v>1</v>
      </c>
      <c r="E240" s="146"/>
      <c r="F240" s="151">
        <f t="shared" si="62"/>
        <v>0</v>
      </c>
      <c r="G240" s="170" t="s">
        <v>993</v>
      </c>
      <c r="H240" s="138">
        <v>4</v>
      </c>
      <c r="I240" s="146"/>
      <c r="J240" s="151">
        <f t="shared" si="63"/>
        <v>0</v>
      </c>
      <c r="K240" s="170" t="s">
        <v>1009</v>
      </c>
      <c r="L240" s="138">
        <v>1</v>
      </c>
      <c r="M240" s="146"/>
      <c r="N240" s="151">
        <f t="shared" si="64"/>
        <v>0</v>
      </c>
    </row>
    <row r="241" spans="1:14" ht="27.95" customHeight="1" x14ac:dyDescent="0.25">
      <c r="A241" s="67" t="s">
        <v>57</v>
      </c>
      <c r="B241" s="49" t="s">
        <v>24</v>
      </c>
      <c r="C241" s="168" t="s">
        <v>60</v>
      </c>
      <c r="D241" s="139"/>
      <c r="E241" s="149"/>
      <c r="F241" s="150"/>
      <c r="G241" s="170" t="s">
        <v>994</v>
      </c>
      <c r="H241" s="138">
        <v>4</v>
      </c>
      <c r="I241" s="146"/>
      <c r="J241" s="151">
        <f t="shared" si="63"/>
        <v>0</v>
      </c>
      <c r="K241" s="168" t="s">
        <v>60</v>
      </c>
      <c r="L241" s="139"/>
      <c r="M241" s="149"/>
      <c r="N241" s="150"/>
    </row>
    <row r="242" spans="1:14" ht="27.95" customHeight="1" x14ac:dyDescent="0.25">
      <c r="A242" s="67" t="s">
        <v>58</v>
      </c>
      <c r="B242" s="49" t="s">
        <v>24</v>
      </c>
      <c r="C242" s="170" t="s">
        <v>978</v>
      </c>
      <c r="D242" s="138">
        <v>1</v>
      </c>
      <c r="E242" s="146"/>
      <c r="F242" s="151">
        <f t="shared" si="62"/>
        <v>0</v>
      </c>
      <c r="G242" s="170" t="s">
        <v>995</v>
      </c>
      <c r="H242" s="138">
        <v>4</v>
      </c>
      <c r="I242" s="146"/>
      <c r="J242" s="151">
        <f t="shared" si="63"/>
        <v>0</v>
      </c>
      <c r="K242" s="170" t="s">
        <v>1010</v>
      </c>
      <c r="L242" s="138">
        <v>1</v>
      </c>
      <c r="M242" s="146"/>
      <c r="N242" s="151">
        <f t="shared" si="64"/>
        <v>0</v>
      </c>
    </row>
    <row r="243" spans="1:14" ht="27.95" customHeight="1" thickBot="1" x14ac:dyDescent="0.35">
      <c r="A243" s="70"/>
      <c r="B243" s="49"/>
      <c r="C243" s="140"/>
      <c r="D243" s="59"/>
      <c r="E243" s="60">
        <f t="shared" ref="E243:F243" si="65">SUM(E225:E242)</f>
        <v>0</v>
      </c>
      <c r="F243" s="61">
        <f t="shared" si="65"/>
        <v>0</v>
      </c>
      <c r="G243" s="140"/>
      <c r="H243" s="59"/>
      <c r="I243" s="60">
        <f>SUM(I225:I242)</f>
        <v>0</v>
      </c>
      <c r="J243" s="61">
        <f>SUM(J225:J242)</f>
        <v>0</v>
      </c>
      <c r="K243" s="140"/>
      <c r="L243" s="59"/>
      <c r="M243" s="60">
        <f t="shared" ref="M243:N243" si="66">SUM(M225:M242)</f>
        <v>0</v>
      </c>
      <c r="N243" s="61">
        <f t="shared" si="66"/>
        <v>0</v>
      </c>
    </row>
    <row r="244" spans="1:14" ht="27.95" customHeight="1" thickBot="1" x14ac:dyDescent="0.35">
      <c r="A244" s="71"/>
      <c r="B244" s="65"/>
      <c r="C244" s="245" t="s">
        <v>41</v>
      </c>
      <c r="D244" s="246"/>
      <c r="E244" s="141">
        <f>SUM(E219:E222,E225:E242)</f>
        <v>0</v>
      </c>
      <c r="F244" s="142">
        <f>SUM(F219:F222,F225:F242)</f>
        <v>0</v>
      </c>
      <c r="G244" s="245" t="s">
        <v>41</v>
      </c>
      <c r="H244" s="246"/>
      <c r="I244" s="141">
        <f>SUM(I219:I222,I225:I242)</f>
        <v>0</v>
      </c>
      <c r="J244" s="142">
        <f>SUM(J219:J222,J225:J242)</f>
        <v>0</v>
      </c>
      <c r="K244" s="245" t="s">
        <v>41</v>
      </c>
      <c r="L244" s="246"/>
      <c r="M244" s="141">
        <f>SUM(M219:M222,M225:M242)</f>
        <v>0</v>
      </c>
      <c r="N244" s="142">
        <f>SUM(N219:N222,N225:N242)</f>
        <v>0</v>
      </c>
    </row>
    <row r="251" spans="1:14" ht="27.95" customHeight="1" thickBot="1" x14ac:dyDescent="0.3">
      <c r="A251" s="37"/>
      <c r="B251" s="43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</row>
    <row r="252" spans="1:14" ht="27.95" customHeight="1" x14ac:dyDescent="0.3">
      <c r="A252" s="69"/>
      <c r="B252" s="62"/>
      <c r="C252" s="242" t="s">
        <v>195</v>
      </c>
      <c r="D252" s="243"/>
      <c r="E252" s="243"/>
      <c r="F252" s="244"/>
      <c r="G252" s="242" t="s">
        <v>196</v>
      </c>
      <c r="H252" s="243"/>
      <c r="I252" s="243"/>
      <c r="J252" s="244"/>
      <c r="K252" s="242" t="s">
        <v>197</v>
      </c>
      <c r="L252" s="243"/>
      <c r="M252" s="243"/>
      <c r="N252" s="244"/>
    </row>
    <row r="253" spans="1:14" ht="27.95" customHeight="1" x14ac:dyDescent="0.25">
      <c r="A253" s="66" t="s">
        <v>59</v>
      </c>
      <c r="B253" s="50" t="s">
        <v>26</v>
      </c>
      <c r="C253" s="165" t="s">
        <v>25</v>
      </c>
      <c r="D253" s="51" t="s">
        <v>20</v>
      </c>
      <c r="E253" s="52" t="s">
        <v>21</v>
      </c>
      <c r="F253" s="53" t="s">
        <v>22</v>
      </c>
      <c r="G253" s="165" t="s">
        <v>25</v>
      </c>
      <c r="H253" s="51" t="s">
        <v>20</v>
      </c>
      <c r="I253" s="52" t="s">
        <v>21</v>
      </c>
      <c r="J253" s="53" t="s">
        <v>22</v>
      </c>
      <c r="K253" s="165" t="s">
        <v>25</v>
      </c>
      <c r="L253" s="51" t="s">
        <v>20</v>
      </c>
      <c r="M253" s="52" t="s">
        <v>21</v>
      </c>
      <c r="N253" s="53" t="s">
        <v>22</v>
      </c>
    </row>
    <row r="254" spans="1:14" ht="27.95" customHeight="1" x14ac:dyDescent="0.25">
      <c r="A254" s="63" t="s">
        <v>213</v>
      </c>
      <c r="B254" s="49" t="s">
        <v>23</v>
      </c>
      <c r="C254" s="166" t="s">
        <v>611</v>
      </c>
      <c r="D254" s="136">
        <v>2</v>
      </c>
      <c r="E254" s="146"/>
      <c r="F254" s="147">
        <f>(E254*D254)</f>
        <v>0</v>
      </c>
      <c r="G254" s="166" t="s">
        <v>615</v>
      </c>
      <c r="H254" s="136">
        <v>1</v>
      </c>
      <c r="I254" s="146"/>
      <c r="J254" s="147">
        <f>(I254*H254)</f>
        <v>0</v>
      </c>
      <c r="K254" s="166" t="s">
        <v>619</v>
      </c>
      <c r="L254" s="136">
        <v>2</v>
      </c>
      <c r="M254" s="146"/>
      <c r="N254" s="147">
        <f>(M254*L254)</f>
        <v>0</v>
      </c>
    </row>
    <row r="255" spans="1:14" ht="27.95" customHeight="1" x14ac:dyDescent="0.25">
      <c r="A255" s="67" t="s">
        <v>42</v>
      </c>
      <c r="B255" s="49" t="s">
        <v>23</v>
      </c>
      <c r="C255" s="166" t="s">
        <v>612</v>
      </c>
      <c r="D255" s="136">
        <v>2</v>
      </c>
      <c r="E255" s="146"/>
      <c r="F255" s="147">
        <f t="shared" ref="F255:F257" si="67">(E255*D255)</f>
        <v>0</v>
      </c>
      <c r="G255" s="166" t="s">
        <v>616</v>
      </c>
      <c r="H255" s="136">
        <v>1</v>
      </c>
      <c r="I255" s="146"/>
      <c r="J255" s="147">
        <f t="shared" ref="J255:J257" si="68">(I255*H255)</f>
        <v>0</v>
      </c>
      <c r="K255" s="166" t="s">
        <v>620</v>
      </c>
      <c r="L255" s="136">
        <v>2</v>
      </c>
      <c r="M255" s="146"/>
      <c r="N255" s="147">
        <f t="shared" ref="N255:N257" si="69">(M255*L255)</f>
        <v>0</v>
      </c>
    </row>
    <row r="256" spans="1:14" ht="27.95" customHeight="1" x14ac:dyDescent="0.25">
      <c r="A256" s="63" t="s">
        <v>72</v>
      </c>
      <c r="B256" s="49" t="s">
        <v>23</v>
      </c>
      <c r="C256" s="166" t="s">
        <v>613</v>
      </c>
      <c r="D256" s="136">
        <v>2</v>
      </c>
      <c r="E256" s="148"/>
      <c r="F256" s="147">
        <f t="shared" si="67"/>
        <v>0</v>
      </c>
      <c r="G256" s="166" t="s">
        <v>617</v>
      </c>
      <c r="H256" s="136">
        <v>1</v>
      </c>
      <c r="I256" s="148"/>
      <c r="J256" s="147">
        <f t="shared" si="68"/>
        <v>0</v>
      </c>
      <c r="K256" s="166" t="s">
        <v>621</v>
      </c>
      <c r="L256" s="136">
        <v>2</v>
      </c>
      <c r="M256" s="148"/>
      <c r="N256" s="147">
        <f t="shared" si="69"/>
        <v>0</v>
      </c>
    </row>
    <row r="257" spans="1:14" ht="27.95" customHeight="1" thickBot="1" x14ac:dyDescent="0.3">
      <c r="A257" s="63" t="s">
        <v>214</v>
      </c>
      <c r="B257" s="49" t="s">
        <v>23</v>
      </c>
      <c r="C257" s="166" t="s">
        <v>614</v>
      </c>
      <c r="D257" s="136">
        <v>2</v>
      </c>
      <c r="E257" s="148"/>
      <c r="F257" s="147">
        <f t="shared" si="67"/>
        <v>0</v>
      </c>
      <c r="G257" s="166" t="s">
        <v>618</v>
      </c>
      <c r="H257" s="136">
        <v>1</v>
      </c>
      <c r="I257" s="148"/>
      <c r="J257" s="147">
        <f t="shared" si="68"/>
        <v>0</v>
      </c>
      <c r="K257" s="166" t="s">
        <v>622</v>
      </c>
      <c r="L257" s="136">
        <v>2</v>
      </c>
      <c r="M257" s="148"/>
      <c r="N257" s="147">
        <f t="shared" si="69"/>
        <v>0</v>
      </c>
    </row>
    <row r="258" spans="1:14" ht="27.95" customHeight="1" thickBot="1" x14ac:dyDescent="0.3">
      <c r="A258" s="67"/>
      <c r="B258" s="49"/>
      <c r="C258" s="167"/>
      <c r="D258" s="54"/>
      <c r="E258" s="55">
        <f>SUM(E254:E257)</f>
        <v>0</v>
      </c>
      <c r="F258" s="56">
        <f>SUM(F254:F257)</f>
        <v>0</v>
      </c>
      <c r="G258" s="167"/>
      <c r="H258" s="54"/>
      <c r="I258" s="55">
        <f t="shared" ref="I258:J258" si="70">SUM(I254:I257)</f>
        <v>0</v>
      </c>
      <c r="J258" s="56">
        <f t="shared" si="70"/>
        <v>0</v>
      </c>
      <c r="K258" s="167"/>
      <c r="L258" s="54"/>
      <c r="M258" s="55">
        <f t="shared" ref="M258:N258" si="71">SUM(M254:M257)</f>
        <v>0</v>
      </c>
      <c r="N258" s="56">
        <f t="shared" si="71"/>
        <v>0</v>
      </c>
    </row>
    <row r="259" spans="1:14" ht="27.95" customHeight="1" x14ac:dyDescent="0.25">
      <c r="A259" s="68" t="s">
        <v>29</v>
      </c>
      <c r="B259" s="49"/>
      <c r="C259" s="165" t="s">
        <v>25</v>
      </c>
      <c r="D259" s="51" t="s">
        <v>20</v>
      </c>
      <c r="E259" s="57" t="s">
        <v>21</v>
      </c>
      <c r="F259" s="58" t="s">
        <v>22</v>
      </c>
      <c r="G259" s="165" t="s">
        <v>25</v>
      </c>
      <c r="H259" s="51" t="s">
        <v>20</v>
      </c>
      <c r="I259" s="57" t="s">
        <v>21</v>
      </c>
      <c r="J259" s="58" t="s">
        <v>22</v>
      </c>
      <c r="K259" s="165" t="s">
        <v>25</v>
      </c>
      <c r="L259" s="51" t="s">
        <v>20</v>
      </c>
      <c r="M259" s="57" t="s">
        <v>21</v>
      </c>
      <c r="N259" s="58" t="s">
        <v>22</v>
      </c>
    </row>
    <row r="260" spans="1:14" ht="27.95" customHeight="1" x14ac:dyDescent="0.25">
      <c r="A260" s="67" t="s">
        <v>43</v>
      </c>
      <c r="B260" s="49" t="s">
        <v>24</v>
      </c>
      <c r="C260" s="170" t="s">
        <v>1011</v>
      </c>
      <c r="D260" s="138">
        <v>2</v>
      </c>
      <c r="E260" s="146"/>
      <c r="F260" s="151">
        <f t="shared" ref="F260:F277" si="72">E260*D260</f>
        <v>0</v>
      </c>
      <c r="G260" s="170" t="s">
        <v>1028</v>
      </c>
      <c r="H260" s="138">
        <v>1</v>
      </c>
      <c r="I260" s="146"/>
      <c r="J260" s="151">
        <f t="shared" ref="J260:J277" si="73">I260*H260</f>
        <v>0</v>
      </c>
      <c r="K260" s="170" t="s">
        <v>1045</v>
      </c>
      <c r="L260" s="138">
        <v>2</v>
      </c>
      <c r="M260" s="146"/>
      <c r="N260" s="151">
        <f t="shared" ref="N260:N277" si="74">M260*L260</f>
        <v>0</v>
      </c>
    </row>
    <row r="261" spans="1:14" ht="27.95" customHeight="1" x14ac:dyDescent="0.25">
      <c r="A261" s="67" t="s">
        <v>13</v>
      </c>
      <c r="B261" s="49" t="s">
        <v>24</v>
      </c>
      <c r="C261" s="170" t="s">
        <v>1012</v>
      </c>
      <c r="D261" s="138">
        <v>2</v>
      </c>
      <c r="E261" s="146"/>
      <c r="F261" s="151">
        <f t="shared" si="72"/>
        <v>0</v>
      </c>
      <c r="G261" s="170" t="s">
        <v>1029</v>
      </c>
      <c r="H261" s="138">
        <v>1</v>
      </c>
      <c r="I261" s="146"/>
      <c r="J261" s="151">
        <f t="shared" si="73"/>
        <v>0</v>
      </c>
      <c r="K261" s="170" t="s">
        <v>1046</v>
      </c>
      <c r="L261" s="138">
        <v>2</v>
      </c>
      <c r="M261" s="146"/>
      <c r="N261" s="151">
        <f t="shared" si="74"/>
        <v>0</v>
      </c>
    </row>
    <row r="262" spans="1:14" ht="27.95" customHeight="1" x14ac:dyDescent="0.25">
      <c r="A262" s="67" t="s">
        <v>44</v>
      </c>
      <c r="B262" s="49" t="s">
        <v>24</v>
      </c>
      <c r="C262" s="170" t="s">
        <v>1013</v>
      </c>
      <c r="D262" s="138">
        <v>2</v>
      </c>
      <c r="E262" s="146"/>
      <c r="F262" s="151">
        <f t="shared" si="72"/>
        <v>0</v>
      </c>
      <c r="G262" s="170" t="s">
        <v>1030</v>
      </c>
      <c r="H262" s="138">
        <v>1</v>
      </c>
      <c r="I262" s="146"/>
      <c r="J262" s="151">
        <f t="shared" si="73"/>
        <v>0</v>
      </c>
      <c r="K262" s="170" t="s">
        <v>1047</v>
      </c>
      <c r="L262" s="138">
        <v>2</v>
      </c>
      <c r="M262" s="146"/>
      <c r="N262" s="151">
        <f t="shared" si="74"/>
        <v>0</v>
      </c>
    </row>
    <row r="263" spans="1:14" ht="27.95" customHeight="1" x14ac:dyDescent="0.25">
      <c r="A263" s="67" t="s">
        <v>45</v>
      </c>
      <c r="B263" s="49" t="s">
        <v>24</v>
      </c>
      <c r="C263" s="170" t="s">
        <v>1014</v>
      </c>
      <c r="D263" s="138">
        <v>2</v>
      </c>
      <c r="E263" s="146"/>
      <c r="F263" s="151">
        <f t="shared" si="72"/>
        <v>0</v>
      </c>
      <c r="G263" s="170" t="s">
        <v>1031</v>
      </c>
      <c r="H263" s="138">
        <v>1</v>
      </c>
      <c r="I263" s="146"/>
      <c r="J263" s="151">
        <f t="shared" si="73"/>
        <v>0</v>
      </c>
      <c r="K263" s="170" t="s">
        <v>1048</v>
      </c>
      <c r="L263" s="138">
        <v>2</v>
      </c>
      <c r="M263" s="146"/>
      <c r="N263" s="151">
        <f t="shared" si="74"/>
        <v>0</v>
      </c>
    </row>
    <row r="264" spans="1:14" ht="27.95" customHeight="1" x14ac:dyDescent="0.25">
      <c r="A264" s="67" t="s">
        <v>46</v>
      </c>
      <c r="B264" s="49" t="s">
        <v>24</v>
      </c>
      <c r="C264" s="170" t="s">
        <v>1015</v>
      </c>
      <c r="D264" s="138">
        <v>2</v>
      </c>
      <c r="E264" s="146"/>
      <c r="F264" s="151">
        <f t="shared" si="72"/>
        <v>0</v>
      </c>
      <c r="G264" s="170" t="s">
        <v>1032</v>
      </c>
      <c r="H264" s="138">
        <v>1</v>
      </c>
      <c r="I264" s="146"/>
      <c r="J264" s="151">
        <f t="shared" si="73"/>
        <v>0</v>
      </c>
      <c r="K264" s="170" t="s">
        <v>1049</v>
      </c>
      <c r="L264" s="138">
        <v>2</v>
      </c>
      <c r="M264" s="146"/>
      <c r="N264" s="151">
        <f t="shared" si="74"/>
        <v>0</v>
      </c>
    </row>
    <row r="265" spans="1:14" ht="27.95" customHeight="1" x14ac:dyDescent="0.25">
      <c r="A265" s="67" t="s">
        <v>47</v>
      </c>
      <c r="B265" s="49" t="s">
        <v>24</v>
      </c>
      <c r="C265" s="170" t="s">
        <v>1016</v>
      </c>
      <c r="D265" s="138">
        <v>2</v>
      </c>
      <c r="E265" s="146"/>
      <c r="F265" s="151">
        <f t="shared" si="72"/>
        <v>0</v>
      </c>
      <c r="G265" s="170" t="s">
        <v>1033</v>
      </c>
      <c r="H265" s="138">
        <v>1</v>
      </c>
      <c r="I265" s="146"/>
      <c r="J265" s="151">
        <f t="shared" si="73"/>
        <v>0</v>
      </c>
      <c r="K265" s="168" t="s">
        <v>60</v>
      </c>
      <c r="L265" s="139"/>
      <c r="M265" s="149"/>
      <c r="N265" s="150"/>
    </row>
    <row r="266" spans="1:14" ht="27.95" customHeight="1" x14ac:dyDescent="0.25">
      <c r="A266" s="67" t="s">
        <v>48</v>
      </c>
      <c r="B266" s="49" t="s">
        <v>24</v>
      </c>
      <c r="C266" s="170" t="s">
        <v>1017</v>
      </c>
      <c r="D266" s="138">
        <v>2</v>
      </c>
      <c r="E266" s="146"/>
      <c r="F266" s="151">
        <f t="shared" si="72"/>
        <v>0</v>
      </c>
      <c r="G266" s="170" t="s">
        <v>1034</v>
      </c>
      <c r="H266" s="138">
        <v>1</v>
      </c>
      <c r="I266" s="146"/>
      <c r="J266" s="151">
        <f t="shared" si="73"/>
        <v>0</v>
      </c>
      <c r="K266" s="170" t="s">
        <v>1050</v>
      </c>
      <c r="L266" s="138">
        <v>2</v>
      </c>
      <c r="M266" s="146"/>
      <c r="N266" s="151">
        <f t="shared" si="74"/>
        <v>0</v>
      </c>
    </row>
    <row r="267" spans="1:14" ht="27.95" customHeight="1" x14ac:dyDescent="0.25">
      <c r="A267" s="67" t="s">
        <v>49</v>
      </c>
      <c r="B267" s="49" t="s">
        <v>24</v>
      </c>
      <c r="C267" s="170" t="s">
        <v>1018</v>
      </c>
      <c r="D267" s="138">
        <v>2</v>
      </c>
      <c r="E267" s="146"/>
      <c r="F267" s="151">
        <f t="shared" si="72"/>
        <v>0</v>
      </c>
      <c r="G267" s="170" t="s">
        <v>1035</v>
      </c>
      <c r="H267" s="138">
        <v>1</v>
      </c>
      <c r="I267" s="146"/>
      <c r="J267" s="151">
        <f t="shared" si="73"/>
        <v>0</v>
      </c>
      <c r="K267" s="170" t="s">
        <v>1051</v>
      </c>
      <c r="L267" s="138">
        <v>2</v>
      </c>
      <c r="M267" s="146"/>
      <c r="N267" s="151">
        <f t="shared" si="74"/>
        <v>0</v>
      </c>
    </row>
    <row r="268" spans="1:14" ht="27.95" customHeight="1" x14ac:dyDescent="0.25">
      <c r="A268" s="67" t="s">
        <v>50</v>
      </c>
      <c r="B268" s="49" t="s">
        <v>24</v>
      </c>
      <c r="C268" s="170" t="s">
        <v>1019</v>
      </c>
      <c r="D268" s="138">
        <v>2</v>
      </c>
      <c r="E268" s="146"/>
      <c r="F268" s="151">
        <f t="shared" si="72"/>
        <v>0</v>
      </c>
      <c r="G268" s="170" t="s">
        <v>1036</v>
      </c>
      <c r="H268" s="138">
        <v>1</v>
      </c>
      <c r="I268" s="146"/>
      <c r="J268" s="151">
        <f t="shared" si="73"/>
        <v>0</v>
      </c>
      <c r="K268" s="170" t="s">
        <v>1052</v>
      </c>
      <c r="L268" s="138">
        <v>2</v>
      </c>
      <c r="M268" s="146"/>
      <c r="N268" s="151">
        <f t="shared" si="74"/>
        <v>0</v>
      </c>
    </row>
    <row r="269" spans="1:14" ht="27.95" customHeight="1" x14ac:dyDescent="0.25">
      <c r="A269" s="67" t="s">
        <v>51</v>
      </c>
      <c r="B269" s="49" t="s">
        <v>24</v>
      </c>
      <c r="C269" s="170" t="s">
        <v>1020</v>
      </c>
      <c r="D269" s="138">
        <v>2</v>
      </c>
      <c r="E269" s="146"/>
      <c r="F269" s="151">
        <f t="shared" si="72"/>
        <v>0</v>
      </c>
      <c r="G269" s="170" t="s">
        <v>1037</v>
      </c>
      <c r="H269" s="138">
        <v>1</v>
      </c>
      <c r="I269" s="146"/>
      <c r="J269" s="151">
        <f t="shared" si="73"/>
        <v>0</v>
      </c>
      <c r="K269" s="168" t="s">
        <v>60</v>
      </c>
      <c r="L269" s="139"/>
      <c r="M269" s="149"/>
      <c r="N269" s="150"/>
    </row>
    <row r="270" spans="1:14" ht="27.95" customHeight="1" x14ac:dyDescent="0.25">
      <c r="A270" s="67" t="s">
        <v>52</v>
      </c>
      <c r="B270" s="49" t="s">
        <v>24</v>
      </c>
      <c r="C270" s="170" t="s">
        <v>1021</v>
      </c>
      <c r="D270" s="138">
        <v>2</v>
      </c>
      <c r="E270" s="146"/>
      <c r="F270" s="151">
        <f t="shared" si="72"/>
        <v>0</v>
      </c>
      <c r="G270" s="170" t="s">
        <v>1038</v>
      </c>
      <c r="H270" s="138">
        <v>1</v>
      </c>
      <c r="I270" s="146"/>
      <c r="J270" s="151">
        <f t="shared" si="73"/>
        <v>0</v>
      </c>
      <c r="K270" s="170" t="s">
        <v>1053</v>
      </c>
      <c r="L270" s="138">
        <v>2</v>
      </c>
      <c r="M270" s="146"/>
      <c r="N270" s="151">
        <f t="shared" si="74"/>
        <v>0</v>
      </c>
    </row>
    <row r="271" spans="1:14" ht="27.95" customHeight="1" x14ac:dyDescent="0.25">
      <c r="A271" s="67" t="s">
        <v>9</v>
      </c>
      <c r="B271" s="49" t="s">
        <v>24</v>
      </c>
      <c r="C271" s="170" t="s">
        <v>1022</v>
      </c>
      <c r="D271" s="138">
        <v>2</v>
      </c>
      <c r="E271" s="146"/>
      <c r="F271" s="151">
        <f t="shared" si="72"/>
        <v>0</v>
      </c>
      <c r="G271" s="170" t="s">
        <v>1039</v>
      </c>
      <c r="H271" s="138">
        <v>1</v>
      </c>
      <c r="I271" s="146"/>
      <c r="J271" s="151">
        <f t="shared" si="73"/>
        <v>0</v>
      </c>
      <c r="K271" s="170" t="s">
        <v>1054</v>
      </c>
      <c r="L271" s="138">
        <v>2</v>
      </c>
      <c r="M271" s="146"/>
      <c r="N271" s="151">
        <f t="shared" si="74"/>
        <v>0</v>
      </c>
    </row>
    <row r="272" spans="1:14" ht="27.95" customHeight="1" x14ac:dyDescent="0.25">
      <c r="A272" s="67" t="s">
        <v>53</v>
      </c>
      <c r="B272" s="49" t="s">
        <v>24</v>
      </c>
      <c r="C272" s="170" t="s">
        <v>1023</v>
      </c>
      <c r="D272" s="138">
        <v>2</v>
      </c>
      <c r="E272" s="146"/>
      <c r="F272" s="151">
        <f t="shared" si="72"/>
        <v>0</v>
      </c>
      <c r="G272" s="170" t="s">
        <v>1040</v>
      </c>
      <c r="H272" s="138">
        <v>1</v>
      </c>
      <c r="I272" s="146"/>
      <c r="J272" s="151">
        <f t="shared" si="73"/>
        <v>0</v>
      </c>
      <c r="K272" s="170" t="s">
        <v>1055</v>
      </c>
      <c r="L272" s="138">
        <v>2</v>
      </c>
      <c r="M272" s="146"/>
      <c r="N272" s="151">
        <f t="shared" si="74"/>
        <v>0</v>
      </c>
    </row>
    <row r="273" spans="1:14" ht="27.95" customHeight="1" x14ac:dyDescent="0.25">
      <c r="A273" s="67" t="s">
        <v>54</v>
      </c>
      <c r="B273" s="49" t="s">
        <v>24</v>
      </c>
      <c r="C273" s="168" t="s">
        <v>60</v>
      </c>
      <c r="D273" s="139"/>
      <c r="E273" s="149"/>
      <c r="F273" s="150"/>
      <c r="G273" s="168" t="s">
        <v>60</v>
      </c>
      <c r="H273" s="139"/>
      <c r="I273" s="149"/>
      <c r="J273" s="150"/>
      <c r="K273" s="168" t="s">
        <v>60</v>
      </c>
      <c r="L273" s="139"/>
      <c r="M273" s="149"/>
      <c r="N273" s="150"/>
    </row>
    <row r="274" spans="1:14" ht="27.95" customHeight="1" x14ac:dyDescent="0.25">
      <c r="A274" s="67" t="s">
        <v>55</v>
      </c>
      <c r="B274" s="49" t="s">
        <v>24</v>
      </c>
      <c r="C274" s="170" t="s">
        <v>1024</v>
      </c>
      <c r="D274" s="138">
        <v>2</v>
      </c>
      <c r="E274" s="146"/>
      <c r="F274" s="151">
        <f t="shared" si="72"/>
        <v>0</v>
      </c>
      <c r="G274" s="170" t="s">
        <v>1041</v>
      </c>
      <c r="H274" s="138">
        <v>1</v>
      </c>
      <c r="I274" s="146"/>
      <c r="J274" s="151">
        <f t="shared" si="73"/>
        <v>0</v>
      </c>
      <c r="K274" s="170" t="s">
        <v>1056</v>
      </c>
      <c r="L274" s="138">
        <v>2</v>
      </c>
      <c r="M274" s="146"/>
      <c r="N274" s="151">
        <f t="shared" si="74"/>
        <v>0</v>
      </c>
    </row>
    <row r="275" spans="1:14" ht="27.95" customHeight="1" x14ac:dyDescent="0.25">
      <c r="A275" s="67" t="s">
        <v>56</v>
      </c>
      <c r="B275" s="49" t="s">
        <v>24</v>
      </c>
      <c r="C275" s="170" t="s">
        <v>1025</v>
      </c>
      <c r="D275" s="138">
        <v>2</v>
      </c>
      <c r="E275" s="146"/>
      <c r="F275" s="151">
        <f t="shared" si="72"/>
        <v>0</v>
      </c>
      <c r="G275" s="170" t="s">
        <v>1042</v>
      </c>
      <c r="H275" s="138">
        <v>1</v>
      </c>
      <c r="I275" s="146"/>
      <c r="J275" s="151">
        <f t="shared" si="73"/>
        <v>0</v>
      </c>
      <c r="K275" s="170" t="s">
        <v>1057</v>
      </c>
      <c r="L275" s="138">
        <v>2</v>
      </c>
      <c r="M275" s="146"/>
      <c r="N275" s="151">
        <f t="shared" si="74"/>
        <v>0</v>
      </c>
    </row>
    <row r="276" spans="1:14" ht="27.95" customHeight="1" x14ac:dyDescent="0.25">
      <c r="A276" s="67" t="s">
        <v>57</v>
      </c>
      <c r="B276" s="49" t="s">
        <v>24</v>
      </c>
      <c r="C276" s="170" t="s">
        <v>1026</v>
      </c>
      <c r="D276" s="138">
        <v>2</v>
      </c>
      <c r="E276" s="146"/>
      <c r="F276" s="151">
        <f t="shared" si="72"/>
        <v>0</v>
      </c>
      <c r="G276" s="170" t="s">
        <v>1043</v>
      </c>
      <c r="H276" s="138">
        <v>1</v>
      </c>
      <c r="I276" s="146"/>
      <c r="J276" s="151">
        <f t="shared" si="73"/>
        <v>0</v>
      </c>
      <c r="K276" s="168" t="s">
        <v>60</v>
      </c>
      <c r="L276" s="139"/>
      <c r="M276" s="149"/>
      <c r="N276" s="150"/>
    </row>
    <row r="277" spans="1:14" ht="27.95" customHeight="1" x14ac:dyDescent="0.25">
      <c r="A277" s="67" t="s">
        <v>58</v>
      </c>
      <c r="B277" s="49" t="s">
        <v>24</v>
      </c>
      <c r="C277" s="170" t="s">
        <v>1027</v>
      </c>
      <c r="D277" s="138">
        <v>2</v>
      </c>
      <c r="E277" s="146"/>
      <c r="F277" s="151">
        <f t="shared" si="72"/>
        <v>0</v>
      </c>
      <c r="G277" s="170" t="s">
        <v>1044</v>
      </c>
      <c r="H277" s="138">
        <v>1</v>
      </c>
      <c r="I277" s="146"/>
      <c r="J277" s="151">
        <f t="shared" si="73"/>
        <v>0</v>
      </c>
      <c r="K277" s="170" t="s">
        <v>1058</v>
      </c>
      <c r="L277" s="138">
        <v>2</v>
      </c>
      <c r="M277" s="146"/>
      <c r="N277" s="151">
        <f t="shared" si="74"/>
        <v>0</v>
      </c>
    </row>
    <row r="278" spans="1:14" ht="27.95" customHeight="1" thickBot="1" x14ac:dyDescent="0.35">
      <c r="A278" s="70"/>
      <c r="B278" s="49"/>
      <c r="C278" s="140"/>
      <c r="D278" s="59"/>
      <c r="E278" s="60">
        <f>SUM(E260:E277)</f>
        <v>0</v>
      </c>
      <c r="F278" s="61">
        <f>SUM(F260:F277)</f>
        <v>0</v>
      </c>
      <c r="G278" s="140"/>
      <c r="H278" s="59"/>
      <c r="I278" s="60">
        <f>SUM(I260:I277)</f>
        <v>0</v>
      </c>
      <c r="J278" s="61">
        <f>SUM(J260:J277)</f>
        <v>0</v>
      </c>
      <c r="K278" s="140"/>
      <c r="L278" s="59"/>
      <c r="M278" s="60">
        <f>SUM(M260:M277)</f>
        <v>0</v>
      </c>
      <c r="N278" s="61">
        <f>SUM(N260:N277)</f>
        <v>0</v>
      </c>
    </row>
    <row r="279" spans="1:14" ht="27.95" customHeight="1" thickBot="1" x14ac:dyDescent="0.35">
      <c r="A279" s="71"/>
      <c r="B279" s="65"/>
      <c r="C279" s="245" t="s">
        <v>41</v>
      </c>
      <c r="D279" s="246"/>
      <c r="E279" s="141">
        <f>SUM(E254:E257,E260:E277)</f>
        <v>0</v>
      </c>
      <c r="F279" s="142">
        <f>SUM(F254:F257,F260:F277)</f>
        <v>0</v>
      </c>
      <c r="G279" s="245" t="s">
        <v>41</v>
      </c>
      <c r="H279" s="246"/>
      <c r="I279" s="141">
        <f>SUM(I254:I257,I260:I277)</f>
        <v>0</v>
      </c>
      <c r="J279" s="142">
        <f>SUM(J254:J257,J260:J277)</f>
        <v>0</v>
      </c>
      <c r="K279" s="245" t="s">
        <v>41</v>
      </c>
      <c r="L279" s="246"/>
      <c r="M279" s="141">
        <f>SUM(M254:M257,M260:M277)</f>
        <v>0</v>
      </c>
      <c r="N279" s="142">
        <f>SUM(N254:N257,N260:N277)</f>
        <v>0</v>
      </c>
    </row>
    <row r="286" spans="1:14" ht="27.95" customHeight="1" thickBot="1" x14ac:dyDescent="0.3">
      <c r="A286" s="37"/>
      <c r="B286" s="43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</row>
    <row r="287" spans="1:14" ht="27.95" customHeight="1" x14ac:dyDescent="0.3">
      <c r="A287" s="69"/>
      <c r="B287" s="62"/>
      <c r="C287" s="242" t="s">
        <v>198</v>
      </c>
      <c r="D287" s="243"/>
      <c r="E287" s="243"/>
      <c r="F287" s="244"/>
      <c r="G287" s="242" t="s">
        <v>199</v>
      </c>
      <c r="H287" s="243"/>
      <c r="I287" s="243"/>
      <c r="J287" s="244"/>
      <c r="K287" s="242" t="s">
        <v>200</v>
      </c>
      <c r="L287" s="243"/>
      <c r="M287" s="243"/>
      <c r="N287" s="244"/>
    </row>
    <row r="288" spans="1:14" ht="27.95" customHeight="1" x14ac:dyDescent="0.25">
      <c r="A288" s="66" t="s">
        <v>59</v>
      </c>
      <c r="B288" s="50" t="s">
        <v>26</v>
      </c>
      <c r="C288" s="165" t="s">
        <v>25</v>
      </c>
      <c r="D288" s="51" t="s">
        <v>20</v>
      </c>
      <c r="E288" s="52" t="s">
        <v>21</v>
      </c>
      <c r="F288" s="53" t="s">
        <v>22</v>
      </c>
      <c r="G288" s="165" t="s">
        <v>25</v>
      </c>
      <c r="H288" s="51" t="s">
        <v>20</v>
      </c>
      <c r="I288" s="52" t="s">
        <v>21</v>
      </c>
      <c r="J288" s="53" t="s">
        <v>22</v>
      </c>
      <c r="K288" s="165" t="s">
        <v>25</v>
      </c>
      <c r="L288" s="51" t="s">
        <v>20</v>
      </c>
      <c r="M288" s="52" t="s">
        <v>21</v>
      </c>
      <c r="N288" s="53" t="s">
        <v>22</v>
      </c>
    </row>
    <row r="289" spans="1:14" ht="27.95" customHeight="1" x14ac:dyDescent="0.25">
      <c r="A289" s="63" t="s">
        <v>213</v>
      </c>
      <c r="B289" s="49" t="s">
        <v>23</v>
      </c>
      <c r="C289" s="166" t="s">
        <v>623</v>
      </c>
      <c r="D289" s="136">
        <v>2</v>
      </c>
      <c r="E289" s="146"/>
      <c r="F289" s="147">
        <f>(E289*D289)</f>
        <v>0</v>
      </c>
      <c r="G289" s="166" t="s">
        <v>627</v>
      </c>
      <c r="H289" s="136">
        <v>1</v>
      </c>
      <c r="I289" s="146"/>
      <c r="J289" s="147">
        <f>(I289*H289)</f>
        <v>0</v>
      </c>
      <c r="K289" s="166" t="s">
        <v>631</v>
      </c>
      <c r="L289" s="136">
        <v>2</v>
      </c>
      <c r="M289" s="146"/>
      <c r="N289" s="147">
        <f>(M289*L289)</f>
        <v>0</v>
      </c>
    </row>
    <row r="290" spans="1:14" ht="27.95" customHeight="1" x14ac:dyDescent="0.25">
      <c r="A290" s="67" t="s">
        <v>42</v>
      </c>
      <c r="B290" s="49" t="s">
        <v>23</v>
      </c>
      <c r="C290" s="166" t="s">
        <v>624</v>
      </c>
      <c r="D290" s="136">
        <v>2</v>
      </c>
      <c r="E290" s="146"/>
      <c r="F290" s="147">
        <f t="shared" ref="F290:F292" si="75">(E290*D290)</f>
        <v>0</v>
      </c>
      <c r="G290" s="166" t="s">
        <v>628</v>
      </c>
      <c r="H290" s="136">
        <v>1</v>
      </c>
      <c r="I290" s="146"/>
      <c r="J290" s="147">
        <f t="shared" ref="J290:J292" si="76">(I290*H290)</f>
        <v>0</v>
      </c>
      <c r="K290" s="166" t="s">
        <v>632</v>
      </c>
      <c r="L290" s="136">
        <v>2</v>
      </c>
      <c r="M290" s="146"/>
      <c r="N290" s="147">
        <f t="shared" ref="N290:N292" si="77">(M290*L290)</f>
        <v>0</v>
      </c>
    </row>
    <row r="291" spans="1:14" ht="27.95" customHeight="1" x14ac:dyDescent="0.25">
      <c r="A291" s="63" t="s">
        <v>72</v>
      </c>
      <c r="B291" s="49" t="s">
        <v>23</v>
      </c>
      <c r="C291" s="166" t="s">
        <v>625</v>
      </c>
      <c r="D291" s="136">
        <v>2</v>
      </c>
      <c r="E291" s="148"/>
      <c r="F291" s="147">
        <f t="shared" si="75"/>
        <v>0</v>
      </c>
      <c r="G291" s="166" t="s">
        <v>629</v>
      </c>
      <c r="H291" s="136">
        <v>1</v>
      </c>
      <c r="I291" s="148"/>
      <c r="J291" s="147">
        <f t="shared" si="76"/>
        <v>0</v>
      </c>
      <c r="K291" s="166" t="s">
        <v>633</v>
      </c>
      <c r="L291" s="136">
        <v>2</v>
      </c>
      <c r="M291" s="148"/>
      <c r="N291" s="147">
        <f t="shared" si="77"/>
        <v>0</v>
      </c>
    </row>
    <row r="292" spans="1:14" ht="27.95" customHeight="1" thickBot="1" x14ac:dyDescent="0.3">
      <c r="A292" s="63" t="s">
        <v>214</v>
      </c>
      <c r="B292" s="49" t="s">
        <v>23</v>
      </c>
      <c r="C292" s="166" t="s">
        <v>626</v>
      </c>
      <c r="D292" s="136">
        <v>2</v>
      </c>
      <c r="E292" s="148"/>
      <c r="F292" s="147">
        <f t="shared" si="75"/>
        <v>0</v>
      </c>
      <c r="G292" s="166" t="s">
        <v>630</v>
      </c>
      <c r="H292" s="136">
        <v>1</v>
      </c>
      <c r="I292" s="148"/>
      <c r="J292" s="147">
        <f t="shared" si="76"/>
        <v>0</v>
      </c>
      <c r="K292" s="166" t="s">
        <v>634</v>
      </c>
      <c r="L292" s="136">
        <v>2</v>
      </c>
      <c r="M292" s="148"/>
      <c r="N292" s="147">
        <f t="shared" si="77"/>
        <v>0</v>
      </c>
    </row>
    <row r="293" spans="1:14" ht="27.95" customHeight="1" thickBot="1" x14ac:dyDescent="0.3">
      <c r="A293" s="67"/>
      <c r="B293" s="49"/>
      <c r="C293" s="167"/>
      <c r="D293" s="54"/>
      <c r="E293" s="55">
        <f>SUM(E289:E292)</f>
        <v>0</v>
      </c>
      <c r="F293" s="56">
        <f>SUM(F289:F292)</f>
        <v>0</v>
      </c>
      <c r="G293" s="167"/>
      <c r="H293" s="54"/>
      <c r="I293" s="55">
        <f t="shared" ref="I293:J293" si="78">SUM(I289:I292)</f>
        <v>0</v>
      </c>
      <c r="J293" s="56">
        <f t="shared" si="78"/>
        <v>0</v>
      </c>
      <c r="K293" s="167"/>
      <c r="L293" s="54"/>
      <c r="M293" s="55">
        <f t="shared" ref="M293:N293" si="79">SUM(M289:M292)</f>
        <v>0</v>
      </c>
      <c r="N293" s="56">
        <f t="shared" si="79"/>
        <v>0</v>
      </c>
    </row>
    <row r="294" spans="1:14" ht="27.95" customHeight="1" x14ac:dyDescent="0.25">
      <c r="A294" s="68" t="s">
        <v>29</v>
      </c>
      <c r="B294" s="49"/>
      <c r="C294" s="165" t="s">
        <v>25</v>
      </c>
      <c r="D294" s="51" t="s">
        <v>20</v>
      </c>
      <c r="E294" s="57" t="s">
        <v>21</v>
      </c>
      <c r="F294" s="58" t="s">
        <v>22</v>
      </c>
      <c r="G294" s="165" t="s">
        <v>25</v>
      </c>
      <c r="H294" s="51" t="s">
        <v>20</v>
      </c>
      <c r="I294" s="57" t="s">
        <v>21</v>
      </c>
      <c r="J294" s="58" t="s">
        <v>22</v>
      </c>
      <c r="K294" s="165" t="s">
        <v>25</v>
      </c>
      <c r="L294" s="51" t="s">
        <v>20</v>
      </c>
      <c r="M294" s="57" t="s">
        <v>21</v>
      </c>
      <c r="N294" s="58" t="s">
        <v>22</v>
      </c>
    </row>
    <row r="295" spans="1:14" ht="27.95" customHeight="1" x14ac:dyDescent="0.25">
      <c r="A295" s="67" t="s">
        <v>43</v>
      </c>
      <c r="B295" s="49" t="s">
        <v>24</v>
      </c>
      <c r="C295" s="170" t="s">
        <v>1059</v>
      </c>
      <c r="D295" s="138">
        <v>2</v>
      </c>
      <c r="E295" s="146"/>
      <c r="F295" s="151">
        <f t="shared" ref="F295:F312" si="80">E295*D295</f>
        <v>0</v>
      </c>
      <c r="G295" s="168" t="s">
        <v>60</v>
      </c>
      <c r="H295" s="139"/>
      <c r="I295" s="149"/>
      <c r="J295" s="150"/>
      <c r="K295" s="170" t="s">
        <v>1082</v>
      </c>
      <c r="L295" s="138">
        <v>2</v>
      </c>
      <c r="M295" s="146"/>
      <c r="N295" s="151">
        <f t="shared" ref="N295:N312" si="81">M295*L295</f>
        <v>0</v>
      </c>
    </row>
    <row r="296" spans="1:14" ht="27.95" customHeight="1" x14ac:dyDescent="0.25">
      <c r="A296" s="67" t="s">
        <v>13</v>
      </c>
      <c r="B296" s="49" t="s">
        <v>24</v>
      </c>
      <c r="C296" s="170" t="s">
        <v>1060</v>
      </c>
      <c r="D296" s="138">
        <v>2</v>
      </c>
      <c r="E296" s="146"/>
      <c r="F296" s="151">
        <f t="shared" si="80"/>
        <v>0</v>
      </c>
      <c r="G296" s="170" t="s">
        <v>1075</v>
      </c>
      <c r="H296" s="138">
        <v>1</v>
      </c>
      <c r="I296" s="146"/>
      <c r="J296" s="151">
        <f t="shared" ref="J296:J312" si="82">I296*H296</f>
        <v>0</v>
      </c>
      <c r="K296" s="170" t="s">
        <v>1083</v>
      </c>
      <c r="L296" s="138">
        <v>2</v>
      </c>
      <c r="M296" s="146"/>
      <c r="N296" s="151">
        <f t="shared" si="81"/>
        <v>0</v>
      </c>
    </row>
    <row r="297" spans="1:14" ht="27.95" customHeight="1" x14ac:dyDescent="0.25">
      <c r="A297" s="67" t="s">
        <v>44</v>
      </c>
      <c r="B297" s="49" t="s">
        <v>24</v>
      </c>
      <c r="C297" s="170" t="s">
        <v>1061</v>
      </c>
      <c r="D297" s="138">
        <v>2</v>
      </c>
      <c r="E297" s="146"/>
      <c r="F297" s="151">
        <f t="shared" si="80"/>
        <v>0</v>
      </c>
      <c r="G297" s="170" t="s">
        <v>1076</v>
      </c>
      <c r="H297" s="138">
        <v>1</v>
      </c>
      <c r="I297" s="146"/>
      <c r="J297" s="151">
        <f t="shared" si="82"/>
        <v>0</v>
      </c>
      <c r="K297" s="170" t="s">
        <v>1084</v>
      </c>
      <c r="L297" s="138">
        <v>2</v>
      </c>
      <c r="M297" s="146"/>
      <c r="N297" s="151">
        <f t="shared" si="81"/>
        <v>0</v>
      </c>
    </row>
    <row r="298" spans="1:14" ht="27.95" customHeight="1" x14ac:dyDescent="0.25">
      <c r="A298" s="67" t="s">
        <v>45</v>
      </c>
      <c r="B298" s="49" t="s">
        <v>24</v>
      </c>
      <c r="C298" s="170" t="s">
        <v>1062</v>
      </c>
      <c r="D298" s="138">
        <v>2</v>
      </c>
      <c r="E298" s="146"/>
      <c r="F298" s="151">
        <f t="shared" si="80"/>
        <v>0</v>
      </c>
      <c r="G298" s="170" t="s">
        <v>1077</v>
      </c>
      <c r="H298" s="138">
        <v>1</v>
      </c>
      <c r="I298" s="146"/>
      <c r="J298" s="151">
        <f t="shared" si="82"/>
        <v>0</v>
      </c>
      <c r="K298" s="170" t="s">
        <v>1085</v>
      </c>
      <c r="L298" s="138">
        <v>2</v>
      </c>
      <c r="M298" s="146"/>
      <c r="N298" s="151">
        <f t="shared" si="81"/>
        <v>0</v>
      </c>
    </row>
    <row r="299" spans="1:14" ht="27.95" customHeight="1" x14ac:dyDescent="0.25">
      <c r="A299" s="67" t="s">
        <v>46</v>
      </c>
      <c r="B299" s="49" t="s">
        <v>24</v>
      </c>
      <c r="C299" s="170" t="s">
        <v>1063</v>
      </c>
      <c r="D299" s="138">
        <v>2</v>
      </c>
      <c r="E299" s="146"/>
      <c r="F299" s="151">
        <f t="shared" si="80"/>
        <v>0</v>
      </c>
      <c r="G299" s="168" t="s">
        <v>60</v>
      </c>
      <c r="H299" s="139"/>
      <c r="I299" s="149"/>
      <c r="J299" s="150"/>
      <c r="K299" s="170" t="s">
        <v>1086</v>
      </c>
      <c r="L299" s="138">
        <v>2</v>
      </c>
      <c r="M299" s="146"/>
      <c r="N299" s="151">
        <f t="shared" si="81"/>
        <v>0</v>
      </c>
    </row>
    <row r="300" spans="1:14" ht="27.95" customHeight="1" x14ac:dyDescent="0.25">
      <c r="A300" s="67" t="s">
        <v>47</v>
      </c>
      <c r="B300" s="49" t="s">
        <v>24</v>
      </c>
      <c r="C300" s="168" t="s">
        <v>60</v>
      </c>
      <c r="D300" s="139"/>
      <c r="E300" s="149"/>
      <c r="F300" s="150"/>
      <c r="G300" s="168" t="s">
        <v>60</v>
      </c>
      <c r="H300" s="139"/>
      <c r="I300" s="149"/>
      <c r="J300" s="150"/>
      <c r="K300" s="168" t="s">
        <v>60</v>
      </c>
      <c r="L300" s="139"/>
      <c r="M300" s="149"/>
      <c r="N300" s="150"/>
    </row>
    <row r="301" spans="1:14" ht="27.95" customHeight="1" x14ac:dyDescent="0.25">
      <c r="A301" s="67" t="s">
        <v>48</v>
      </c>
      <c r="B301" s="49" t="s">
        <v>24</v>
      </c>
      <c r="C301" s="170" t="s">
        <v>1064</v>
      </c>
      <c r="D301" s="138">
        <v>2</v>
      </c>
      <c r="E301" s="146"/>
      <c r="F301" s="151">
        <f t="shared" si="80"/>
        <v>0</v>
      </c>
      <c r="G301" s="168" t="s">
        <v>60</v>
      </c>
      <c r="H301" s="139"/>
      <c r="I301" s="149"/>
      <c r="J301" s="150"/>
      <c r="K301" s="170" t="s">
        <v>1087</v>
      </c>
      <c r="L301" s="138">
        <v>2</v>
      </c>
      <c r="M301" s="146"/>
      <c r="N301" s="151">
        <f t="shared" si="81"/>
        <v>0</v>
      </c>
    </row>
    <row r="302" spans="1:14" ht="27.95" customHeight="1" x14ac:dyDescent="0.25">
      <c r="A302" s="67" t="s">
        <v>49</v>
      </c>
      <c r="B302" s="49" t="s">
        <v>24</v>
      </c>
      <c r="C302" s="170" t="s">
        <v>1065</v>
      </c>
      <c r="D302" s="138">
        <v>2</v>
      </c>
      <c r="E302" s="146"/>
      <c r="F302" s="151">
        <f t="shared" si="80"/>
        <v>0</v>
      </c>
      <c r="G302" s="170" t="s">
        <v>1078</v>
      </c>
      <c r="H302" s="138">
        <v>1</v>
      </c>
      <c r="I302" s="146"/>
      <c r="J302" s="151">
        <f t="shared" si="82"/>
        <v>0</v>
      </c>
      <c r="K302" s="170" t="s">
        <v>1088</v>
      </c>
      <c r="L302" s="138">
        <v>2</v>
      </c>
      <c r="M302" s="146"/>
      <c r="N302" s="151">
        <f t="shared" si="81"/>
        <v>0</v>
      </c>
    </row>
    <row r="303" spans="1:14" ht="27.95" customHeight="1" x14ac:dyDescent="0.25">
      <c r="A303" s="67" t="s">
        <v>50</v>
      </c>
      <c r="B303" s="49" t="s">
        <v>24</v>
      </c>
      <c r="C303" s="170" t="s">
        <v>1066</v>
      </c>
      <c r="D303" s="138">
        <v>2</v>
      </c>
      <c r="E303" s="146"/>
      <c r="F303" s="151">
        <f t="shared" si="80"/>
        <v>0</v>
      </c>
      <c r="G303" s="168" t="s">
        <v>60</v>
      </c>
      <c r="H303" s="139"/>
      <c r="I303" s="149"/>
      <c r="J303" s="150"/>
      <c r="K303" s="170" t="s">
        <v>1089</v>
      </c>
      <c r="L303" s="138">
        <v>2</v>
      </c>
      <c r="M303" s="146"/>
      <c r="N303" s="151">
        <f t="shared" si="81"/>
        <v>0</v>
      </c>
    </row>
    <row r="304" spans="1:14" ht="27.95" customHeight="1" x14ac:dyDescent="0.25">
      <c r="A304" s="67" t="s">
        <v>51</v>
      </c>
      <c r="B304" s="49" t="s">
        <v>24</v>
      </c>
      <c r="C304" s="170" t="s">
        <v>1067</v>
      </c>
      <c r="D304" s="138">
        <v>2</v>
      </c>
      <c r="E304" s="146"/>
      <c r="F304" s="151">
        <f t="shared" si="80"/>
        <v>0</v>
      </c>
      <c r="G304" s="170" t="s">
        <v>1079</v>
      </c>
      <c r="H304" s="138">
        <v>1</v>
      </c>
      <c r="I304" s="146"/>
      <c r="J304" s="151">
        <f t="shared" si="82"/>
        <v>0</v>
      </c>
      <c r="K304" s="168" t="s">
        <v>60</v>
      </c>
      <c r="L304" s="139"/>
      <c r="M304" s="149"/>
      <c r="N304" s="150"/>
    </row>
    <row r="305" spans="1:14" ht="27.95" customHeight="1" x14ac:dyDescent="0.25">
      <c r="A305" s="67" t="s">
        <v>52</v>
      </c>
      <c r="B305" s="49" t="s">
        <v>24</v>
      </c>
      <c r="C305" s="170" t="s">
        <v>1068</v>
      </c>
      <c r="D305" s="138">
        <v>2</v>
      </c>
      <c r="E305" s="146"/>
      <c r="F305" s="151">
        <f t="shared" si="80"/>
        <v>0</v>
      </c>
      <c r="G305" s="168" t="s">
        <v>60</v>
      </c>
      <c r="H305" s="139"/>
      <c r="I305" s="149"/>
      <c r="J305" s="150"/>
      <c r="K305" s="170" t="s">
        <v>1090</v>
      </c>
      <c r="L305" s="138">
        <v>2</v>
      </c>
      <c r="M305" s="146"/>
      <c r="N305" s="151">
        <f t="shared" si="81"/>
        <v>0</v>
      </c>
    </row>
    <row r="306" spans="1:14" ht="27.95" customHeight="1" x14ac:dyDescent="0.25">
      <c r="A306" s="67" t="s">
        <v>9</v>
      </c>
      <c r="B306" s="49" t="s">
        <v>24</v>
      </c>
      <c r="C306" s="170" t="s">
        <v>1069</v>
      </c>
      <c r="D306" s="138">
        <v>2</v>
      </c>
      <c r="E306" s="146"/>
      <c r="F306" s="151">
        <f t="shared" si="80"/>
        <v>0</v>
      </c>
      <c r="G306" s="168" t="s">
        <v>60</v>
      </c>
      <c r="H306" s="139"/>
      <c r="I306" s="149"/>
      <c r="J306" s="150"/>
      <c r="K306" s="168" t="s">
        <v>60</v>
      </c>
      <c r="L306" s="139"/>
      <c r="M306" s="149"/>
      <c r="N306" s="150"/>
    </row>
    <row r="307" spans="1:14" ht="27.95" customHeight="1" x14ac:dyDescent="0.25">
      <c r="A307" s="67" t="s">
        <v>53</v>
      </c>
      <c r="B307" s="49" t="s">
        <v>24</v>
      </c>
      <c r="C307" s="170" t="s">
        <v>1070</v>
      </c>
      <c r="D307" s="138">
        <v>2</v>
      </c>
      <c r="E307" s="146"/>
      <c r="F307" s="151">
        <f t="shared" si="80"/>
        <v>0</v>
      </c>
      <c r="G307" s="168" t="s">
        <v>60</v>
      </c>
      <c r="H307" s="139"/>
      <c r="I307" s="149"/>
      <c r="J307" s="150"/>
      <c r="K307" s="170" t="s">
        <v>1091</v>
      </c>
      <c r="L307" s="138">
        <v>2</v>
      </c>
      <c r="M307" s="146"/>
      <c r="N307" s="151">
        <f t="shared" si="81"/>
        <v>0</v>
      </c>
    </row>
    <row r="308" spans="1:14" ht="27.95" customHeight="1" x14ac:dyDescent="0.25">
      <c r="A308" s="67" t="s">
        <v>54</v>
      </c>
      <c r="B308" s="49" t="s">
        <v>24</v>
      </c>
      <c r="C308" s="168" t="s">
        <v>60</v>
      </c>
      <c r="D308" s="139"/>
      <c r="E308" s="149"/>
      <c r="F308" s="150"/>
      <c r="G308" s="168" t="s">
        <v>60</v>
      </c>
      <c r="H308" s="139"/>
      <c r="I308" s="149"/>
      <c r="J308" s="150"/>
      <c r="K308" s="168" t="s">
        <v>60</v>
      </c>
      <c r="L308" s="139"/>
      <c r="M308" s="149"/>
      <c r="N308" s="150"/>
    </row>
    <row r="309" spans="1:14" ht="27.95" customHeight="1" x14ac:dyDescent="0.25">
      <c r="A309" s="67" t="s">
        <v>55</v>
      </c>
      <c r="B309" s="49" t="s">
        <v>24</v>
      </c>
      <c r="C309" s="170" t="s">
        <v>1071</v>
      </c>
      <c r="D309" s="138">
        <v>2</v>
      </c>
      <c r="E309" s="146"/>
      <c r="F309" s="151">
        <f t="shared" si="80"/>
        <v>0</v>
      </c>
      <c r="G309" s="168" t="s">
        <v>60</v>
      </c>
      <c r="H309" s="139"/>
      <c r="I309" s="149"/>
      <c r="J309" s="150"/>
      <c r="K309" s="170" t="s">
        <v>1092</v>
      </c>
      <c r="L309" s="138">
        <v>2</v>
      </c>
      <c r="M309" s="146"/>
      <c r="N309" s="151">
        <f t="shared" si="81"/>
        <v>0</v>
      </c>
    </row>
    <row r="310" spans="1:14" ht="27.95" customHeight="1" x14ac:dyDescent="0.25">
      <c r="A310" s="67" t="s">
        <v>56</v>
      </c>
      <c r="B310" s="49" t="s">
        <v>24</v>
      </c>
      <c r="C310" s="170" t="s">
        <v>1072</v>
      </c>
      <c r="D310" s="138">
        <v>2</v>
      </c>
      <c r="E310" s="146"/>
      <c r="F310" s="151">
        <f t="shared" si="80"/>
        <v>0</v>
      </c>
      <c r="G310" s="170" t="s">
        <v>1080</v>
      </c>
      <c r="H310" s="138">
        <v>1</v>
      </c>
      <c r="I310" s="146"/>
      <c r="J310" s="151">
        <f t="shared" si="82"/>
        <v>0</v>
      </c>
      <c r="K310" s="170" t="s">
        <v>1093</v>
      </c>
      <c r="L310" s="138">
        <v>2</v>
      </c>
      <c r="M310" s="146"/>
      <c r="N310" s="151">
        <f t="shared" si="81"/>
        <v>0</v>
      </c>
    </row>
    <row r="311" spans="1:14" ht="27.95" customHeight="1" x14ac:dyDescent="0.25">
      <c r="A311" s="67" t="s">
        <v>57</v>
      </c>
      <c r="B311" s="49" t="s">
        <v>24</v>
      </c>
      <c r="C311" s="170" t="s">
        <v>1073</v>
      </c>
      <c r="D311" s="138">
        <v>2</v>
      </c>
      <c r="E311" s="146"/>
      <c r="F311" s="151">
        <f t="shared" si="80"/>
        <v>0</v>
      </c>
      <c r="G311" s="168" t="s">
        <v>60</v>
      </c>
      <c r="H311" s="139"/>
      <c r="I311" s="149"/>
      <c r="J311" s="150"/>
      <c r="K311" s="168" t="s">
        <v>60</v>
      </c>
      <c r="L311" s="139"/>
      <c r="M311" s="149"/>
      <c r="N311" s="150"/>
    </row>
    <row r="312" spans="1:14" ht="27.95" customHeight="1" x14ac:dyDescent="0.25">
      <c r="A312" s="67" t="s">
        <v>58</v>
      </c>
      <c r="B312" s="49" t="s">
        <v>24</v>
      </c>
      <c r="C312" s="170" t="s">
        <v>1074</v>
      </c>
      <c r="D312" s="138">
        <v>2</v>
      </c>
      <c r="E312" s="146"/>
      <c r="F312" s="151">
        <f t="shared" si="80"/>
        <v>0</v>
      </c>
      <c r="G312" s="170" t="s">
        <v>1081</v>
      </c>
      <c r="H312" s="138">
        <v>1</v>
      </c>
      <c r="I312" s="146"/>
      <c r="J312" s="151">
        <f t="shared" si="82"/>
        <v>0</v>
      </c>
      <c r="K312" s="170" t="s">
        <v>1094</v>
      </c>
      <c r="L312" s="138">
        <v>2</v>
      </c>
      <c r="M312" s="146"/>
      <c r="N312" s="151">
        <f t="shared" si="81"/>
        <v>0</v>
      </c>
    </row>
    <row r="313" spans="1:14" ht="27.95" customHeight="1" thickBot="1" x14ac:dyDescent="0.35">
      <c r="A313" s="70"/>
      <c r="B313" s="49"/>
      <c r="C313" s="140"/>
      <c r="D313" s="59"/>
      <c r="E313" s="60">
        <f>SUM(E295:E312)</f>
        <v>0</v>
      </c>
      <c r="F313" s="61">
        <f>SUM(F295:F312)</f>
        <v>0</v>
      </c>
      <c r="G313" s="140"/>
      <c r="H313" s="59"/>
      <c r="I313" s="60">
        <f>SUM(I295:I312)</f>
        <v>0</v>
      </c>
      <c r="J313" s="61">
        <f>SUM(J295:J312)</f>
        <v>0</v>
      </c>
      <c r="K313" s="140"/>
      <c r="L313" s="59"/>
      <c r="M313" s="60">
        <f>SUM(M295:M312)</f>
        <v>0</v>
      </c>
      <c r="N313" s="61">
        <f>SUM(N295:N312)</f>
        <v>0</v>
      </c>
    </row>
    <row r="314" spans="1:14" ht="27.95" customHeight="1" thickBot="1" x14ac:dyDescent="0.35">
      <c r="A314" s="71"/>
      <c r="B314" s="65"/>
      <c r="C314" s="245" t="s">
        <v>41</v>
      </c>
      <c r="D314" s="246"/>
      <c r="E314" s="141">
        <f>SUM(E289:E292,E295:E312)</f>
        <v>0</v>
      </c>
      <c r="F314" s="142">
        <f>SUM(F289:F292,F295:F312)</f>
        <v>0</v>
      </c>
      <c r="G314" s="245" t="s">
        <v>41</v>
      </c>
      <c r="H314" s="246"/>
      <c r="I314" s="141">
        <f>SUM(I289:I292,I295:I312)</f>
        <v>0</v>
      </c>
      <c r="J314" s="142">
        <f>SUM(J289:J292,J295:J312)</f>
        <v>0</v>
      </c>
      <c r="K314" s="245" t="s">
        <v>41</v>
      </c>
      <c r="L314" s="246"/>
      <c r="M314" s="141">
        <f>SUM(M289:M292,M295:M312)</f>
        <v>0</v>
      </c>
      <c r="N314" s="142">
        <f>SUM(N289:N292,N295:N312)</f>
        <v>0</v>
      </c>
    </row>
    <row r="320" spans="1:14" ht="27.95" customHeight="1" thickBot="1" x14ac:dyDescent="0.3">
      <c r="A320" s="37"/>
      <c r="B320" s="43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</row>
    <row r="321" spans="1:14" ht="27.95" customHeight="1" x14ac:dyDescent="0.3">
      <c r="A321" s="69"/>
      <c r="B321" s="62"/>
      <c r="C321" s="242" t="s">
        <v>201</v>
      </c>
      <c r="D321" s="243"/>
      <c r="E321" s="243"/>
      <c r="F321" s="244"/>
      <c r="G321" s="242" t="s">
        <v>202</v>
      </c>
      <c r="H321" s="243"/>
      <c r="I321" s="243"/>
      <c r="J321" s="244"/>
      <c r="K321" s="242" t="s">
        <v>203</v>
      </c>
      <c r="L321" s="243"/>
      <c r="M321" s="243"/>
      <c r="N321" s="244"/>
    </row>
    <row r="322" spans="1:14" ht="27.95" customHeight="1" x14ac:dyDescent="0.25">
      <c r="A322" s="66" t="s">
        <v>59</v>
      </c>
      <c r="B322" s="50" t="s">
        <v>26</v>
      </c>
      <c r="C322" s="165" t="s">
        <v>25</v>
      </c>
      <c r="D322" s="51" t="s">
        <v>20</v>
      </c>
      <c r="E322" s="52" t="s">
        <v>21</v>
      </c>
      <c r="F322" s="53" t="s">
        <v>22</v>
      </c>
      <c r="G322" s="165" t="s">
        <v>25</v>
      </c>
      <c r="H322" s="51" t="s">
        <v>20</v>
      </c>
      <c r="I322" s="52" t="s">
        <v>21</v>
      </c>
      <c r="J322" s="53" t="s">
        <v>22</v>
      </c>
      <c r="K322" s="165" t="s">
        <v>25</v>
      </c>
      <c r="L322" s="51" t="s">
        <v>20</v>
      </c>
      <c r="M322" s="52" t="s">
        <v>21</v>
      </c>
      <c r="N322" s="53" t="s">
        <v>22</v>
      </c>
    </row>
    <row r="323" spans="1:14" ht="27.95" customHeight="1" x14ac:dyDescent="0.25">
      <c r="A323" s="63" t="s">
        <v>213</v>
      </c>
      <c r="B323" s="49" t="s">
        <v>23</v>
      </c>
      <c r="C323" s="166" t="s">
        <v>635</v>
      </c>
      <c r="D323" s="136">
        <v>2</v>
      </c>
      <c r="E323" s="146"/>
      <c r="F323" s="147">
        <f>(E323*D323)</f>
        <v>0</v>
      </c>
      <c r="G323" s="166" t="s">
        <v>639</v>
      </c>
      <c r="H323" s="136">
        <v>2</v>
      </c>
      <c r="I323" s="146"/>
      <c r="J323" s="147">
        <f>(I323*H323)</f>
        <v>0</v>
      </c>
      <c r="K323" s="166" t="s">
        <v>643</v>
      </c>
      <c r="L323" s="136">
        <v>2</v>
      </c>
      <c r="M323" s="146"/>
      <c r="N323" s="147">
        <f>(M323*L323)</f>
        <v>0</v>
      </c>
    </row>
    <row r="324" spans="1:14" ht="27.95" customHeight="1" x14ac:dyDescent="0.25">
      <c r="A324" s="67" t="s">
        <v>42</v>
      </c>
      <c r="B324" s="49" t="s">
        <v>23</v>
      </c>
      <c r="C324" s="166" t="s">
        <v>636</v>
      </c>
      <c r="D324" s="136">
        <v>2</v>
      </c>
      <c r="E324" s="146"/>
      <c r="F324" s="147">
        <f t="shared" ref="F324:F326" si="83">(E324*D324)</f>
        <v>0</v>
      </c>
      <c r="G324" s="166" t="s">
        <v>640</v>
      </c>
      <c r="H324" s="136">
        <v>2</v>
      </c>
      <c r="I324" s="146"/>
      <c r="J324" s="147">
        <f t="shared" ref="J324:J326" si="84">(I324*H324)</f>
        <v>0</v>
      </c>
      <c r="K324" s="166" t="s">
        <v>644</v>
      </c>
      <c r="L324" s="136">
        <v>2</v>
      </c>
      <c r="M324" s="146"/>
      <c r="N324" s="147">
        <f t="shared" ref="N324:N326" si="85">(M324*L324)</f>
        <v>0</v>
      </c>
    </row>
    <row r="325" spans="1:14" ht="27.95" customHeight="1" x14ac:dyDescent="0.25">
      <c r="A325" s="63" t="s">
        <v>72</v>
      </c>
      <c r="B325" s="49" t="s">
        <v>23</v>
      </c>
      <c r="C325" s="166" t="s">
        <v>637</v>
      </c>
      <c r="D325" s="136">
        <v>2</v>
      </c>
      <c r="E325" s="148"/>
      <c r="F325" s="147">
        <f t="shared" si="83"/>
        <v>0</v>
      </c>
      <c r="G325" s="166" t="s">
        <v>641</v>
      </c>
      <c r="H325" s="136">
        <v>2</v>
      </c>
      <c r="I325" s="148"/>
      <c r="J325" s="147">
        <f t="shared" si="84"/>
        <v>0</v>
      </c>
      <c r="K325" s="166" t="s">
        <v>645</v>
      </c>
      <c r="L325" s="136">
        <v>2</v>
      </c>
      <c r="M325" s="148"/>
      <c r="N325" s="147">
        <f t="shared" si="85"/>
        <v>0</v>
      </c>
    </row>
    <row r="326" spans="1:14" ht="27.95" customHeight="1" thickBot="1" x14ac:dyDescent="0.3">
      <c r="A326" s="63" t="s">
        <v>214</v>
      </c>
      <c r="B326" s="49" t="s">
        <v>23</v>
      </c>
      <c r="C326" s="166" t="s">
        <v>638</v>
      </c>
      <c r="D326" s="136">
        <v>2</v>
      </c>
      <c r="E326" s="148"/>
      <c r="F326" s="147">
        <f t="shared" si="83"/>
        <v>0</v>
      </c>
      <c r="G326" s="166" t="s">
        <v>642</v>
      </c>
      <c r="H326" s="136">
        <v>2</v>
      </c>
      <c r="I326" s="148"/>
      <c r="J326" s="147">
        <f t="shared" si="84"/>
        <v>0</v>
      </c>
      <c r="K326" s="166" t="s">
        <v>646</v>
      </c>
      <c r="L326" s="136">
        <v>2</v>
      </c>
      <c r="M326" s="148"/>
      <c r="N326" s="147">
        <f t="shared" si="85"/>
        <v>0</v>
      </c>
    </row>
    <row r="327" spans="1:14" ht="27.95" customHeight="1" thickBot="1" x14ac:dyDescent="0.3">
      <c r="A327" s="67"/>
      <c r="B327" s="49"/>
      <c r="C327" s="167"/>
      <c r="D327" s="54"/>
      <c r="E327" s="55">
        <f>SUM(E323:E326)</f>
        <v>0</v>
      </c>
      <c r="F327" s="56">
        <f>SUM(F323:F326)</f>
        <v>0</v>
      </c>
      <c r="G327" s="167"/>
      <c r="H327" s="54"/>
      <c r="I327" s="55">
        <f t="shared" ref="I327:J327" si="86">SUM(I323:I326)</f>
        <v>0</v>
      </c>
      <c r="J327" s="56">
        <f t="shared" si="86"/>
        <v>0</v>
      </c>
      <c r="K327" s="167"/>
      <c r="L327" s="54"/>
      <c r="M327" s="55">
        <f t="shared" ref="M327:N327" si="87">SUM(M323:M326)</f>
        <v>0</v>
      </c>
      <c r="N327" s="56">
        <f t="shared" si="87"/>
        <v>0</v>
      </c>
    </row>
    <row r="328" spans="1:14" ht="27.95" customHeight="1" x14ac:dyDescent="0.25">
      <c r="A328" s="68" t="s">
        <v>29</v>
      </c>
      <c r="B328" s="49"/>
      <c r="C328" s="165" t="s">
        <v>25</v>
      </c>
      <c r="D328" s="51" t="s">
        <v>20</v>
      </c>
      <c r="E328" s="57" t="s">
        <v>21</v>
      </c>
      <c r="F328" s="58" t="s">
        <v>22</v>
      </c>
      <c r="G328" s="165" t="s">
        <v>25</v>
      </c>
      <c r="H328" s="51" t="s">
        <v>20</v>
      </c>
      <c r="I328" s="57" t="s">
        <v>21</v>
      </c>
      <c r="J328" s="58" t="s">
        <v>22</v>
      </c>
      <c r="K328" s="165" t="s">
        <v>25</v>
      </c>
      <c r="L328" s="51" t="s">
        <v>20</v>
      </c>
      <c r="M328" s="57" t="s">
        <v>21</v>
      </c>
      <c r="N328" s="58" t="s">
        <v>22</v>
      </c>
    </row>
    <row r="329" spans="1:14" ht="27.95" customHeight="1" x14ac:dyDescent="0.25">
      <c r="A329" s="67" t="s">
        <v>43</v>
      </c>
      <c r="B329" s="49" t="s">
        <v>24</v>
      </c>
      <c r="C329" s="170" t="s">
        <v>1095</v>
      </c>
      <c r="D329" s="138">
        <v>2</v>
      </c>
      <c r="E329" s="146"/>
      <c r="F329" s="151">
        <f t="shared" ref="F329:F346" si="88">E329*D329</f>
        <v>0</v>
      </c>
      <c r="G329" s="170" t="s">
        <v>1106</v>
      </c>
      <c r="H329" s="138">
        <v>2</v>
      </c>
      <c r="I329" s="146"/>
      <c r="J329" s="151">
        <f t="shared" ref="J329:J346" si="89">I329*H329</f>
        <v>0</v>
      </c>
      <c r="K329" s="170" t="s">
        <v>1122</v>
      </c>
      <c r="L329" s="138">
        <v>2</v>
      </c>
      <c r="M329" s="146"/>
      <c r="N329" s="151">
        <f t="shared" ref="N329:N346" si="90">M329*L329</f>
        <v>0</v>
      </c>
    </row>
    <row r="330" spans="1:14" ht="27.95" customHeight="1" x14ac:dyDescent="0.25">
      <c r="A330" s="67" t="s">
        <v>13</v>
      </c>
      <c r="B330" s="49" t="s">
        <v>24</v>
      </c>
      <c r="C330" s="168" t="s">
        <v>60</v>
      </c>
      <c r="D330" s="139"/>
      <c r="E330" s="149"/>
      <c r="F330" s="150"/>
      <c r="G330" s="170" t="s">
        <v>1107</v>
      </c>
      <c r="H330" s="138">
        <v>2</v>
      </c>
      <c r="I330" s="146"/>
      <c r="J330" s="151">
        <f t="shared" si="89"/>
        <v>0</v>
      </c>
      <c r="K330" s="170" t="s">
        <v>1123</v>
      </c>
      <c r="L330" s="138">
        <v>2</v>
      </c>
      <c r="M330" s="146"/>
      <c r="N330" s="151">
        <f t="shared" si="90"/>
        <v>0</v>
      </c>
    </row>
    <row r="331" spans="1:14" ht="27.95" customHeight="1" x14ac:dyDescent="0.25">
      <c r="A331" s="67" t="s">
        <v>44</v>
      </c>
      <c r="B331" s="49" t="s">
        <v>24</v>
      </c>
      <c r="C331" s="170" t="s">
        <v>1096</v>
      </c>
      <c r="D331" s="138">
        <v>2</v>
      </c>
      <c r="E331" s="146"/>
      <c r="F331" s="151">
        <f t="shared" si="88"/>
        <v>0</v>
      </c>
      <c r="G331" s="170" t="s">
        <v>1108</v>
      </c>
      <c r="H331" s="138">
        <v>2</v>
      </c>
      <c r="I331" s="146"/>
      <c r="J331" s="151">
        <f t="shared" si="89"/>
        <v>0</v>
      </c>
      <c r="K331" s="170" t="s">
        <v>1124</v>
      </c>
      <c r="L331" s="138">
        <v>2</v>
      </c>
      <c r="M331" s="146"/>
      <c r="N331" s="151">
        <f t="shared" si="90"/>
        <v>0</v>
      </c>
    </row>
    <row r="332" spans="1:14" ht="27.95" customHeight="1" x14ac:dyDescent="0.25">
      <c r="A332" s="67" t="s">
        <v>45</v>
      </c>
      <c r="B332" s="49" t="s">
        <v>24</v>
      </c>
      <c r="C332" s="168" t="s">
        <v>60</v>
      </c>
      <c r="D332" s="139"/>
      <c r="E332" s="149"/>
      <c r="F332" s="150"/>
      <c r="G332" s="170" t="s">
        <v>1109</v>
      </c>
      <c r="H332" s="138">
        <v>2</v>
      </c>
      <c r="I332" s="146"/>
      <c r="J332" s="151">
        <f t="shared" si="89"/>
        <v>0</v>
      </c>
      <c r="K332" s="170" t="s">
        <v>1125</v>
      </c>
      <c r="L332" s="138">
        <v>2</v>
      </c>
      <c r="M332" s="146"/>
      <c r="N332" s="151">
        <f t="shared" si="90"/>
        <v>0</v>
      </c>
    </row>
    <row r="333" spans="1:14" ht="27.95" customHeight="1" x14ac:dyDescent="0.25">
      <c r="A333" s="67" t="s">
        <v>46</v>
      </c>
      <c r="B333" s="49" t="s">
        <v>24</v>
      </c>
      <c r="C333" s="170" t="s">
        <v>1097</v>
      </c>
      <c r="D333" s="138">
        <v>2</v>
      </c>
      <c r="E333" s="146"/>
      <c r="F333" s="151">
        <f t="shared" si="88"/>
        <v>0</v>
      </c>
      <c r="G333" s="170" t="s">
        <v>1110</v>
      </c>
      <c r="H333" s="138">
        <v>2</v>
      </c>
      <c r="I333" s="146"/>
      <c r="J333" s="151">
        <f t="shared" si="89"/>
        <v>0</v>
      </c>
      <c r="K333" s="170" t="s">
        <v>1126</v>
      </c>
      <c r="L333" s="138">
        <v>2</v>
      </c>
      <c r="M333" s="146"/>
      <c r="N333" s="151">
        <f t="shared" si="90"/>
        <v>0</v>
      </c>
    </row>
    <row r="334" spans="1:14" ht="27.95" customHeight="1" x14ac:dyDescent="0.25">
      <c r="A334" s="67" t="s">
        <v>47</v>
      </c>
      <c r="B334" s="49" t="s">
        <v>24</v>
      </c>
      <c r="C334" s="168" t="s">
        <v>60</v>
      </c>
      <c r="D334" s="139"/>
      <c r="E334" s="149"/>
      <c r="F334" s="150"/>
      <c r="G334" s="168" t="s">
        <v>60</v>
      </c>
      <c r="H334" s="139"/>
      <c r="I334" s="149"/>
      <c r="J334" s="150"/>
      <c r="K334" s="168" t="s">
        <v>60</v>
      </c>
      <c r="L334" s="139"/>
      <c r="M334" s="149"/>
      <c r="N334" s="150"/>
    </row>
    <row r="335" spans="1:14" ht="27.95" customHeight="1" x14ac:dyDescent="0.25">
      <c r="A335" s="67" t="s">
        <v>48</v>
      </c>
      <c r="B335" s="49" t="s">
        <v>24</v>
      </c>
      <c r="C335" s="170" t="s">
        <v>1098</v>
      </c>
      <c r="D335" s="138">
        <v>2</v>
      </c>
      <c r="E335" s="146"/>
      <c r="F335" s="151">
        <f t="shared" si="88"/>
        <v>0</v>
      </c>
      <c r="G335" s="170" t="s">
        <v>1111</v>
      </c>
      <c r="H335" s="138">
        <v>2</v>
      </c>
      <c r="I335" s="146"/>
      <c r="J335" s="151">
        <f t="shared" si="89"/>
        <v>0</v>
      </c>
      <c r="K335" s="170" t="s">
        <v>1127</v>
      </c>
      <c r="L335" s="138">
        <v>2</v>
      </c>
      <c r="M335" s="146"/>
      <c r="N335" s="151">
        <f t="shared" si="90"/>
        <v>0</v>
      </c>
    </row>
    <row r="336" spans="1:14" ht="27.95" customHeight="1" x14ac:dyDescent="0.25">
      <c r="A336" s="67" t="s">
        <v>49</v>
      </c>
      <c r="B336" s="49" t="s">
        <v>24</v>
      </c>
      <c r="C336" s="170" t="s">
        <v>1099</v>
      </c>
      <c r="D336" s="138">
        <v>2</v>
      </c>
      <c r="E336" s="146"/>
      <c r="F336" s="151">
        <f t="shared" si="88"/>
        <v>0</v>
      </c>
      <c r="G336" s="170" t="s">
        <v>1112</v>
      </c>
      <c r="H336" s="138">
        <v>2</v>
      </c>
      <c r="I336" s="146"/>
      <c r="J336" s="151">
        <f t="shared" si="89"/>
        <v>0</v>
      </c>
      <c r="K336" s="170" t="s">
        <v>1128</v>
      </c>
      <c r="L336" s="138">
        <v>2</v>
      </c>
      <c r="M336" s="146"/>
      <c r="N336" s="151">
        <f t="shared" si="90"/>
        <v>0</v>
      </c>
    </row>
    <row r="337" spans="1:14" ht="27.95" customHeight="1" x14ac:dyDescent="0.25">
      <c r="A337" s="67" t="s">
        <v>50</v>
      </c>
      <c r="B337" s="49" t="s">
        <v>24</v>
      </c>
      <c r="C337" s="170" t="s">
        <v>1100</v>
      </c>
      <c r="D337" s="138">
        <v>2</v>
      </c>
      <c r="E337" s="146"/>
      <c r="F337" s="151">
        <f t="shared" si="88"/>
        <v>0</v>
      </c>
      <c r="G337" s="170" t="s">
        <v>1113</v>
      </c>
      <c r="H337" s="138">
        <v>2</v>
      </c>
      <c r="I337" s="146"/>
      <c r="J337" s="151">
        <f t="shared" si="89"/>
        <v>0</v>
      </c>
      <c r="K337" s="170" t="s">
        <v>1129</v>
      </c>
      <c r="L337" s="138">
        <v>2</v>
      </c>
      <c r="M337" s="146"/>
      <c r="N337" s="151">
        <f t="shared" si="90"/>
        <v>0</v>
      </c>
    </row>
    <row r="338" spans="1:14" ht="27.95" customHeight="1" x14ac:dyDescent="0.25">
      <c r="A338" s="67" t="s">
        <v>51</v>
      </c>
      <c r="B338" s="49" t="s">
        <v>24</v>
      </c>
      <c r="C338" s="170" t="s">
        <v>1101</v>
      </c>
      <c r="D338" s="138">
        <v>2</v>
      </c>
      <c r="E338" s="146"/>
      <c r="F338" s="151">
        <f t="shared" si="88"/>
        <v>0</v>
      </c>
      <c r="G338" s="168" t="s">
        <v>60</v>
      </c>
      <c r="H338" s="139"/>
      <c r="I338" s="149"/>
      <c r="J338" s="150"/>
      <c r="K338" s="168" t="s">
        <v>60</v>
      </c>
      <c r="L338" s="139"/>
      <c r="M338" s="149"/>
      <c r="N338" s="150"/>
    </row>
    <row r="339" spans="1:14" ht="27.95" customHeight="1" x14ac:dyDescent="0.25">
      <c r="A339" s="67" t="s">
        <v>52</v>
      </c>
      <c r="B339" s="49" t="s">
        <v>24</v>
      </c>
      <c r="C339" s="168" t="s">
        <v>60</v>
      </c>
      <c r="D339" s="139"/>
      <c r="E339" s="149"/>
      <c r="F339" s="150"/>
      <c r="G339" s="170" t="s">
        <v>1114</v>
      </c>
      <c r="H339" s="138">
        <v>2</v>
      </c>
      <c r="I339" s="146"/>
      <c r="J339" s="151">
        <f t="shared" si="89"/>
        <v>0</v>
      </c>
      <c r="K339" s="170" t="s">
        <v>1130</v>
      </c>
      <c r="L339" s="138">
        <v>2</v>
      </c>
      <c r="M339" s="146"/>
      <c r="N339" s="151">
        <f t="shared" si="90"/>
        <v>0</v>
      </c>
    </row>
    <row r="340" spans="1:14" ht="27.95" customHeight="1" x14ac:dyDescent="0.25">
      <c r="A340" s="67" t="s">
        <v>9</v>
      </c>
      <c r="B340" s="49" t="s">
        <v>24</v>
      </c>
      <c r="C340" s="168" t="s">
        <v>60</v>
      </c>
      <c r="D340" s="139"/>
      <c r="E340" s="149"/>
      <c r="F340" s="150"/>
      <c r="G340" s="170" t="s">
        <v>1115</v>
      </c>
      <c r="H340" s="138">
        <v>2</v>
      </c>
      <c r="I340" s="146"/>
      <c r="J340" s="151">
        <f t="shared" si="89"/>
        <v>0</v>
      </c>
      <c r="K340" s="170" t="s">
        <v>1131</v>
      </c>
      <c r="L340" s="138">
        <v>2</v>
      </c>
      <c r="M340" s="146"/>
      <c r="N340" s="151">
        <f t="shared" si="90"/>
        <v>0</v>
      </c>
    </row>
    <row r="341" spans="1:14" ht="27.95" customHeight="1" x14ac:dyDescent="0.25">
      <c r="A341" s="67" t="s">
        <v>53</v>
      </c>
      <c r="B341" s="49" t="s">
        <v>24</v>
      </c>
      <c r="C341" s="170" t="s">
        <v>1102</v>
      </c>
      <c r="D341" s="138">
        <v>2</v>
      </c>
      <c r="E341" s="146"/>
      <c r="F341" s="151">
        <f t="shared" si="88"/>
        <v>0</v>
      </c>
      <c r="G341" s="170" t="s">
        <v>1116</v>
      </c>
      <c r="H341" s="138">
        <v>2</v>
      </c>
      <c r="I341" s="146"/>
      <c r="J341" s="151">
        <f t="shared" si="89"/>
        <v>0</v>
      </c>
      <c r="K341" s="170" t="s">
        <v>1132</v>
      </c>
      <c r="L341" s="138">
        <v>2</v>
      </c>
      <c r="M341" s="146"/>
      <c r="N341" s="151">
        <f t="shared" si="90"/>
        <v>0</v>
      </c>
    </row>
    <row r="342" spans="1:14" ht="27.95" customHeight="1" x14ac:dyDescent="0.25">
      <c r="A342" s="67" t="s">
        <v>54</v>
      </c>
      <c r="B342" s="49" t="s">
        <v>24</v>
      </c>
      <c r="C342" s="168" t="s">
        <v>60</v>
      </c>
      <c r="D342" s="139"/>
      <c r="E342" s="149"/>
      <c r="F342" s="150"/>
      <c r="G342" s="170" t="s">
        <v>1117</v>
      </c>
      <c r="H342" s="138">
        <v>2</v>
      </c>
      <c r="I342" s="146"/>
      <c r="J342" s="151">
        <f t="shared" si="89"/>
        <v>0</v>
      </c>
      <c r="K342" s="170" t="s">
        <v>1133</v>
      </c>
      <c r="L342" s="138">
        <v>2</v>
      </c>
      <c r="M342" s="146"/>
      <c r="N342" s="151">
        <f t="shared" si="90"/>
        <v>0</v>
      </c>
    </row>
    <row r="343" spans="1:14" ht="27.95" customHeight="1" x14ac:dyDescent="0.25">
      <c r="A343" s="67" t="s">
        <v>55</v>
      </c>
      <c r="B343" s="49" t="s">
        <v>24</v>
      </c>
      <c r="C343" s="170" t="s">
        <v>1103</v>
      </c>
      <c r="D343" s="138">
        <v>2</v>
      </c>
      <c r="E343" s="146"/>
      <c r="F343" s="151">
        <f t="shared" si="88"/>
        <v>0</v>
      </c>
      <c r="G343" s="170" t="s">
        <v>1118</v>
      </c>
      <c r="H343" s="138">
        <v>2</v>
      </c>
      <c r="I343" s="146"/>
      <c r="J343" s="151">
        <f t="shared" si="89"/>
        <v>0</v>
      </c>
      <c r="K343" s="170" t="s">
        <v>1134</v>
      </c>
      <c r="L343" s="138">
        <v>2</v>
      </c>
      <c r="M343" s="146"/>
      <c r="N343" s="151">
        <f t="shared" si="90"/>
        <v>0</v>
      </c>
    </row>
    <row r="344" spans="1:14" ht="27.95" customHeight="1" x14ac:dyDescent="0.25">
      <c r="A344" s="67" t="s">
        <v>56</v>
      </c>
      <c r="B344" s="49" t="s">
        <v>24</v>
      </c>
      <c r="C344" s="170" t="s">
        <v>1104</v>
      </c>
      <c r="D344" s="138">
        <v>2</v>
      </c>
      <c r="E344" s="146"/>
      <c r="F344" s="151">
        <f t="shared" si="88"/>
        <v>0</v>
      </c>
      <c r="G344" s="170" t="s">
        <v>1119</v>
      </c>
      <c r="H344" s="138">
        <v>2</v>
      </c>
      <c r="I344" s="146"/>
      <c r="J344" s="151">
        <f t="shared" si="89"/>
        <v>0</v>
      </c>
      <c r="K344" s="170" t="s">
        <v>1135</v>
      </c>
      <c r="L344" s="138">
        <v>2</v>
      </c>
      <c r="M344" s="146"/>
      <c r="N344" s="151">
        <f t="shared" si="90"/>
        <v>0</v>
      </c>
    </row>
    <row r="345" spans="1:14" ht="27.95" customHeight="1" x14ac:dyDescent="0.25">
      <c r="A345" s="67" t="s">
        <v>57</v>
      </c>
      <c r="B345" s="49" t="s">
        <v>24</v>
      </c>
      <c r="C345" s="168" t="s">
        <v>60</v>
      </c>
      <c r="D345" s="139"/>
      <c r="E345" s="149"/>
      <c r="F345" s="150"/>
      <c r="G345" s="170" t="s">
        <v>1120</v>
      </c>
      <c r="H345" s="138">
        <v>2</v>
      </c>
      <c r="I345" s="146"/>
      <c r="J345" s="151">
        <f t="shared" si="89"/>
        <v>0</v>
      </c>
      <c r="K345" s="170" t="s">
        <v>1136</v>
      </c>
      <c r="L345" s="138">
        <v>2</v>
      </c>
      <c r="M345" s="146"/>
      <c r="N345" s="151">
        <f t="shared" si="90"/>
        <v>0</v>
      </c>
    </row>
    <row r="346" spans="1:14" ht="27.95" customHeight="1" x14ac:dyDescent="0.25">
      <c r="A346" s="67" t="s">
        <v>58</v>
      </c>
      <c r="B346" s="49" t="s">
        <v>24</v>
      </c>
      <c r="C346" s="170" t="s">
        <v>1105</v>
      </c>
      <c r="D346" s="138">
        <v>2</v>
      </c>
      <c r="E346" s="146"/>
      <c r="F346" s="151">
        <f t="shared" si="88"/>
        <v>0</v>
      </c>
      <c r="G346" s="170" t="s">
        <v>1121</v>
      </c>
      <c r="H346" s="138">
        <v>2</v>
      </c>
      <c r="I346" s="146"/>
      <c r="J346" s="151">
        <f t="shared" si="89"/>
        <v>0</v>
      </c>
      <c r="K346" s="170" t="s">
        <v>1137</v>
      </c>
      <c r="L346" s="138">
        <v>2</v>
      </c>
      <c r="M346" s="146"/>
      <c r="N346" s="151">
        <f t="shared" si="90"/>
        <v>0</v>
      </c>
    </row>
    <row r="347" spans="1:14" ht="27.95" customHeight="1" thickBot="1" x14ac:dyDescent="0.35">
      <c r="A347" s="70"/>
      <c r="B347" s="49"/>
      <c r="C347" s="140"/>
      <c r="D347" s="59"/>
      <c r="E347" s="60">
        <f>SUM(E329:E346)</f>
        <v>0</v>
      </c>
      <c r="F347" s="61">
        <f>SUM(F329:F346)</f>
        <v>0</v>
      </c>
      <c r="G347" s="140"/>
      <c r="H347" s="59"/>
      <c r="I347" s="60">
        <f>SUM(I329:I346)</f>
        <v>0</v>
      </c>
      <c r="J347" s="61">
        <f>SUM(J329:J346)</f>
        <v>0</v>
      </c>
      <c r="K347" s="140"/>
      <c r="L347" s="59"/>
      <c r="M347" s="60">
        <f>SUM(M329:M346)</f>
        <v>0</v>
      </c>
      <c r="N347" s="61">
        <f>SUM(N329:N346)</f>
        <v>0</v>
      </c>
    </row>
    <row r="348" spans="1:14" ht="27.95" customHeight="1" thickBot="1" x14ac:dyDescent="0.35">
      <c r="A348" s="71"/>
      <c r="B348" s="65"/>
      <c r="C348" s="245" t="s">
        <v>41</v>
      </c>
      <c r="D348" s="246"/>
      <c r="E348" s="141">
        <f>SUM(E323:E326,E329:E346)</f>
        <v>0</v>
      </c>
      <c r="F348" s="142">
        <f>SUM(F323:F326,F329:F346)</f>
        <v>0</v>
      </c>
      <c r="G348" s="245" t="s">
        <v>41</v>
      </c>
      <c r="H348" s="246"/>
      <c r="I348" s="141">
        <f>SUM(I323:I326,I329:I346)</f>
        <v>0</v>
      </c>
      <c r="J348" s="142">
        <f>SUM(J323:J326,J329:J346)</f>
        <v>0</v>
      </c>
      <c r="K348" s="245" t="s">
        <v>41</v>
      </c>
      <c r="L348" s="246"/>
      <c r="M348" s="141">
        <f>SUM(M323:M326,M329:M346)</f>
        <v>0</v>
      </c>
      <c r="N348" s="142">
        <f>SUM(N323:N326,N329:N346)</f>
        <v>0</v>
      </c>
    </row>
    <row r="355" spans="1:14" ht="27.95" customHeight="1" thickBot="1" x14ac:dyDescent="0.3">
      <c r="A355" s="37"/>
      <c r="B355" s="43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</row>
    <row r="356" spans="1:14" ht="27.95" customHeight="1" x14ac:dyDescent="0.3">
      <c r="A356" s="69"/>
      <c r="B356" s="62"/>
      <c r="C356" s="242" t="s">
        <v>204</v>
      </c>
      <c r="D356" s="243"/>
      <c r="E356" s="243"/>
      <c r="F356" s="244"/>
      <c r="G356" s="242" t="s">
        <v>205</v>
      </c>
      <c r="H356" s="243"/>
      <c r="I356" s="243"/>
      <c r="J356" s="244"/>
      <c r="K356" s="242" t="s">
        <v>206</v>
      </c>
      <c r="L356" s="243"/>
      <c r="M356" s="243"/>
      <c r="N356" s="244"/>
    </row>
    <row r="357" spans="1:14" ht="27.95" customHeight="1" x14ac:dyDescent="0.25">
      <c r="A357" s="66" t="s">
        <v>59</v>
      </c>
      <c r="B357" s="50" t="s">
        <v>26</v>
      </c>
      <c r="C357" s="165" t="s">
        <v>25</v>
      </c>
      <c r="D357" s="51" t="s">
        <v>20</v>
      </c>
      <c r="E357" s="52" t="s">
        <v>21</v>
      </c>
      <c r="F357" s="53" t="s">
        <v>22</v>
      </c>
      <c r="G357" s="165" t="s">
        <v>25</v>
      </c>
      <c r="H357" s="51" t="s">
        <v>20</v>
      </c>
      <c r="I357" s="52" t="s">
        <v>21</v>
      </c>
      <c r="J357" s="53" t="s">
        <v>22</v>
      </c>
      <c r="K357" s="165" t="s">
        <v>25</v>
      </c>
      <c r="L357" s="51" t="s">
        <v>20</v>
      </c>
      <c r="M357" s="52" t="s">
        <v>21</v>
      </c>
      <c r="N357" s="53" t="s">
        <v>22</v>
      </c>
    </row>
    <row r="358" spans="1:14" ht="27.95" customHeight="1" x14ac:dyDescent="0.25">
      <c r="A358" s="63" t="s">
        <v>213</v>
      </c>
      <c r="B358" s="49" t="s">
        <v>23</v>
      </c>
      <c r="C358" s="166" t="s">
        <v>647</v>
      </c>
      <c r="D358" s="136">
        <v>2</v>
      </c>
      <c r="E358" s="146"/>
      <c r="F358" s="147">
        <f>(E358*D358)</f>
        <v>0</v>
      </c>
      <c r="G358" s="166" t="s">
        <v>651</v>
      </c>
      <c r="H358" s="136">
        <v>2</v>
      </c>
      <c r="I358" s="146"/>
      <c r="J358" s="147">
        <f>(I358*H358)</f>
        <v>0</v>
      </c>
      <c r="K358" s="166" t="s">
        <v>655</v>
      </c>
      <c r="L358" s="136">
        <v>4</v>
      </c>
      <c r="M358" s="146"/>
      <c r="N358" s="147">
        <f>(M358*L358)</f>
        <v>0</v>
      </c>
    </row>
    <row r="359" spans="1:14" ht="27.95" customHeight="1" x14ac:dyDescent="0.25">
      <c r="A359" s="67" t="s">
        <v>42</v>
      </c>
      <c r="B359" s="49" t="s">
        <v>23</v>
      </c>
      <c r="C359" s="166" t="s">
        <v>648</v>
      </c>
      <c r="D359" s="136">
        <v>2</v>
      </c>
      <c r="E359" s="146"/>
      <c r="F359" s="147">
        <f t="shared" ref="F359:F361" si="91">(E359*D359)</f>
        <v>0</v>
      </c>
      <c r="G359" s="166" t="s">
        <v>652</v>
      </c>
      <c r="H359" s="136">
        <v>2</v>
      </c>
      <c r="I359" s="146"/>
      <c r="J359" s="147">
        <f t="shared" ref="J359:J361" si="92">(I359*H359)</f>
        <v>0</v>
      </c>
      <c r="K359" s="166" t="s">
        <v>656</v>
      </c>
      <c r="L359" s="136">
        <v>4</v>
      </c>
      <c r="M359" s="146"/>
      <c r="N359" s="147">
        <f t="shared" ref="N359:N361" si="93">(M359*L359)</f>
        <v>0</v>
      </c>
    </row>
    <row r="360" spans="1:14" ht="27.95" customHeight="1" x14ac:dyDescent="0.25">
      <c r="A360" s="63" t="s">
        <v>72</v>
      </c>
      <c r="B360" s="49" t="s">
        <v>23</v>
      </c>
      <c r="C360" s="166" t="s">
        <v>649</v>
      </c>
      <c r="D360" s="136">
        <v>2</v>
      </c>
      <c r="E360" s="148"/>
      <c r="F360" s="147">
        <f t="shared" si="91"/>
        <v>0</v>
      </c>
      <c r="G360" s="166" t="s">
        <v>653</v>
      </c>
      <c r="H360" s="136">
        <v>2</v>
      </c>
      <c r="I360" s="148"/>
      <c r="J360" s="147">
        <f t="shared" si="92"/>
        <v>0</v>
      </c>
      <c r="K360" s="166" t="s">
        <v>657</v>
      </c>
      <c r="L360" s="136">
        <v>4</v>
      </c>
      <c r="M360" s="148"/>
      <c r="N360" s="147">
        <f t="shared" si="93"/>
        <v>0</v>
      </c>
    </row>
    <row r="361" spans="1:14" ht="27.95" customHeight="1" thickBot="1" x14ac:dyDescent="0.3">
      <c r="A361" s="63" t="s">
        <v>214</v>
      </c>
      <c r="B361" s="49" t="s">
        <v>23</v>
      </c>
      <c r="C361" s="166" t="s">
        <v>650</v>
      </c>
      <c r="D361" s="136">
        <v>2</v>
      </c>
      <c r="E361" s="148"/>
      <c r="F361" s="147">
        <f t="shared" si="91"/>
        <v>0</v>
      </c>
      <c r="G361" s="166" t="s">
        <v>654</v>
      </c>
      <c r="H361" s="136">
        <v>2</v>
      </c>
      <c r="I361" s="148"/>
      <c r="J361" s="147">
        <f t="shared" si="92"/>
        <v>0</v>
      </c>
      <c r="K361" s="166" t="s">
        <v>658</v>
      </c>
      <c r="L361" s="136">
        <v>4</v>
      </c>
      <c r="M361" s="148"/>
      <c r="N361" s="147">
        <f t="shared" si="93"/>
        <v>0</v>
      </c>
    </row>
    <row r="362" spans="1:14" ht="27.95" customHeight="1" thickBot="1" x14ac:dyDescent="0.3">
      <c r="A362" s="67"/>
      <c r="B362" s="49"/>
      <c r="C362" s="167"/>
      <c r="D362" s="54"/>
      <c r="E362" s="55">
        <f>SUM(E358:E361)</f>
        <v>0</v>
      </c>
      <c r="F362" s="56">
        <f>SUM(F358:F361)</f>
        <v>0</v>
      </c>
      <c r="G362" s="167"/>
      <c r="H362" s="54"/>
      <c r="I362" s="55">
        <f t="shared" ref="I362:J362" si="94">SUM(I358:I361)</f>
        <v>0</v>
      </c>
      <c r="J362" s="56">
        <f t="shared" si="94"/>
        <v>0</v>
      </c>
      <c r="K362" s="167"/>
      <c r="L362" s="54"/>
      <c r="M362" s="55">
        <f t="shared" ref="M362:N362" si="95">SUM(M358:M361)</f>
        <v>0</v>
      </c>
      <c r="N362" s="56">
        <f t="shared" si="95"/>
        <v>0</v>
      </c>
    </row>
    <row r="363" spans="1:14" ht="27.95" customHeight="1" x14ac:dyDescent="0.25">
      <c r="A363" s="68" t="s">
        <v>29</v>
      </c>
      <c r="B363" s="49"/>
      <c r="C363" s="165" t="s">
        <v>25</v>
      </c>
      <c r="D363" s="51" t="s">
        <v>20</v>
      </c>
      <c r="E363" s="57" t="s">
        <v>21</v>
      </c>
      <c r="F363" s="58" t="s">
        <v>22</v>
      </c>
      <c r="G363" s="165" t="s">
        <v>25</v>
      </c>
      <c r="H363" s="51" t="s">
        <v>20</v>
      </c>
      <c r="I363" s="57" t="s">
        <v>21</v>
      </c>
      <c r="J363" s="58" t="s">
        <v>22</v>
      </c>
      <c r="K363" s="165" t="s">
        <v>25</v>
      </c>
      <c r="L363" s="51" t="s">
        <v>20</v>
      </c>
      <c r="M363" s="57" t="s">
        <v>21</v>
      </c>
      <c r="N363" s="58" t="s">
        <v>22</v>
      </c>
    </row>
    <row r="364" spans="1:14" ht="27.95" customHeight="1" x14ac:dyDescent="0.25">
      <c r="A364" s="67" t="s">
        <v>43</v>
      </c>
      <c r="B364" s="49" t="s">
        <v>24</v>
      </c>
      <c r="C364" s="170" t="s">
        <v>1138</v>
      </c>
      <c r="D364" s="138">
        <v>2</v>
      </c>
      <c r="E364" s="146"/>
      <c r="F364" s="151">
        <f t="shared" ref="F364:F381" si="96">E364*D364</f>
        <v>0</v>
      </c>
      <c r="G364" s="168" t="s">
        <v>60</v>
      </c>
      <c r="H364" s="139"/>
      <c r="I364" s="149"/>
      <c r="J364" s="150"/>
      <c r="K364" s="170" t="s">
        <v>1154</v>
      </c>
      <c r="L364" s="138">
        <v>4</v>
      </c>
      <c r="M364" s="146"/>
      <c r="N364" s="151">
        <f t="shared" ref="N364:N381" si="97">M364*L364</f>
        <v>0</v>
      </c>
    </row>
    <row r="365" spans="1:14" ht="27.95" customHeight="1" x14ac:dyDescent="0.25">
      <c r="A365" s="67" t="s">
        <v>13</v>
      </c>
      <c r="B365" s="49" t="s">
        <v>24</v>
      </c>
      <c r="C365" s="170" t="s">
        <v>1139</v>
      </c>
      <c r="D365" s="138">
        <v>2</v>
      </c>
      <c r="E365" s="146"/>
      <c r="F365" s="151">
        <f t="shared" si="96"/>
        <v>0</v>
      </c>
      <c r="G365" s="170" t="s">
        <v>1150</v>
      </c>
      <c r="H365" s="138">
        <v>2</v>
      </c>
      <c r="I365" s="146"/>
      <c r="J365" s="151">
        <f t="shared" ref="J365:J381" si="98">I365*H365</f>
        <v>0</v>
      </c>
      <c r="K365" s="170" t="s">
        <v>1155</v>
      </c>
      <c r="L365" s="138">
        <v>4</v>
      </c>
      <c r="M365" s="146"/>
      <c r="N365" s="151">
        <f t="shared" si="97"/>
        <v>0</v>
      </c>
    </row>
    <row r="366" spans="1:14" ht="27.95" customHeight="1" x14ac:dyDescent="0.25">
      <c r="A366" s="67" t="s">
        <v>44</v>
      </c>
      <c r="B366" s="49" t="s">
        <v>24</v>
      </c>
      <c r="C366" s="170" t="s">
        <v>1140</v>
      </c>
      <c r="D366" s="138">
        <v>2</v>
      </c>
      <c r="E366" s="146"/>
      <c r="F366" s="151">
        <f t="shared" si="96"/>
        <v>0</v>
      </c>
      <c r="G366" s="168" t="s">
        <v>60</v>
      </c>
      <c r="H366" s="139"/>
      <c r="I366" s="149"/>
      <c r="J366" s="150"/>
      <c r="K366" s="170" t="s">
        <v>1156</v>
      </c>
      <c r="L366" s="138">
        <v>4</v>
      </c>
      <c r="M366" s="146"/>
      <c r="N366" s="151">
        <f t="shared" si="97"/>
        <v>0</v>
      </c>
    </row>
    <row r="367" spans="1:14" ht="27.95" customHeight="1" x14ac:dyDescent="0.25">
      <c r="A367" s="67" t="s">
        <v>45</v>
      </c>
      <c r="B367" s="49" t="s">
        <v>24</v>
      </c>
      <c r="C367" s="170" t="s">
        <v>1141</v>
      </c>
      <c r="D367" s="138">
        <v>2</v>
      </c>
      <c r="E367" s="146"/>
      <c r="F367" s="151">
        <f t="shared" si="96"/>
        <v>0</v>
      </c>
      <c r="G367" s="168" t="s">
        <v>60</v>
      </c>
      <c r="H367" s="139"/>
      <c r="I367" s="149"/>
      <c r="J367" s="150"/>
      <c r="K367" s="170" t="s">
        <v>1157</v>
      </c>
      <c r="L367" s="138">
        <v>4</v>
      </c>
      <c r="M367" s="146"/>
      <c r="N367" s="151">
        <f t="shared" si="97"/>
        <v>0</v>
      </c>
    </row>
    <row r="368" spans="1:14" ht="27.95" customHeight="1" x14ac:dyDescent="0.25">
      <c r="A368" s="67" t="s">
        <v>46</v>
      </c>
      <c r="B368" s="49" t="s">
        <v>24</v>
      </c>
      <c r="C368" s="170" t="s">
        <v>1142</v>
      </c>
      <c r="D368" s="138">
        <v>2</v>
      </c>
      <c r="E368" s="146"/>
      <c r="F368" s="151">
        <f t="shared" si="96"/>
        <v>0</v>
      </c>
      <c r="G368" s="170" t="s">
        <v>1151</v>
      </c>
      <c r="H368" s="138">
        <v>2</v>
      </c>
      <c r="I368" s="146"/>
      <c r="J368" s="151">
        <f t="shared" si="98"/>
        <v>0</v>
      </c>
      <c r="K368" s="170" t="s">
        <v>1158</v>
      </c>
      <c r="L368" s="138">
        <v>4</v>
      </c>
      <c r="M368" s="146"/>
      <c r="N368" s="151">
        <f t="shared" si="97"/>
        <v>0</v>
      </c>
    </row>
    <row r="369" spans="1:14" ht="27.95" customHeight="1" x14ac:dyDescent="0.25">
      <c r="A369" s="67" t="s">
        <v>47</v>
      </c>
      <c r="B369" s="49" t="s">
        <v>24</v>
      </c>
      <c r="C369" s="168" t="s">
        <v>60</v>
      </c>
      <c r="D369" s="139"/>
      <c r="E369" s="149"/>
      <c r="F369" s="150"/>
      <c r="G369" s="168" t="s">
        <v>60</v>
      </c>
      <c r="H369" s="139"/>
      <c r="I369" s="149"/>
      <c r="J369" s="150"/>
      <c r="K369" s="168" t="s">
        <v>60</v>
      </c>
      <c r="L369" s="139"/>
      <c r="M369" s="149"/>
      <c r="N369" s="150"/>
    </row>
    <row r="370" spans="1:14" ht="27.95" customHeight="1" x14ac:dyDescent="0.25">
      <c r="A370" s="67" t="s">
        <v>48</v>
      </c>
      <c r="B370" s="49" t="s">
        <v>24</v>
      </c>
      <c r="C370" s="170" t="s">
        <v>1143</v>
      </c>
      <c r="D370" s="138">
        <v>2</v>
      </c>
      <c r="E370" s="146"/>
      <c r="F370" s="151">
        <f t="shared" si="96"/>
        <v>0</v>
      </c>
      <c r="G370" s="168" t="s">
        <v>60</v>
      </c>
      <c r="H370" s="139"/>
      <c r="I370" s="149"/>
      <c r="J370" s="150"/>
      <c r="K370" s="170" t="s">
        <v>1159</v>
      </c>
      <c r="L370" s="138">
        <v>4</v>
      </c>
      <c r="M370" s="146"/>
      <c r="N370" s="151">
        <f t="shared" si="97"/>
        <v>0</v>
      </c>
    </row>
    <row r="371" spans="1:14" ht="27.95" customHeight="1" x14ac:dyDescent="0.25">
      <c r="A371" s="67" t="s">
        <v>49</v>
      </c>
      <c r="B371" s="49" t="s">
        <v>24</v>
      </c>
      <c r="C371" s="170" t="s">
        <v>1144</v>
      </c>
      <c r="D371" s="138">
        <v>2</v>
      </c>
      <c r="E371" s="146"/>
      <c r="F371" s="151">
        <f t="shared" si="96"/>
        <v>0</v>
      </c>
      <c r="G371" s="168" t="s">
        <v>60</v>
      </c>
      <c r="H371" s="139"/>
      <c r="I371" s="149"/>
      <c r="J371" s="150"/>
      <c r="K371" s="170" t="s">
        <v>1160</v>
      </c>
      <c r="L371" s="138">
        <v>4</v>
      </c>
      <c r="M371" s="146"/>
      <c r="N371" s="151">
        <f t="shared" si="97"/>
        <v>0</v>
      </c>
    </row>
    <row r="372" spans="1:14" ht="27.95" customHeight="1" x14ac:dyDescent="0.25">
      <c r="A372" s="67" t="s">
        <v>50</v>
      </c>
      <c r="B372" s="49" t="s">
        <v>24</v>
      </c>
      <c r="C372" s="170" t="s">
        <v>1145</v>
      </c>
      <c r="D372" s="138">
        <v>2</v>
      </c>
      <c r="E372" s="146"/>
      <c r="F372" s="151">
        <f t="shared" si="96"/>
        <v>0</v>
      </c>
      <c r="G372" s="168" t="s">
        <v>60</v>
      </c>
      <c r="H372" s="139"/>
      <c r="I372" s="149"/>
      <c r="J372" s="150"/>
      <c r="K372" s="170" t="s">
        <v>1161</v>
      </c>
      <c r="L372" s="138">
        <v>4</v>
      </c>
      <c r="M372" s="146"/>
      <c r="N372" s="151">
        <f t="shared" si="97"/>
        <v>0</v>
      </c>
    </row>
    <row r="373" spans="1:14" ht="27.95" customHeight="1" x14ac:dyDescent="0.25">
      <c r="A373" s="67" t="s">
        <v>51</v>
      </c>
      <c r="B373" s="49" t="s">
        <v>24</v>
      </c>
      <c r="C373" s="168" t="s">
        <v>60</v>
      </c>
      <c r="D373" s="139"/>
      <c r="E373" s="149"/>
      <c r="F373" s="150"/>
      <c r="G373" s="168" t="s">
        <v>60</v>
      </c>
      <c r="H373" s="139"/>
      <c r="I373" s="149"/>
      <c r="J373" s="150"/>
      <c r="K373" s="168" t="s">
        <v>60</v>
      </c>
      <c r="L373" s="139"/>
      <c r="M373" s="149"/>
      <c r="N373" s="150"/>
    </row>
    <row r="374" spans="1:14" ht="27.95" customHeight="1" x14ac:dyDescent="0.25">
      <c r="A374" s="67" t="s">
        <v>52</v>
      </c>
      <c r="B374" s="49" t="s">
        <v>24</v>
      </c>
      <c r="C374" s="170" t="s">
        <v>1146</v>
      </c>
      <c r="D374" s="138">
        <v>2</v>
      </c>
      <c r="E374" s="146"/>
      <c r="F374" s="151">
        <f t="shared" si="96"/>
        <v>0</v>
      </c>
      <c r="G374" s="170" t="s">
        <v>1152</v>
      </c>
      <c r="H374" s="138">
        <v>2</v>
      </c>
      <c r="I374" s="146"/>
      <c r="J374" s="151">
        <f t="shared" si="98"/>
        <v>0</v>
      </c>
      <c r="K374" s="170" t="s">
        <v>1162</v>
      </c>
      <c r="L374" s="138">
        <v>4</v>
      </c>
      <c r="M374" s="146"/>
      <c r="N374" s="151">
        <f t="shared" si="97"/>
        <v>0</v>
      </c>
    </row>
    <row r="375" spans="1:14" ht="27.95" customHeight="1" x14ac:dyDescent="0.25">
      <c r="A375" s="67" t="s">
        <v>9</v>
      </c>
      <c r="B375" s="49" t="s">
        <v>24</v>
      </c>
      <c r="C375" s="168" t="s">
        <v>60</v>
      </c>
      <c r="D375" s="139"/>
      <c r="E375" s="149"/>
      <c r="F375" s="150"/>
      <c r="G375" s="168" t="s">
        <v>60</v>
      </c>
      <c r="H375" s="139"/>
      <c r="I375" s="149"/>
      <c r="J375" s="150"/>
      <c r="K375" s="168" t="s">
        <v>60</v>
      </c>
      <c r="L375" s="139"/>
      <c r="M375" s="149"/>
      <c r="N375" s="150"/>
    </row>
    <row r="376" spans="1:14" ht="27.95" customHeight="1" x14ac:dyDescent="0.25">
      <c r="A376" s="67" t="s">
        <v>53</v>
      </c>
      <c r="B376" s="49" t="s">
        <v>24</v>
      </c>
      <c r="C376" s="170" t="s">
        <v>1147</v>
      </c>
      <c r="D376" s="138">
        <v>2</v>
      </c>
      <c r="E376" s="146"/>
      <c r="F376" s="151">
        <f t="shared" si="96"/>
        <v>0</v>
      </c>
      <c r="G376" s="168" t="s">
        <v>60</v>
      </c>
      <c r="H376" s="139"/>
      <c r="I376" s="149"/>
      <c r="J376" s="150"/>
      <c r="K376" s="170" t="s">
        <v>1163</v>
      </c>
      <c r="L376" s="138">
        <v>4</v>
      </c>
      <c r="M376" s="146"/>
      <c r="N376" s="151">
        <f t="shared" si="97"/>
        <v>0</v>
      </c>
    </row>
    <row r="377" spans="1:14" ht="27.95" customHeight="1" x14ac:dyDescent="0.25">
      <c r="A377" s="67" t="s">
        <v>54</v>
      </c>
      <c r="B377" s="49" t="s">
        <v>24</v>
      </c>
      <c r="C377" s="168" t="s">
        <v>60</v>
      </c>
      <c r="D377" s="139"/>
      <c r="E377" s="149"/>
      <c r="F377" s="150"/>
      <c r="G377" s="168" t="s">
        <v>60</v>
      </c>
      <c r="H377" s="139"/>
      <c r="I377" s="149"/>
      <c r="J377" s="150"/>
      <c r="K377" s="168" t="s">
        <v>60</v>
      </c>
      <c r="L377" s="139"/>
      <c r="M377" s="149"/>
      <c r="N377" s="150"/>
    </row>
    <row r="378" spans="1:14" ht="27.95" customHeight="1" x14ac:dyDescent="0.25">
      <c r="A378" s="67" t="s">
        <v>55</v>
      </c>
      <c r="B378" s="49" t="s">
        <v>24</v>
      </c>
      <c r="C378" s="170" t="s">
        <v>1148</v>
      </c>
      <c r="D378" s="138">
        <v>2</v>
      </c>
      <c r="E378" s="146"/>
      <c r="F378" s="151">
        <f t="shared" si="96"/>
        <v>0</v>
      </c>
      <c r="G378" s="168" t="s">
        <v>60</v>
      </c>
      <c r="H378" s="139"/>
      <c r="I378" s="149"/>
      <c r="J378" s="150"/>
      <c r="K378" s="170" t="s">
        <v>1164</v>
      </c>
      <c r="L378" s="138">
        <v>4</v>
      </c>
      <c r="M378" s="146"/>
      <c r="N378" s="151">
        <f t="shared" si="97"/>
        <v>0</v>
      </c>
    </row>
    <row r="379" spans="1:14" ht="27.95" customHeight="1" x14ac:dyDescent="0.25">
      <c r="A379" s="67" t="s">
        <v>56</v>
      </c>
      <c r="B379" s="49" t="s">
        <v>24</v>
      </c>
      <c r="C379" s="168" t="s">
        <v>60</v>
      </c>
      <c r="D379" s="139"/>
      <c r="E379" s="149"/>
      <c r="F379" s="150"/>
      <c r="G379" s="168" t="s">
        <v>60</v>
      </c>
      <c r="H379" s="139"/>
      <c r="I379" s="149"/>
      <c r="J379" s="150"/>
      <c r="K379" s="170" t="s">
        <v>1165</v>
      </c>
      <c r="L379" s="138">
        <v>4</v>
      </c>
      <c r="M379" s="146"/>
      <c r="N379" s="151">
        <f t="shared" si="97"/>
        <v>0</v>
      </c>
    </row>
    <row r="380" spans="1:14" ht="27.95" customHeight="1" x14ac:dyDescent="0.25">
      <c r="A380" s="67" t="s">
        <v>57</v>
      </c>
      <c r="B380" s="49" t="s">
        <v>24</v>
      </c>
      <c r="C380" s="168" t="s">
        <v>60</v>
      </c>
      <c r="D380" s="139"/>
      <c r="E380" s="149"/>
      <c r="F380" s="150"/>
      <c r="G380" s="168" t="s">
        <v>60</v>
      </c>
      <c r="H380" s="139"/>
      <c r="I380" s="149"/>
      <c r="J380" s="150"/>
      <c r="K380" s="168" t="s">
        <v>60</v>
      </c>
      <c r="L380" s="139"/>
      <c r="M380" s="149"/>
      <c r="N380" s="150"/>
    </row>
    <row r="381" spans="1:14" ht="27.95" customHeight="1" x14ac:dyDescent="0.25">
      <c r="A381" s="67" t="s">
        <v>58</v>
      </c>
      <c r="B381" s="49" t="s">
        <v>24</v>
      </c>
      <c r="C381" s="170" t="s">
        <v>1149</v>
      </c>
      <c r="D381" s="138">
        <v>2</v>
      </c>
      <c r="E381" s="146"/>
      <c r="F381" s="151">
        <f t="shared" si="96"/>
        <v>0</v>
      </c>
      <c r="G381" s="170" t="s">
        <v>1153</v>
      </c>
      <c r="H381" s="138">
        <v>2</v>
      </c>
      <c r="I381" s="146"/>
      <c r="J381" s="151">
        <f t="shared" si="98"/>
        <v>0</v>
      </c>
      <c r="K381" s="170" t="s">
        <v>1166</v>
      </c>
      <c r="L381" s="138">
        <v>4</v>
      </c>
      <c r="M381" s="137"/>
      <c r="N381" s="151">
        <f t="shared" si="97"/>
        <v>0</v>
      </c>
    </row>
    <row r="382" spans="1:14" ht="27.95" customHeight="1" thickBot="1" x14ac:dyDescent="0.35">
      <c r="A382" s="70"/>
      <c r="B382" s="49"/>
      <c r="C382" s="140"/>
      <c r="D382" s="59"/>
      <c r="E382" s="60">
        <f>SUM(E364:E381)</f>
        <v>0</v>
      </c>
      <c r="F382" s="61">
        <f>SUM(F364:F381)</f>
        <v>0</v>
      </c>
      <c r="G382" s="140"/>
      <c r="H382" s="59"/>
      <c r="I382" s="60">
        <f>SUM(I364:I381)</f>
        <v>0</v>
      </c>
      <c r="J382" s="61">
        <f>SUM(J364:J381)</f>
        <v>0</v>
      </c>
      <c r="K382" s="140"/>
      <c r="L382" s="59"/>
      <c r="M382" s="60">
        <f>SUM(M364:M381)</f>
        <v>0</v>
      </c>
      <c r="N382" s="61">
        <f>SUM(N364:N381)</f>
        <v>0</v>
      </c>
    </row>
    <row r="383" spans="1:14" ht="27.95" customHeight="1" thickBot="1" x14ac:dyDescent="0.35">
      <c r="A383" s="71"/>
      <c r="B383" s="65"/>
      <c r="C383" s="245" t="s">
        <v>41</v>
      </c>
      <c r="D383" s="246"/>
      <c r="E383" s="141">
        <f>SUM(E358:E361,E364:E381)</f>
        <v>0</v>
      </c>
      <c r="F383" s="142">
        <f>SUM(F358:F361,F364:F381)</f>
        <v>0</v>
      </c>
      <c r="G383" s="245" t="s">
        <v>41</v>
      </c>
      <c r="H383" s="246"/>
      <c r="I383" s="141">
        <f>SUM(I358:I361,I364:I381)</f>
        <v>0</v>
      </c>
      <c r="J383" s="142">
        <f>SUM(J358:J361,J364:J381)</f>
        <v>0</v>
      </c>
      <c r="K383" s="245" t="s">
        <v>41</v>
      </c>
      <c r="L383" s="246"/>
      <c r="M383" s="141">
        <f>SUM(M358:M361,M364:M381)</f>
        <v>0</v>
      </c>
      <c r="N383" s="142">
        <f>SUM(N358:N361,N364:N381)</f>
        <v>0</v>
      </c>
    </row>
    <row r="390" spans="1:14" ht="27.95" customHeight="1" thickBot="1" x14ac:dyDescent="0.3">
      <c r="A390" s="37"/>
      <c r="B390" s="43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</row>
    <row r="391" spans="1:14" ht="27.95" customHeight="1" x14ac:dyDescent="0.3">
      <c r="A391" s="69"/>
      <c r="B391" s="62"/>
      <c r="C391" s="242" t="s">
        <v>207</v>
      </c>
      <c r="D391" s="243"/>
      <c r="E391" s="243"/>
      <c r="F391" s="244"/>
      <c r="G391" s="242" t="s">
        <v>208</v>
      </c>
      <c r="H391" s="243"/>
      <c r="I391" s="243"/>
      <c r="J391" s="244"/>
      <c r="K391" s="242" t="s">
        <v>209</v>
      </c>
      <c r="L391" s="243"/>
      <c r="M391" s="243"/>
      <c r="N391" s="244"/>
    </row>
    <row r="392" spans="1:14" ht="27.95" customHeight="1" x14ac:dyDescent="0.25">
      <c r="A392" s="66" t="s">
        <v>59</v>
      </c>
      <c r="B392" s="50" t="s">
        <v>26</v>
      </c>
      <c r="C392" s="165" t="s">
        <v>25</v>
      </c>
      <c r="D392" s="51" t="s">
        <v>20</v>
      </c>
      <c r="E392" s="52" t="s">
        <v>21</v>
      </c>
      <c r="F392" s="53" t="s">
        <v>22</v>
      </c>
      <c r="G392" s="165" t="s">
        <v>25</v>
      </c>
      <c r="H392" s="51" t="s">
        <v>20</v>
      </c>
      <c r="I392" s="52" t="s">
        <v>21</v>
      </c>
      <c r="J392" s="53" t="s">
        <v>22</v>
      </c>
      <c r="K392" s="165" t="s">
        <v>25</v>
      </c>
      <c r="L392" s="51" t="s">
        <v>20</v>
      </c>
      <c r="M392" s="52" t="s">
        <v>21</v>
      </c>
      <c r="N392" s="53" t="s">
        <v>22</v>
      </c>
    </row>
    <row r="393" spans="1:14" ht="27.95" customHeight="1" x14ac:dyDescent="0.25">
      <c r="A393" s="63" t="s">
        <v>213</v>
      </c>
      <c r="B393" s="49" t="s">
        <v>23</v>
      </c>
      <c r="C393" s="166" t="s">
        <v>659</v>
      </c>
      <c r="D393" s="136">
        <v>2</v>
      </c>
      <c r="E393" s="146"/>
      <c r="F393" s="147">
        <f>(E393*D393)</f>
        <v>0</v>
      </c>
      <c r="G393" s="166" t="s">
        <v>663</v>
      </c>
      <c r="H393" s="136">
        <v>1</v>
      </c>
      <c r="I393" s="146"/>
      <c r="J393" s="147">
        <f>(I393*H393)</f>
        <v>0</v>
      </c>
      <c r="K393" s="166" t="s">
        <v>667</v>
      </c>
      <c r="L393" s="136">
        <v>3</v>
      </c>
      <c r="M393" s="146"/>
      <c r="N393" s="147">
        <f>(M393*L393)</f>
        <v>0</v>
      </c>
    </row>
    <row r="394" spans="1:14" ht="27.95" customHeight="1" x14ac:dyDescent="0.25">
      <c r="A394" s="67" t="s">
        <v>42</v>
      </c>
      <c r="B394" s="49" t="s">
        <v>23</v>
      </c>
      <c r="C394" s="166" t="s">
        <v>660</v>
      </c>
      <c r="D394" s="136">
        <v>2</v>
      </c>
      <c r="E394" s="146"/>
      <c r="F394" s="147">
        <f t="shared" ref="F394:F396" si="99">(E394*D394)</f>
        <v>0</v>
      </c>
      <c r="G394" s="166" t="s">
        <v>664</v>
      </c>
      <c r="H394" s="136">
        <v>1</v>
      </c>
      <c r="I394" s="146"/>
      <c r="J394" s="147">
        <f t="shared" ref="J394:J396" si="100">(I394*H394)</f>
        <v>0</v>
      </c>
      <c r="K394" s="166" t="s">
        <v>668</v>
      </c>
      <c r="L394" s="136">
        <v>3</v>
      </c>
      <c r="M394" s="146"/>
      <c r="N394" s="147">
        <f t="shared" ref="N394:N396" si="101">(M394*L394)</f>
        <v>0</v>
      </c>
    </row>
    <row r="395" spans="1:14" ht="27.95" customHeight="1" x14ac:dyDescent="0.25">
      <c r="A395" s="63" t="s">
        <v>72</v>
      </c>
      <c r="B395" s="49" t="s">
        <v>23</v>
      </c>
      <c r="C395" s="166" t="s">
        <v>661</v>
      </c>
      <c r="D395" s="136">
        <v>2</v>
      </c>
      <c r="E395" s="148"/>
      <c r="F395" s="147">
        <f t="shared" si="99"/>
        <v>0</v>
      </c>
      <c r="G395" s="166" t="s">
        <v>665</v>
      </c>
      <c r="H395" s="136">
        <v>1</v>
      </c>
      <c r="I395" s="148"/>
      <c r="J395" s="147">
        <f t="shared" si="100"/>
        <v>0</v>
      </c>
      <c r="K395" s="166" t="s">
        <v>669</v>
      </c>
      <c r="L395" s="136">
        <v>3</v>
      </c>
      <c r="M395" s="148"/>
      <c r="N395" s="147">
        <f t="shared" si="101"/>
        <v>0</v>
      </c>
    </row>
    <row r="396" spans="1:14" ht="27.95" customHeight="1" thickBot="1" x14ac:dyDescent="0.3">
      <c r="A396" s="63" t="s">
        <v>214</v>
      </c>
      <c r="B396" s="49" t="s">
        <v>23</v>
      </c>
      <c r="C396" s="166" t="s">
        <v>662</v>
      </c>
      <c r="D396" s="136">
        <v>2</v>
      </c>
      <c r="E396" s="148"/>
      <c r="F396" s="147">
        <f t="shared" si="99"/>
        <v>0</v>
      </c>
      <c r="G396" s="166" t="s">
        <v>666</v>
      </c>
      <c r="H396" s="136">
        <v>1</v>
      </c>
      <c r="I396" s="148"/>
      <c r="J396" s="147">
        <f t="shared" si="100"/>
        <v>0</v>
      </c>
      <c r="K396" s="166" t="s">
        <v>670</v>
      </c>
      <c r="L396" s="136">
        <v>3</v>
      </c>
      <c r="M396" s="148"/>
      <c r="N396" s="147">
        <f t="shared" si="101"/>
        <v>0</v>
      </c>
    </row>
    <row r="397" spans="1:14" ht="27.95" customHeight="1" thickBot="1" x14ac:dyDescent="0.3">
      <c r="A397" s="67"/>
      <c r="B397" s="49"/>
      <c r="C397" s="167"/>
      <c r="D397" s="54"/>
      <c r="E397" s="55">
        <f t="shared" ref="E397:F397" si="102">SUM(E393:E396)</f>
        <v>0</v>
      </c>
      <c r="F397" s="56">
        <f t="shared" si="102"/>
        <v>0</v>
      </c>
      <c r="G397" s="167"/>
      <c r="H397" s="54"/>
      <c r="I397" s="55">
        <f>SUM(I393:I396)</f>
        <v>0</v>
      </c>
      <c r="J397" s="56">
        <f>SUM(J393:J396)</f>
        <v>0</v>
      </c>
      <c r="K397" s="167"/>
      <c r="L397" s="54"/>
      <c r="M397" s="55">
        <f>SUM(M393:M396)</f>
        <v>0</v>
      </c>
      <c r="N397" s="56">
        <f>SUM(N393:N396)</f>
        <v>0</v>
      </c>
    </row>
    <row r="398" spans="1:14" ht="27.95" customHeight="1" x14ac:dyDescent="0.25">
      <c r="A398" s="68" t="s">
        <v>29</v>
      </c>
      <c r="B398" s="49"/>
      <c r="C398" s="165" t="s">
        <v>25</v>
      </c>
      <c r="D398" s="51" t="s">
        <v>20</v>
      </c>
      <c r="E398" s="57" t="s">
        <v>21</v>
      </c>
      <c r="F398" s="58" t="s">
        <v>22</v>
      </c>
      <c r="G398" s="165" t="s">
        <v>25</v>
      </c>
      <c r="H398" s="51" t="s">
        <v>20</v>
      </c>
      <c r="I398" s="57" t="s">
        <v>21</v>
      </c>
      <c r="J398" s="58" t="s">
        <v>22</v>
      </c>
      <c r="K398" s="165" t="s">
        <v>25</v>
      </c>
      <c r="L398" s="51" t="s">
        <v>20</v>
      </c>
      <c r="M398" s="57" t="s">
        <v>21</v>
      </c>
      <c r="N398" s="58" t="s">
        <v>22</v>
      </c>
    </row>
    <row r="399" spans="1:14" ht="27.95" customHeight="1" x14ac:dyDescent="0.25">
      <c r="A399" s="67" t="s">
        <v>43</v>
      </c>
      <c r="B399" s="49" t="s">
        <v>24</v>
      </c>
      <c r="C399" s="170" t="s">
        <v>1167</v>
      </c>
      <c r="D399" s="138">
        <v>2</v>
      </c>
      <c r="E399" s="146"/>
      <c r="F399" s="151">
        <f t="shared" ref="F399:F416" si="103">E399*D399</f>
        <v>0</v>
      </c>
      <c r="G399" s="170" t="s">
        <v>1179</v>
      </c>
      <c r="H399" s="138">
        <v>1</v>
      </c>
      <c r="I399" s="146"/>
      <c r="J399" s="151">
        <f t="shared" ref="J399:J416" si="104">I399*H399</f>
        <v>0</v>
      </c>
      <c r="K399" s="170" t="s">
        <v>1197</v>
      </c>
      <c r="L399" s="138">
        <v>3</v>
      </c>
      <c r="M399" s="146"/>
      <c r="N399" s="151">
        <f t="shared" ref="N399:N416" si="105">M399*L399</f>
        <v>0</v>
      </c>
    </row>
    <row r="400" spans="1:14" ht="27.95" customHeight="1" x14ac:dyDescent="0.25">
      <c r="A400" s="67" t="s">
        <v>13</v>
      </c>
      <c r="B400" s="49" t="s">
        <v>24</v>
      </c>
      <c r="C400" s="170" t="s">
        <v>1168</v>
      </c>
      <c r="D400" s="138">
        <v>2</v>
      </c>
      <c r="E400" s="146"/>
      <c r="F400" s="151">
        <f t="shared" si="103"/>
        <v>0</v>
      </c>
      <c r="G400" s="170" t="s">
        <v>1180</v>
      </c>
      <c r="H400" s="138">
        <v>1</v>
      </c>
      <c r="I400" s="146"/>
      <c r="J400" s="151">
        <f t="shared" si="104"/>
        <v>0</v>
      </c>
      <c r="K400" s="170" t="s">
        <v>1198</v>
      </c>
      <c r="L400" s="138">
        <v>3</v>
      </c>
      <c r="M400" s="146"/>
      <c r="N400" s="151">
        <f t="shared" si="105"/>
        <v>0</v>
      </c>
    </row>
    <row r="401" spans="1:14" ht="27.95" customHeight="1" x14ac:dyDescent="0.25">
      <c r="A401" s="67" t="s">
        <v>44</v>
      </c>
      <c r="B401" s="49" t="s">
        <v>24</v>
      </c>
      <c r="C401" s="170" t="s">
        <v>1169</v>
      </c>
      <c r="D401" s="138">
        <v>2</v>
      </c>
      <c r="E401" s="146"/>
      <c r="F401" s="151">
        <f t="shared" si="103"/>
        <v>0</v>
      </c>
      <c r="G401" s="170" t="s">
        <v>1181</v>
      </c>
      <c r="H401" s="138">
        <v>1</v>
      </c>
      <c r="I401" s="146"/>
      <c r="J401" s="151">
        <f t="shared" si="104"/>
        <v>0</v>
      </c>
      <c r="K401" s="170" t="s">
        <v>1199</v>
      </c>
      <c r="L401" s="138">
        <v>3</v>
      </c>
      <c r="M401" s="146"/>
      <c r="N401" s="151">
        <f t="shared" si="105"/>
        <v>0</v>
      </c>
    </row>
    <row r="402" spans="1:14" ht="27.95" customHeight="1" x14ac:dyDescent="0.25">
      <c r="A402" s="67" t="s">
        <v>45</v>
      </c>
      <c r="B402" s="49" t="s">
        <v>24</v>
      </c>
      <c r="C402" s="170" t="s">
        <v>1170</v>
      </c>
      <c r="D402" s="138">
        <v>2</v>
      </c>
      <c r="E402" s="146"/>
      <c r="F402" s="151">
        <f t="shared" si="103"/>
        <v>0</v>
      </c>
      <c r="G402" s="170" t="s">
        <v>1182</v>
      </c>
      <c r="H402" s="138">
        <v>1</v>
      </c>
      <c r="I402" s="146"/>
      <c r="J402" s="151">
        <f t="shared" si="104"/>
        <v>0</v>
      </c>
      <c r="K402" s="170" t="s">
        <v>1200</v>
      </c>
      <c r="L402" s="138">
        <v>3</v>
      </c>
      <c r="M402" s="146"/>
      <c r="N402" s="151">
        <f t="shared" si="105"/>
        <v>0</v>
      </c>
    </row>
    <row r="403" spans="1:14" ht="27.95" customHeight="1" x14ac:dyDescent="0.25">
      <c r="A403" s="67" t="s">
        <v>46</v>
      </c>
      <c r="B403" s="49" t="s">
        <v>24</v>
      </c>
      <c r="C403" s="170" t="s">
        <v>1171</v>
      </c>
      <c r="D403" s="138">
        <v>2</v>
      </c>
      <c r="E403" s="146"/>
      <c r="F403" s="151">
        <f t="shared" si="103"/>
        <v>0</v>
      </c>
      <c r="G403" s="170" t="s">
        <v>1183</v>
      </c>
      <c r="H403" s="138">
        <v>1</v>
      </c>
      <c r="I403" s="146"/>
      <c r="J403" s="151">
        <f t="shared" si="104"/>
        <v>0</v>
      </c>
      <c r="K403" s="170" t="s">
        <v>1201</v>
      </c>
      <c r="L403" s="138">
        <v>3</v>
      </c>
      <c r="M403" s="146"/>
      <c r="N403" s="151">
        <f t="shared" si="105"/>
        <v>0</v>
      </c>
    </row>
    <row r="404" spans="1:14" ht="27.95" customHeight="1" x14ac:dyDescent="0.25">
      <c r="A404" s="67" t="s">
        <v>47</v>
      </c>
      <c r="B404" s="49" t="s">
        <v>24</v>
      </c>
      <c r="C404" s="168" t="s">
        <v>60</v>
      </c>
      <c r="D404" s="139"/>
      <c r="E404" s="149"/>
      <c r="F404" s="150"/>
      <c r="G404" s="170" t="s">
        <v>1184</v>
      </c>
      <c r="H404" s="138">
        <v>1</v>
      </c>
      <c r="I404" s="146"/>
      <c r="J404" s="151">
        <f t="shared" si="104"/>
        <v>0</v>
      </c>
      <c r="K404" s="170" t="s">
        <v>1202</v>
      </c>
      <c r="L404" s="138">
        <v>3</v>
      </c>
      <c r="M404" s="146"/>
      <c r="N404" s="151">
        <f t="shared" si="105"/>
        <v>0</v>
      </c>
    </row>
    <row r="405" spans="1:14" ht="27.95" customHeight="1" x14ac:dyDescent="0.25">
      <c r="A405" s="67" t="s">
        <v>48</v>
      </c>
      <c r="B405" s="49" t="s">
        <v>24</v>
      </c>
      <c r="C405" s="170" t="s">
        <v>1172</v>
      </c>
      <c r="D405" s="138">
        <v>2</v>
      </c>
      <c r="E405" s="146"/>
      <c r="F405" s="151">
        <f t="shared" si="103"/>
        <v>0</v>
      </c>
      <c r="G405" s="170" t="s">
        <v>1185</v>
      </c>
      <c r="H405" s="138">
        <v>1</v>
      </c>
      <c r="I405" s="146"/>
      <c r="J405" s="151">
        <f t="shared" si="104"/>
        <v>0</v>
      </c>
      <c r="K405" s="170" t="s">
        <v>1203</v>
      </c>
      <c r="L405" s="138">
        <v>3</v>
      </c>
      <c r="M405" s="146"/>
      <c r="N405" s="151">
        <f t="shared" si="105"/>
        <v>0</v>
      </c>
    </row>
    <row r="406" spans="1:14" ht="27.95" customHeight="1" x14ac:dyDescent="0.25">
      <c r="A406" s="67" t="s">
        <v>49</v>
      </c>
      <c r="B406" s="49" t="s">
        <v>24</v>
      </c>
      <c r="C406" s="170" t="s">
        <v>1173</v>
      </c>
      <c r="D406" s="138">
        <v>2</v>
      </c>
      <c r="E406" s="146"/>
      <c r="F406" s="151">
        <f t="shared" si="103"/>
        <v>0</v>
      </c>
      <c r="G406" s="170" t="s">
        <v>1186</v>
      </c>
      <c r="H406" s="138">
        <v>1</v>
      </c>
      <c r="I406" s="146"/>
      <c r="J406" s="151">
        <f t="shared" si="104"/>
        <v>0</v>
      </c>
      <c r="K406" s="170" t="s">
        <v>1204</v>
      </c>
      <c r="L406" s="138">
        <v>3</v>
      </c>
      <c r="M406" s="146"/>
      <c r="N406" s="151">
        <f t="shared" si="105"/>
        <v>0</v>
      </c>
    </row>
    <row r="407" spans="1:14" ht="27.95" customHeight="1" x14ac:dyDescent="0.25">
      <c r="A407" s="67" t="s">
        <v>50</v>
      </c>
      <c r="B407" s="49" t="s">
        <v>24</v>
      </c>
      <c r="C407" s="170" t="s">
        <v>1174</v>
      </c>
      <c r="D407" s="138">
        <v>2</v>
      </c>
      <c r="E407" s="146"/>
      <c r="F407" s="151">
        <f t="shared" si="103"/>
        <v>0</v>
      </c>
      <c r="G407" s="170" t="s">
        <v>1187</v>
      </c>
      <c r="H407" s="138">
        <v>1</v>
      </c>
      <c r="I407" s="146"/>
      <c r="J407" s="151">
        <f t="shared" si="104"/>
        <v>0</v>
      </c>
      <c r="K407" s="170" t="s">
        <v>1205</v>
      </c>
      <c r="L407" s="138">
        <v>3</v>
      </c>
      <c r="M407" s="146"/>
      <c r="N407" s="151">
        <f t="shared" si="105"/>
        <v>0</v>
      </c>
    </row>
    <row r="408" spans="1:14" ht="27.95" customHeight="1" x14ac:dyDescent="0.25">
      <c r="A408" s="67" t="s">
        <v>51</v>
      </c>
      <c r="B408" s="49" t="s">
        <v>24</v>
      </c>
      <c r="C408" s="168" t="s">
        <v>60</v>
      </c>
      <c r="D408" s="139"/>
      <c r="E408" s="149"/>
      <c r="F408" s="150"/>
      <c r="G408" s="170" t="s">
        <v>1188</v>
      </c>
      <c r="H408" s="138">
        <v>1</v>
      </c>
      <c r="I408" s="146"/>
      <c r="J408" s="151">
        <f t="shared" si="104"/>
        <v>0</v>
      </c>
      <c r="K408" s="170" t="s">
        <v>1206</v>
      </c>
      <c r="L408" s="138">
        <v>3</v>
      </c>
      <c r="M408" s="146"/>
      <c r="N408" s="151">
        <f t="shared" si="105"/>
        <v>0</v>
      </c>
    </row>
    <row r="409" spans="1:14" ht="27.95" customHeight="1" x14ac:dyDescent="0.25">
      <c r="A409" s="67" t="s">
        <v>52</v>
      </c>
      <c r="B409" s="49" t="s">
        <v>24</v>
      </c>
      <c r="C409" s="170" t="s">
        <v>1175</v>
      </c>
      <c r="D409" s="138">
        <v>2</v>
      </c>
      <c r="E409" s="146"/>
      <c r="F409" s="151">
        <f t="shared" si="103"/>
        <v>0</v>
      </c>
      <c r="G409" s="170" t="s">
        <v>1189</v>
      </c>
      <c r="H409" s="138">
        <v>1</v>
      </c>
      <c r="I409" s="146"/>
      <c r="J409" s="151">
        <f t="shared" si="104"/>
        <v>0</v>
      </c>
      <c r="K409" s="170" t="s">
        <v>1207</v>
      </c>
      <c r="L409" s="138">
        <v>3</v>
      </c>
      <c r="M409" s="146"/>
      <c r="N409" s="151">
        <f t="shared" si="105"/>
        <v>0</v>
      </c>
    </row>
    <row r="410" spans="1:14" ht="27.95" customHeight="1" x14ac:dyDescent="0.25">
      <c r="A410" s="67" t="s">
        <v>9</v>
      </c>
      <c r="B410" s="49" t="s">
        <v>24</v>
      </c>
      <c r="C410" s="168" t="s">
        <v>60</v>
      </c>
      <c r="D410" s="139"/>
      <c r="E410" s="149"/>
      <c r="F410" s="150"/>
      <c r="G410" s="170" t="s">
        <v>1190</v>
      </c>
      <c r="H410" s="138">
        <v>1</v>
      </c>
      <c r="I410" s="146"/>
      <c r="J410" s="151">
        <f t="shared" si="104"/>
        <v>0</v>
      </c>
      <c r="K410" s="170" t="s">
        <v>1208</v>
      </c>
      <c r="L410" s="138">
        <v>3</v>
      </c>
      <c r="M410" s="146"/>
      <c r="N410" s="151">
        <f t="shared" si="105"/>
        <v>0</v>
      </c>
    </row>
    <row r="411" spans="1:14" ht="27.95" customHeight="1" x14ac:dyDescent="0.25">
      <c r="A411" s="67" t="s">
        <v>53</v>
      </c>
      <c r="B411" s="49" t="s">
        <v>24</v>
      </c>
      <c r="C411" s="170" t="s">
        <v>1176</v>
      </c>
      <c r="D411" s="138">
        <v>2</v>
      </c>
      <c r="E411" s="146"/>
      <c r="F411" s="151">
        <f t="shared" si="103"/>
        <v>0</v>
      </c>
      <c r="G411" s="170" t="s">
        <v>1191</v>
      </c>
      <c r="H411" s="138">
        <v>1</v>
      </c>
      <c r="I411" s="146"/>
      <c r="J411" s="151">
        <f t="shared" si="104"/>
        <v>0</v>
      </c>
      <c r="K411" s="170" t="s">
        <v>1209</v>
      </c>
      <c r="L411" s="138">
        <v>3</v>
      </c>
      <c r="M411" s="146"/>
      <c r="N411" s="151">
        <f t="shared" si="105"/>
        <v>0</v>
      </c>
    </row>
    <row r="412" spans="1:14" ht="27.95" customHeight="1" x14ac:dyDescent="0.25">
      <c r="A412" s="67" t="s">
        <v>54</v>
      </c>
      <c r="B412" s="49" t="s">
        <v>24</v>
      </c>
      <c r="C412" s="168" t="s">
        <v>60</v>
      </c>
      <c r="D412" s="139"/>
      <c r="E412" s="149"/>
      <c r="F412" s="150"/>
      <c r="G412" s="170" t="s">
        <v>1192</v>
      </c>
      <c r="H412" s="138">
        <v>1</v>
      </c>
      <c r="I412" s="146"/>
      <c r="J412" s="151">
        <f t="shared" si="104"/>
        <v>0</v>
      </c>
      <c r="K412" s="168" t="s">
        <v>60</v>
      </c>
      <c r="L412" s="139"/>
      <c r="M412" s="149"/>
      <c r="N412" s="150"/>
    </row>
    <row r="413" spans="1:14" ht="27.95" customHeight="1" x14ac:dyDescent="0.25">
      <c r="A413" s="67" t="s">
        <v>55</v>
      </c>
      <c r="B413" s="49" t="s">
        <v>24</v>
      </c>
      <c r="C413" s="170" t="s">
        <v>1177</v>
      </c>
      <c r="D413" s="138">
        <v>2</v>
      </c>
      <c r="E413" s="146"/>
      <c r="F413" s="151">
        <f t="shared" si="103"/>
        <v>0</v>
      </c>
      <c r="G413" s="170" t="s">
        <v>1193</v>
      </c>
      <c r="H413" s="138">
        <v>1</v>
      </c>
      <c r="I413" s="146"/>
      <c r="J413" s="151">
        <f t="shared" si="104"/>
        <v>0</v>
      </c>
      <c r="K413" s="170" t="s">
        <v>1210</v>
      </c>
      <c r="L413" s="138">
        <v>3</v>
      </c>
      <c r="M413" s="146"/>
      <c r="N413" s="151">
        <f t="shared" si="105"/>
        <v>0</v>
      </c>
    </row>
    <row r="414" spans="1:14" ht="27.95" customHeight="1" x14ac:dyDescent="0.25">
      <c r="A414" s="67" t="s">
        <v>56</v>
      </c>
      <c r="B414" s="49" t="s">
        <v>24</v>
      </c>
      <c r="C414" s="170" t="s">
        <v>1148</v>
      </c>
      <c r="D414" s="138">
        <v>2</v>
      </c>
      <c r="E414" s="146"/>
      <c r="F414" s="151">
        <f t="shared" si="103"/>
        <v>0</v>
      </c>
      <c r="G414" s="170" t="s">
        <v>1194</v>
      </c>
      <c r="H414" s="138">
        <v>1</v>
      </c>
      <c r="I414" s="146"/>
      <c r="J414" s="151">
        <f t="shared" si="104"/>
        <v>0</v>
      </c>
      <c r="K414" s="168" t="s">
        <v>60</v>
      </c>
      <c r="L414" s="139"/>
      <c r="M414" s="149"/>
      <c r="N414" s="150"/>
    </row>
    <row r="415" spans="1:14" ht="27.95" customHeight="1" x14ac:dyDescent="0.25">
      <c r="A415" s="67" t="s">
        <v>57</v>
      </c>
      <c r="B415" s="49" t="s">
        <v>24</v>
      </c>
      <c r="C415" s="168" t="s">
        <v>60</v>
      </c>
      <c r="D415" s="139"/>
      <c r="E415" s="149"/>
      <c r="F415" s="150"/>
      <c r="G415" s="170" t="s">
        <v>1195</v>
      </c>
      <c r="H415" s="138">
        <v>1</v>
      </c>
      <c r="I415" s="146"/>
      <c r="J415" s="151">
        <f t="shared" si="104"/>
        <v>0</v>
      </c>
      <c r="K415" s="170" t="s">
        <v>1211</v>
      </c>
      <c r="L415" s="138">
        <v>3</v>
      </c>
      <c r="M415" s="146"/>
      <c r="N415" s="151">
        <f t="shared" si="105"/>
        <v>0</v>
      </c>
    </row>
    <row r="416" spans="1:14" ht="27.95" customHeight="1" x14ac:dyDescent="0.25">
      <c r="A416" s="67" t="s">
        <v>58</v>
      </c>
      <c r="B416" s="49" t="s">
        <v>24</v>
      </c>
      <c r="C416" s="170" t="s">
        <v>1178</v>
      </c>
      <c r="D416" s="138">
        <v>2</v>
      </c>
      <c r="E416" s="146"/>
      <c r="F416" s="151">
        <f t="shared" si="103"/>
        <v>0</v>
      </c>
      <c r="G416" s="170" t="s">
        <v>1196</v>
      </c>
      <c r="H416" s="138">
        <v>1</v>
      </c>
      <c r="I416" s="146"/>
      <c r="J416" s="151">
        <f t="shared" si="104"/>
        <v>0</v>
      </c>
      <c r="K416" s="170" t="s">
        <v>1212</v>
      </c>
      <c r="L416" s="138">
        <v>3</v>
      </c>
      <c r="M416" s="146"/>
      <c r="N416" s="151">
        <f t="shared" si="105"/>
        <v>0</v>
      </c>
    </row>
    <row r="417" spans="1:14" ht="27.95" customHeight="1" thickBot="1" x14ac:dyDescent="0.35">
      <c r="A417" s="70"/>
      <c r="B417" s="49"/>
      <c r="C417" s="140"/>
      <c r="D417" s="59"/>
      <c r="E417" s="60">
        <f>SUM(E399:E416)</f>
        <v>0</v>
      </c>
      <c r="F417" s="61">
        <f>SUM(F399:F416)</f>
        <v>0</v>
      </c>
      <c r="G417" s="140"/>
      <c r="H417" s="59"/>
      <c r="I417" s="60">
        <f>SUM(I399:I416)</f>
        <v>0</v>
      </c>
      <c r="J417" s="61">
        <f>SUM(J399:J416)</f>
        <v>0</v>
      </c>
      <c r="K417" s="140"/>
      <c r="L417" s="59"/>
      <c r="M417" s="60">
        <f>SUM(M399:M416)</f>
        <v>0</v>
      </c>
      <c r="N417" s="61">
        <f>SUM(N399:N416)</f>
        <v>0</v>
      </c>
    </row>
    <row r="418" spans="1:14" ht="27.95" customHeight="1" thickBot="1" x14ac:dyDescent="0.35">
      <c r="A418" s="71"/>
      <c r="B418" s="65"/>
      <c r="C418" s="245" t="s">
        <v>41</v>
      </c>
      <c r="D418" s="246"/>
      <c r="E418" s="141">
        <f>SUM(E393:E396,E399:E416)</f>
        <v>0</v>
      </c>
      <c r="F418" s="142">
        <f>SUM(F393:F396,F399:F416)</f>
        <v>0</v>
      </c>
      <c r="G418" s="245" t="s">
        <v>41</v>
      </c>
      <c r="H418" s="246"/>
      <c r="I418" s="141">
        <f>SUM(I393:I396,I399:I416)</f>
        <v>0</v>
      </c>
      <c r="J418" s="142">
        <f>SUM(J393:J396,J399:J416)</f>
        <v>0</v>
      </c>
      <c r="K418" s="245" t="s">
        <v>41</v>
      </c>
      <c r="L418" s="246"/>
      <c r="M418" s="141">
        <f>SUM(M393:M396,M399:M416)</f>
        <v>0</v>
      </c>
      <c r="N418" s="142">
        <f>SUM(N393:N396,N399:N416)</f>
        <v>0</v>
      </c>
    </row>
    <row r="424" spans="1:14" ht="27.95" customHeight="1" thickBot="1" x14ac:dyDescent="0.3">
      <c r="A424" s="37"/>
      <c r="B424" s="43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</row>
    <row r="425" spans="1:14" ht="27.95" customHeight="1" x14ac:dyDescent="0.3">
      <c r="A425" s="69"/>
      <c r="B425" s="62"/>
      <c r="C425" s="242" t="s">
        <v>210</v>
      </c>
      <c r="D425" s="243"/>
      <c r="E425" s="243"/>
      <c r="F425" s="244"/>
      <c r="G425" s="242" t="s">
        <v>211</v>
      </c>
      <c r="H425" s="243"/>
      <c r="I425" s="243"/>
      <c r="J425" s="244"/>
      <c r="K425" s="242" t="s">
        <v>218</v>
      </c>
      <c r="L425" s="243"/>
      <c r="M425" s="243"/>
      <c r="N425" s="244"/>
    </row>
    <row r="426" spans="1:14" ht="27.95" customHeight="1" x14ac:dyDescent="0.25">
      <c r="A426" s="66" t="s">
        <v>59</v>
      </c>
      <c r="B426" s="50" t="s">
        <v>26</v>
      </c>
      <c r="C426" s="165" t="s">
        <v>25</v>
      </c>
      <c r="D426" s="51" t="s">
        <v>20</v>
      </c>
      <c r="E426" s="52" t="s">
        <v>21</v>
      </c>
      <c r="F426" s="53" t="s">
        <v>22</v>
      </c>
      <c r="G426" s="165" t="s">
        <v>25</v>
      </c>
      <c r="H426" s="51" t="s">
        <v>20</v>
      </c>
      <c r="I426" s="52" t="s">
        <v>21</v>
      </c>
      <c r="J426" s="53" t="s">
        <v>22</v>
      </c>
      <c r="K426" s="165" t="s">
        <v>25</v>
      </c>
      <c r="L426" s="51" t="s">
        <v>20</v>
      </c>
      <c r="M426" s="52" t="s">
        <v>21</v>
      </c>
      <c r="N426" s="53" t="s">
        <v>22</v>
      </c>
    </row>
    <row r="427" spans="1:14" ht="27.95" customHeight="1" x14ac:dyDescent="0.25">
      <c r="A427" s="63" t="s">
        <v>213</v>
      </c>
      <c r="B427" s="49" t="s">
        <v>23</v>
      </c>
      <c r="C427" s="166" t="s">
        <v>671</v>
      </c>
      <c r="D427" s="136">
        <v>3</v>
      </c>
      <c r="E427" s="146"/>
      <c r="F427" s="147">
        <f>(E427*D427)</f>
        <v>0</v>
      </c>
      <c r="G427" s="166" t="s">
        <v>675</v>
      </c>
      <c r="H427" s="136">
        <v>2</v>
      </c>
      <c r="I427" s="146"/>
      <c r="J427" s="147">
        <f>(I427*H427)</f>
        <v>0</v>
      </c>
      <c r="K427" s="166" t="s">
        <v>679</v>
      </c>
      <c r="L427" s="136">
        <v>4</v>
      </c>
      <c r="M427" s="146"/>
      <c r="N427" s="147">
        <f>(M427*L427)</f>
        <v>0</v>
      </c>
    </row>
    <row r="428" spans="1:14" ht="27.95" customHeight="1" x14ac:dyDescent="0.25">
      <c r="A428" s="67" t="s">
        <v>42</v>
      </c>
      <c r="B428" s="49" t="s">
        <v>23</v>
      </c>
      <c r="C428" s="166" t="s">
        <v>672</v>
      </c>
      <c r="D428" s="136">
        <v>3</v>
      </c>
      <c r="E428" s="146"/>
      <c r="F428" s="147">
        <f t="shared" ref="F428:F430" si="106">(E428*D428)</f>
        <v>0</v>
      </c>
      <c r="G428" s="166" t="s">
        <v>676</v>
      </c>
      <c r="H428" s="136">
        <v>2</v>
      </c>
      <c r="I428" s="146"/>
      <c r="J428" s="147">
        <f t="shared" ref="J428:J430" si="107">(I428*H428)</f>
        <v>0</v>
      </c>
      <c r="K428" s="166" t="s">
        <v>680</v>
      </c>
      <c r="L428" s="136">
        <v>4</v>
      </c>
      <c r="M428" s="146"/>
      <c r="N428" s="147">
        <f t="shared" ref="N428:N430" si="108">(M428*L428)</f>
        <v>0</v>
      </c>
    </row>
    <row r="429" spans="1:14" ht="27.95" customHeight="1" x14ac:dyDescent="0.25">
      <c r="A429" s="63" t="s">
        <v>72</v>
      </c>
      <c r="B429" s="49" t="s">
        <v>23</v>
      </c>
      <c r="C429" s="166" t="s">
        <v>673</v>
      </c>
      <c r="D429" s="136">
        <v>3</v>
      </c>
      <c r="E429" s="148"/>
      <c r="F429" s="147">
        <f t="shared" si="106"/>
        <v>0</v>
      </c>
      <c r="G429" s="166" t="s">
        <v>677</v>
      </c>
      <c r="H429" s="136">
        <v>2</v>
      </c>
      <c r="I429" s="148"/>
      <c r="J429" s="147">
        <f t="shared" si="107"/>
        <v>0</v>
      </c>
      <c r="K429" s="166" t="s">
        <v>681</v>
      </c>
      <c r="L429" s="136">
        <v>4</v>
      </c>
      <c r="M429" s="148"/>
      <c r="N429" s="147">
        <f t="shared" si="108"/>
        <v>0</v>
      </c>
    </row>
    <row r="430" spans="1:14" ht="27.95" customHeight="1" thickBot="1" x14ac:dyDescent="0.3">
      <c r="A430" s="63" t="s">
        <v>214</v>
      </c>
      <c r="B430" s="49" t="s">
        <v>23</v>
      </c>
      <c r="C430" s="166" t="s">
        <v>674</v>
      </c>
      <c r="D430" s="136">
        <v>3</v>
      </c>
      <c r="E430" s="148"/>
      <c r="F430" s="147">
        <f t="shared" si="106"/>
        <v>0</v>
      </c>
      <c r="G430" s="166" t="s">
        <v>678</v>
      </c>
      <c r="H430" s="136">
        <v>2</v>
      </c>
      <c r="I430" s="148"/>
      <c r="J430" s="147">
        <f t="shared" si="107"/>
        <v>0</v>
      </c>
      <c r="K430" s="166" t="s">
        <v>682</v>
      </c>
      <c r="L430" s="136">
        <v>4</v>
      </c>
      <c r="M430" s="148"/>
      <c r="N430" s="147">
        <f t="shared" si="108"/>
        <v>0</v>
      </c>
    </row>
    <row r="431" spans="1:14" ht="27.95" customHeight="1" thickBot="1" x14ac:dyDescent="0.3">
      <c r="A431" s="67"/>
      <c r="B431" s="49"/>
      <c r="C431" s="167"/>
      <c r="D431" s="54"/>
      <c r="E431" s="55">
        <f t="shared" ref="E431" si="109">SUM(E427:E430)</f>
        <v>0</v>
      </c>
      <c r="F431" s="56">
        <f>SUM(F427:F430)</f>
        <v>0</v>
      </c>
      <c r="G431" s="167"/>
      <c r="H431" s="54"/>
      <c r="I431" s="55">
        <f t="shared" ref="I431" si="110">SUM(I427:I430)</f>
        <v>0</v>
      </c>
      <c r="J431" s="118">
        <f>SUM(J427:J430)</f>
        <v>0</v>
      </c>
      <c r="K431" s="167"/>
      <c r="L431" s="54"/>
      <c r="M431" s="55">
        <f t="shared" ref="M431" si="111">SUM(M427:M430)</f>
        <v>0</v>
      </c>
      <c r="N431" s="118">
        <f>SUM(N427:N430)</f>
        <v>0</v>
      </c>
    </row>
    <row r="432" spans="1:14" ht="27.95" customHeight="1" x14ac:dyDescent="0.25">
      <c r="A432" s="68" t="s">
        <v>29</v>
      </c>
      <c r="B432" s="49"/>
      <c r="C432" s="165" t="s">
        <v>25</v>
      </c>
      <c r="D432" s="51" t="s">
        <v>20</v>
      </c>
      <c r="E432" s="57" t="s">
        <v>21</v>
      </c>
      <c r="F432" s="58" t="s">
        <v>22</v>
      </c>
      <c r="G432" s="165" t="s">
        <v>25</v>
      </c>
      <c r="H432" s="51" t="s">
        <v>20</v>
      </c>
      <c r="I432" s="57" t="s">
        <v>21</v>
      </c>
      <c r="J432" s="119" t="s">
        <v>22</v>
      </c>
      <c r="K432" s="165" t="s">
        <v>25</v>
      </c>
      <c r="L432" s="51" t="s">
        <v>20</v>
      </c>
      <c r="M432" s="57" t="s">
        <v>21</v>
      </c>
      <c r="N432" s="119" t="s">
        <v>22</v>
      </c>
    </row>
    <row r="433" spans="1:14" ht="27.95" customHeight="1" x14ac:dyDescent="0.25">
      <c r="A433" s="67" t="s">
        <v>43</v>
      </c>
      <c r="B433" s="49" t="s">
        <v>24</v>
      </c>
      <c r="C433" s="170" t="s">
        <v>1213</v>
      </c>
      <c r="D433" s="138">
        <v>3</v>
      </c>
      <c r="E433" s="146"/>
      <c r="F433" s="151">
        <f t="shared" ref="F433:F450" si="112">E433*D433</f>
        <v>0</v>
      </c>
      <c r="G433" s="170" t="s">
        <v>1230</v>
      </c>
      <c r="H433" s="138">
        <v>2</v>
      </c>
      <c r="I433" s="146"/>
      <c r="J433" s="154">
        <f t="shared" ref="J433:J450" si="113">I433*H433</f>
        <v>0</v>
      </c>
      <c r="K433" s="170" t="s">
        <v>1248</v>
      </c>
      <c r="L433" s="138">
        <v>4</v>
      </c>
      <c r="M433" s="146"/>
      <c r="N433" s="151">
        <f t="shared" ref="N433:N450" si="114">M433*L433</f>
        <v>0</v>
      </c>
    </row>
    <row r="434" spans="1:14" ht="27.95" customHeight="1" x14ac:dyDescent="0.25">
      <c r="A434" s="67" t="s">
        <v>13</v>
      </c>
      <c r="B434" s="49" t="s">
        <v>24</v>
      </c>
      <c r="C434" s="170" t="s">
        <v>1214</v>
      </c>
      <c r="D434" s="138">
        <v>3</v>
      </c>
      <c r="E434" s="146"/>
      <c r="F434" s="151">
        <f t="shared" si="112"/>
        <v>0</v>
      </c>
      <c r="G434" s="170" t="s">
        <v>1231</v>
      </c>
      <c r="H434" s="138">
        <v>2</v>
      </c>
      <c r="I434" s="146"/>
      <c r="J434" s="154">
        <f t="shared" si="113"/>
        <v>0</v>
      </c>
      <c r="K434" s="170" t="s">
        <v>1249</v>
      </c>
      <c r="L434" s="138">
        <v>4</v>
      </c>
      <c r="M434" s="146"/>
      <c r="N434" s="151">
        <f t="shared" si="114"/>
        <v>0</v>
      </c>
    </row>
    <row r="435" spans="1:14" ht="27.95" customHeight="1" x14ac:dyDescent="0.25">
      <c r="A435" s="67" t="s">
        <v>44</v>
      </c>
      <c r="B435" s="49" t="s">
        <v>24</v>
      </c>
      <c r="C435" s="170" t="s">
        <v>1215</v>
      </c>
      <c r="D435" s="138">
        <v>3</v>
      </c>
      <c r="E435" s="146"/>
      <c r="F435" s="151">
        <f t="shared" si="112"/>
        <v>0</v>
      </c>
      <c r="G435" s="170" t="s">
        <v>1232</v>
      </c>
      <c r="H435" s="138">
        <v>2</v>
      </c>
      <c r="I435" s="146"/>
      <c r="J435" s="151">
        <f t="shared" si="113"/>
        <v>0</v>
      </c>
      <c r="K435" s="170" t="s">
        <v>1250</v>
      </c>
      <c r="L435" s="138">
        <v>4</v>
      </c>
      <c r="M435" s="146"/>
      <c r="N435" s="151">
        <f t="shared" si="114"/>
        <v>0</v>
      </c>
    </row>
    <row r="436" spans="1:14" ht="27.95" customHeight="1" x14ac:dyDescent="0.25">
      <c r="A436" s="67" t="s">
        <v>45</v>
      </c>
      <c r="B436" s="49" t="s">
        <v>24</v>
      </c>
      <c r="C436" s="170" t="s">
        <v>1216</v>
      </c>
      <c r="D436" s="138">
        <v>3</v>
      </c>
      <c r="E436" s="146"/>
      <c r="F436" s="151">
        <f t="shared" si="112"/>
        <v>0</v>
      </c>
      <c r="G436" s="170" t="s">
        <v>1233</v>
      </c>
      <c r="H436" s="138">
        <v>2</v>
      </c>
      <c r="I436" s="146"/>
      <c r="J436" s="154">
        <f t="shared" si="113"/>
        <v>0</v>
      </c>
      <c r="K436" s="170" t="s">
        <v>1251</v>
      </c>
      <c r="L436" s="138">
        <v>4</v>
      </c>
      <c r="M436" s="146"/>
      <c r="N436" s="151">
        <f t="shared" si="114"/>
        <v>0</v>
      </c>
    </row>
    <row r="437" spans="1:14" ht="27.95" customHeight="1" x14ac:dyDescent="0.25">
      <c r="A437" s="67" t="s">
        <v>46</v>
      </c>
      <c r="B437" s="49" t="s">
        <v>24</v>
      </c>
      <c r="C437" s="170" t="s">
        <v>1217</v>
      </c>
      <c r="D437" s="138">
        <v>3</v>
      </c>
      <c r="E437" s="146"/>
      <c r="F437" s="151">
        <f t="shared" si="112"/>
        <v>0</v>
      </c>
      <c r="G437" s="170" t="s">
        <v>1234</v>
      </c>
      <c r="H437" s="138">
        <v>2</v>
      </c>
      <c r="I437" s="146"/>
      <c r="J437" s="154">
        <f t="shared" si="113"/>
        <v>0</v>
      </c>
      <c r="K437" s="170" t="s">
        <v>1252</v>
      </c>
      <c r="L437" s="138">
        <v>4</v>
      </c>
      <c r="M437" s="146"/>
      <c r="N437" s="151">
        <f t="shared" si="114"/>
        <v>0</v>
      </c>
    </row>
    <row r="438" spans="1:14" ht="27.95" customHeight="1" x14ac:dyDescent="0.25">
      <c r="A438" s="67" t="s">
        <v>47</v>
      </c>
      <c r="B438" s="49" t="s">
        <v>24</v>
      </c>
      <c r="C438" s="170" t="s">
        <v>1218</v>
      </c>
      <c r="D438" s="138">
        <v>3</v>
      </c>
      <c r="E438" s="146"/>
      <c r="F438" s="151">
        <f t="shared" si="112"/>
        <v>0</v>
      </c>
      <c r="G438" s="170" t="s">
        <v>1235</v>
      </c>
      <c r="H438" s="138">
        <v>2</v>
      </c>
      <c r="I438" s="146"/>
      <c r="J438" s="154">
        <f t="shared" si="113"/>
        <v>0</v>
      </c>
      <c r="K438" s="170" t="s">
        <v>1253</v>
      </c>
      <c r="L438" s="138">
        <v>4</v>
      </c>
      <c r="M438" s="146"/>
      <c r="N438" s="151">
        <f t="shared" si="114"/>
        <v>0</v>
      </c>
    </row>
    <row r="439" spans="1:14" ht="27.95" customHeight="1" x14ac:dyDescent="0.25">
      <c r="A439" s="67" t="s">
        <v>48</v>
      </c>
      <c r="B439" s="49" t="s">
        <v>24</v>
      </c>
      <c r="C439" s="170" t="s">
        <v>1219</v>
      </c>
      <c r="D439" s="138">
        <v>3</v>
      </c>
      <c r="E439" s="146"/>
      <c r="F439" s="151">
        <f t="shared" si="112"/>
        <v>0</v>
      </c>
      <c r="G439" s="170" t="s">
        <v>1236</v>
      </c>
      <c r="H439" s="138">
        <v>2</v>
      </c>
      <c r="I439" s="146"/>
      <c r="J439" s="154">
        <f t="shared" si="113"/>
        <v>0</v>
      </c>
      <c r="K439" s="170" t="s">
        <v>1254</v>
      </c>
      <c r="L439" s="138">
        <v>4</v>
      </c>
      <c r="M439" s="146"/>
      <c r="N439" s="151">
        <f t="shared" si="114"/>
        <v>0</v>
      </c>
    </row>
    <row r="440" spans="1:14" ht="27.95" customHeight="1" x14ac:dyDescent="0.25">
      <c r="A440" s="67" t="s">
        <v>49</v>
      </c>
      <c r="B440" s="49" t="s">
        <v>24</v>
      </c>
      <c r="C440" s="170" t="s">
        <v>1220</v>
      </c>
      <c r="D440" s="138">
        <v>3</v>
      </c>
      <c r="E440" s="146"/>
      <c r="F440" s="151">
        <f t="shared" si="112"/>
        <v>0</v>
      </c>
      <c r="G440" s="170" t="s">
        <v>1237</v>
      </c>
      <c r="H440" s="138">
        <v>2</v>
      </c>
      <c r="I440" s="146"/>
      <c r="J440" s="154">
        <f t="shared" si="113"/>
        <v>0</v>
      </c>
      <c r="K440" s="170" t="s">
        <v>1255</v>
      </c>
      <c r="L440" s="138">
        <v>4</v>
      </c>
      <c r="M440" s="146"/>
      <c r="N440" s="151">
        <f t="shared" si="114"/>
        <v>0</v>
      </c>
    </row>
    <row r="441" spans="1:14" ht="27.95" customHeight="1" x14ac:dyDescent="0.25">
      <c r="A441" s="67" t="s">
        <v>50</v>
      </c>
      <c r="B441" s="49" t="s">
        <v>24</v>
      </c>
      <c r="C441" s="170" t="s">
        <v>1221</v>
      </c>
      <c r="D441" s="138">
        <v>3</v>
      </c>
      <c r="E441" s="146"/>
      <c r="F441" s="151">
        <f t="shared" si="112"/>
        <v>0</v>
      </c>
      <c r="G441" s="170" t="s">
        <v>1238</v>
      </c>
      <c r="H441" s="138">
        <v>2</v>
      </c>
      <c r="I441" s="146"/>
      <c r="J441" s="154">
        <f t="shared" si="113"/>
        <v>0</v>
      </c>
      <c r="K441" s="170" t="s">
        <v>1256</v>
      </c>
      <c r="L441" s="138">
        <v>4</v>
      </c>
      <c r="M441" s="146"/>
      <c r="N441" s="151">
        <f t="shared" si="114"/>
        <v>0</v>
      </c>
    </row>
    <row r="442" spans="1:14" ht="27.95" customHeight="1" x14ac:dyDescent="0.25">
      <c r="A442" s="67" t="s">
        <v>51</v>
      </c>
      <c r="B442" s="49" t="s">
        <v>24</v>
      </c>
      <c r="C442" s="170" t="s">
        <v>1222</v>
      </c>
      <c r="D442" s="138">
        <v>3</v>
      </c>
      <c r="E442" s="146"/>
      <c r="F442" s="151">
        <f t="shared" si="112"/>
        <v>0</v>
      </c>
      <c r="G442" s="170" t="s">
        <v>1239</v>
      </c>
      <c r="H442" s="138">
        <v>2</v>
      </c>
      <c r="I442" s="146"/>
      <c r="J442" s="154">
        <f t="shared" si="113"/>
        <v>0</v>
      </c>
      <c r="K442" s="170" t="s">
        <v>1257</v>
      </c>
      <c r="L442" s="138">
        <v>4</v>
      </c>
      <c r="M442" s="146"/>
      <c r="N442" s="151">
        <f t="shared" si="114"/>
        <v>0</v>
      </c>
    </row>
    <row r="443" spans="1:14" ht="27.95" customHeight="1" x14ac:dyDescent="0.25">
      <c r="A443" s="67" t="s">
        <v>52</v>
      </c>
      <c r="B443" s="49" t="s">
        <v>24</v>
      </c>
      <c r="C443" s="170" t="s">
        <v>1223</v>
      </c>
      <c r="D443" s="138">
        <v>3</v>
      </c>
      <c r="E443" s="146"/>
      <c r="F443" s="151">
        <f t="shared" si="112"/>
        <v>0</v>
      </c>
      <c r="G443" s="170" t="s">
        <v>1240</v>
      </c>
      <c r="H443" s="138">
        <v>2</v>
      </c>
      <c r="I443" s="146"/>
      <c r="J443" s="154">
        <f t="shared" si="113"/>
        <v>0</v>
      </c>
      <c r="K443" s="170" t="s">
        <v>1258</v>
      </c>
      <c r="L443" s="138">
        <v>4</v>
      </c>
      <c r="M443" s="146"/>
      <c r="N443" s="151">
        <f t="shared" si="114"/>
        <v>0</v>
      </c>
    </row>
    <row r="444" spans="1:14" ht="27.95" customHeight="1" x14ac:dyDescent="0.25">
      <c r="A444" s="67" t="s">
        <v>9</v>
      </c>
      <c r="B444" s="49" t="s">
        <v>24</v>
      </c>
      <c r="C444" s="170" t="s">
        <v>1224</v>
      </c>
      <c r="D444" s="138">
        <v>3</v>
      </c>
      <c r="E444" s="146"/>
      <c r="F444" s="151">
        <f t="shared" si="112"/>
        <v>0</v>
      </c>
      <c r="G444" s="170" t="s">
        <v>1241</v>
      </c>
      <c r="H444" s="138">
        <v>2</v>
      </c>
      <c r="I444" s="146"/>
      <c r="J444" s="154">
        <f t="shared" si="113"/>
        <v>0</v>
      </c>
      <c r="K444" s="170" t="s">
        <v>1259</v>
      </c>
      <c r="L444" s="138">
        <v>4</v>
      </c>
      <c r="M444" s="146"/>
      <c r="N444" s="151">
        <f t="shared" si="114"/>
        <v>0</v>
      </c>
    </row>
    <row r="445" spans="1:14" ht="27.95" customHeight="1" x14ac:dyDescent="0.25">
      <c r="A445" s="67" t="s">
        <v>53</v>
      </c>
      <c r="B445" s="49" t="s">
        <v>24</v>
      </c>
      <c r="C445" s="170" t="s">
        <v>1225</v>
      </c>
      <c r="D445" s="138">
        <v>3</v>
      </c>
      <c r="E445" s="146"/>
      <c r="F445" s="151">
        <f t="shared" si="112"/>
        <v>0</v>
      </c>
      <c r="G445" s="170" t="s">
        <v>1242</v>
      </c>
      <c r="H445" s="138">
        <v>2</v>
      </c>
      <c r="I445" s="146"/>
      <c r="J445" s="154">
        <f t="shared" si="113"/>
        <v>0</v>
      </c>
      <c r="K445" s="170" t="s">
        <v>1260</v>
      </c>
      <c r="L445" s="138">
        <v>4</v>
      </c>
      <c r="M445" s="146"/>
      <c r="N445" s="151">
        <f t="shared" si="114"/>
        <v>0</v>
      </c>
    </row>
    <row r="446" spans="1:14" ht="27.95" customHeight="1" x14ac:dyDescent="0.25">
      <c r="A446" s="67" t="s">
        <v>54</v>
      </c>
      <c r="B446" s="49" t="s">
        <v>24</v>
      </c>
      <c r="C446" s="168" t="s">
        <v>60</v>
      </c>
      <c r="D446" s="139"/>
      <c r="E446" s="149"/>
      <c r="F446" s="150"/>
      <c r="G446" s="170" t="s">
        <v>1243</v>
      </c>
      <c r="H446" s="138">
        <v>2</v>
      </c>
      <c r="I446" s="146"/>
      <c r="J446" s="154">
        <f t="shared" si="113"/>
        <v>0</v>
      </c>
      <c r="K446" s="168" t="s">
        <v>60</v>
      </c>
      <c r="L446" s="139"/>
      <c r="M446" s="149"/>
      <c r="N446" s="150"/>
    </row>
    <row r="447" spans="1:14" ht="27.95" customHeight="1" x14ac:dyDescent="0.25">
      <c r="A447" s="67" t="s">
        <v>55</v>
      </c>
      <c r="B447" s="49" t="s">
        <v>24</v>
      </c>
      <c r="C447" s="170" t="s">
        <v>1226</v>
      </c>
      <c r="D447" s="138">
        <v>3</v>
      </c>
      <c r="E447" s="146"/>
      <c r="F447" s="151">
        <f t="shared" si="112"/>
        <v>0</v>
      </c>
      <c r="G447" s="170" t="s">
        <v>1244</v>
      </c>
      <c r="H447" s="138">
        <v>2</v>
      </c>
      <c r="I447" s="146"/>
      <c r="J447" s="151">
        <f t="shared" si="113"/>
        <v>0</v>
      </c>
      <c r="K447" s="170" t="s">
        <v>1266</v>
      </c>
      <c r="L447" s="138">
        <v>4</v>
      </c>
      <c r="M447" s="146"/>
      <c r="N447" s="151">
        <f t="shared" si="114"/>
        <v>0</v>
      </c>
    </row>
    <row r="448" spans="1:14" ht="27.95" customHeight="1" x14ac:dyDescent="0.25">
      <c r="A448" s="67" t="s">
        <v>56</v>
      </c>
      <c r="B448" s="49" t="s">
        <v>24</v>
      </c>
      <c r="C448" s="170" t="s">
        <v>1227</v>
      </c>
      <c r="D448" s="138">
        <v>3</v>
      </c>
      <c r="E448" s="146"/>
      <c r="F448" s="151">
        <f t="shared" si="112"/>
        <v>0</v>
      </c>
      <c r="G448" s="170" t="s">
        <v>1245</v>
      </c>
      <c r="H448" s="138">
        <v>2</v>
      </c>
      <c r="I448" s="146"/>
      <c r="J448" s="151">
        <f t="shared" si="113"/>
        <v>0</v>
      </c>
      <c r="K448" s="170" t="s">
        <v>1261</v>
      </c>
      <c r="L448" s="138">
        <v>4</v>
      </c>
      <c r="M448" s="146"/>
      <c r="N448" s="151">
        <f t="shared" si="114"/>
        <v>0</v>
      </c>
    </row>
    <row r="449" spans="1:14" ht="27.95" customHeight="1" x14ac:dyDescent="0.25">
      <c r="A449" s="67" t="s">
        <v>57</v>
      </c>
      <c r="B449" s="49" t="s">
        <v>24</v>
      </c>
      <c r="C449" s="170" t="s">
        <v>1228</v>
      </c>
      <c r="D449" s="138">
        <v>3</v>
      </c>
      <c r="E449" s="146"/>
      <c r="F449" s="151">
        <f t="shared" si="112"/>
        <v>0</v>
      </c>
      <c r="G449" s="170" t="s">
        <v>1246</v>
      </c>
      <c r="H449" s="138">
        <v>2</v>
      </c>
      <c r="I449" s="146"/>
      <c r="J449" s="151">
        <f t="shared" si="113"/>
        <v>0</v>
      </c>
      <c r="K449" s="170" t="s">
        <v>1262</v>
      </c>
      <c r="L449" s="138">
        <v>4</v>
      </c>
      <c r="M449" s="146"/>
      <c r="N449" s="151">
        <f t="shared" si="114"/>
        <v>0</v>
      </c>
    </row>
    <row r="450" spans="1:14" ht="27.95" customHeight="1" x14ac:dyDescent="0.25">
      <c r="A450" s="67" t="s">
        <v>58</v>
      </c>
      <c r="B450" s="49" t="s">
        <v>24</v>
      </c>
      <c r="C450" s="170" t="s">
        <v>1229</v>
      </c>
      <c r="D450" s="138">
        <v>3</v>
      </c>
      <c r="E450" s="146"/>
      <c r="F450" s="151">
        <f t="shared" si="112"/>
        <v>0</v>
      </c>
      <c r="G450" s="170" t="s">
        <v>1247</v>
      </c>
      <c r="H450" s="138">
        <v>2</v>
      </c>
      <c r="I450" s="146"/>
      <c r="J450" s="151">
        <f t="shared" si="113"/>
        <v>0</v>
      </c>
      <c r="K450" s="170" t="s">
        <v>1263</v>
      </c>
      <c r="L450" s="138">
        <v>4</v>
      </c>
      <c r="M450" s="146"/>
      <c r="N450" s="151">
        <f t="shared" si="114"/>
        <v>0</v>
      </c>
    </row>
    <row r="451" spans="1:14" ht="27.95" customHeight="1" thickBot="1" x14ac:dyDescent="0.35">
      <c r="A451" s="70"/>
      <c r="B451" s="49"/>
      <c r="C451" s="140"/>
      <c r="D451" s="59"/>
      <c r="E451" s="60">
        <f t="shared" ref="E451:F451" si="115">SUM(E433:E450)</f>
        <v>0</v>
      </c>
      <c r="F451" s="61">
        <f t="shared" si="115"/>
        <v>0</v>
      </c>
      <c r="G451" s="140"/>
      <c r="H451" s="59"/>
      <c r="I451" s="60">
        <f t="shared" ref="I451:J451" si="116">SUM(I433:I450)</f>
        <v>0</v>
      </c>
      <c r="J451" s="61">
        <f t="shared" si="116"/>
        <v>0</v>
      </c>
      <c r="K451" s="140"/>
      <c r="L451" s="59"/>
      <c r="M451" s="60">
        <f t="shared" ref="M451:N451" si="117">SUM(M433:M450)</f>
        <v>0</v>
      </c>
      <c r="N451" s="61">
        <f t="shared" si="117"/>
        <v>0</v>
      </c>
    </row>
    <row r="452" spans="1:14" ht="27.95" customHeight="1" thickBot="1" x14ac:dyDescent="0.35">
      <c r="A452" s="71"/>
      <c r="B452" s="65"/>
      <c r="C452" s="245" t="s">
        <v>41</v>
      </c>
      <c r="D452" s="246"/>
      <c r="E452" s="141">
        <f t="shared" ref="E452:F452" si="118">SUM(E427:E430,E433:E450)</f>
        <v>0</v>
      </c>
      <c r="F452" s="142">
        <f t="shared" si="118"/>
        <v>0</v>
      </c>
      <c r="G452" s="245" t="s">
        <v>41</v>
      </c>
      <c r="H452" s="246"/>
      <c r="I452" s="141">
        <f t="shared" ref="I452:J452" si="119">SUM(I427:I430,I433:I450)</f>
        <v>0</v>
      </c>
      <c r="J452" s="142">
        <f t="shared" si="119"/>
        <v>0</v>
      </c>
      <c r="K452" s="245" t="s">
        <v>41</v>
      </c>
      <c r="L452" s="246"/>
      <c r="M452" s="141">
        <f t="shared" ref="M452:N452" si="120">SUM(M427:M430,M433:M450)</f>
        <v>0</v>
      </c>
      <c r="N452" s="142">
        <f t="shared" si="120"/>
        <v>0</v>
      </c>
    </row>
    <row r="458" spans="1:14" ht="27.95" customHeight="1" x14ac:dyDescent="0.25">
      <c r="A458" s="37"/>
      <c r="B458" s="43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</row>
    <row r="459" spans="1:14" ht="27.95" customHeight="1" x14ac:dyDescent="0.25">
      <c r="B459" s="1"/>
    </row>
    <row r="460" spans="1:14" ht="27.95" customHeight="1" x14ac:dyDescent="0.25">
      <c r="B460" s="1"/>
      <c r="C460" s="212" t="s">
        <v>37</v>
      </c>
      <c r="D460" s="212"/>
      <c r="E460" s="212"/>
      <c r="F460" s="212"/>
      <c r="G460" s="212"/>
    </row>
    <row r="461" spans="1:14" ht="27.95" customHeight="1" x14ac:dyDescent="0.25">
      <c r="B461" s="1"/>
      <c r="C461" s="184" t="s">
        <v>61</v>
      </c>
      <c r="D461" s="184"/>
      <c r="E461" s="195">
        <f>SUM(F13,J13,N13,F48,J48,N48,F83,J83,N83,F118,J118,N118,F153,J153,N153,F188,J188,N188,F223,J223,N223,F258,J258,N258,F293,J293,N293,F327,J327,N327,F362,J362,N362,F397,J397,N397,F431,J431,N431)</f>
        <v>0</v>
      </c>
      <c r="F461" s="195"/>
      <c r="G461" s="195"/>
    </row>
    <row r="462" spans="1:14" ht="27.95" customHeight="1" x14ac:dyDescent="0.25">
      <c r="B462" s="1"/>
      <c r="C462" s="184"/>
      <c r="D462" s="184"/>
      <c r="E462" s="195"/>
      <c r="F462" s="195"/>
      <c r="G462" s="195"/>
    </row>
    <row r="463" spans="1:14" ht="27.95" customHeight="1" x14ac:dyDescent="0.25">
      <c r="B463" s="1"/>
      <c r="C463" s="184" t="s">
        <v>62</v>
      </c>
      <c r="D463" s="184"/>
      <c r="E463" s="195">
        <f>SUM(F33,J33,N33,F68,J68,N68,F103,J103,N103,F138,J138,N138,F173,J173,N173,F208,J208,N208,F243,J243,N243,F278,J278,N278,F313,J313,N313,F347,J347,N347,F382,J382,N382,F417,J417,N417,F451,J451,N451)</f>
        <v>0</v>
      </c>
      <c r="F463" s="195"/>
      <c r="G463" s="195"/>
    </row>
    <row r="464" spans="1:14" ht="27.95" customHeight="1" x14ac:dyDescent="0.25">
      <c r="B464" s="1"/>
      <c r="C464" s="184"/>
      <c r="D464" s="184"/>
      <c r="E464" s="195"/>
      <c r="F464" s="195"/>
      <c r="G464" s="195"/>
    </row>
    <row r="465" spans="2:7" ht="27.95" customHeight="1" x14ac:dyDescent="0.25">
      <c r="B465" s="1"/>
      <c r="C465" s="184" t="s">
        <v>63</v>
      </c>
      <c r="D465" s="184"/>
      <c r="E465" s="195">
        <f>SUM(E461,E463)</f>
        <v>0</v>
      </c>
      <c r="F465" s="195"/>
      <c r="G465" s="195"/>
    </row>
    <row r="466" spans="2:7" ht="27.95" customHeight="1" x14ac:dyDescent="0.25">
      <c r="B466" s="1"/>
      <c r="C466" s="184"/>
      <c r="D466" s="184"/>
      <c r="E466" s="195"/>
      <c r="F466" s="195"/>
      <c r="G466" s="195"/>
    </row>
    <row r="467" spans="2:7" ht="27.95" customHeight="1" x14ac:dyDescent="0.25">
      <c r="B467" s="1"/>
    </row>
    <row r="468" spans="2:7" ht="27.95" customHeight="1" x14ac:dyDescent="0.25">
      <c r="B468" s="1"/>
      <c r="C468" s="251" t="s">
        <v>212</v>
      </c>
      <c r="D468" s="252"/>
      <c r="E468" s="252"/>
      <c r="F468" s="252"/>
      <c r="G468" s="253"/>
    </row>
    <row r="469" spans="2:7" ht="27.95" customHeight="1" x14ac:dyDescent="0.25">
      <c r="B469" s="1"/>
      <c r="C469" s="202" t="s">
        <v>32</v>
      </c>
      <c r="D469" s="202"/>
      <c r="E469" s="254"/>
      <c r="F469" s="254"/>
      <c r="G469" s="254"/>
    </row>
    <row r="470" spans="2:7" ht="27.95" customHeight="1" x14ac:dyDescent="0.25">
      <c r="B470" s="1"/>
      <c r="C470" s="250" t="s">
        <v>33</v>
      </c>
      <c r="D470" s="250"/>
      <c r="E470" s="254"/>
      <c r="F470" s="254"/>
      <c r="G470" s="254"/>
    </row>
    <row r="471" spans="2:7" ht="27.95" customHeight="1" x14ac:dyDescent="0.25">
      <c r="B471" s="1"/>
      <c r="C471" s="250"/>
      <c r="D471" s="250"/>
      <c r="E471" s="254"/>
      <c r="F471" s="254"/>
      <c r="G471" s="254"/>
    </row>
    <row r="472" spans="2:7" ht="27.95" customHeight="1" x14ac:dyDescent="0.25">
      <c r="B472" s="1"/>
      <c r="C472" s="250" t="s">
        <v>34</v>
      </c>
      <c r="D472" s="250"/>
      <c r="E472" s="254"/>
      <c r="F472" s="254"/>
      <c r="G472" s="254"/>
    </row>
    <row r="473" spans="2:7" ht="27.95" customHeight="1" x14ac:dyDescent="0.25">
      <c r="B473" s="1"/>
      <c r="C473" s="250"/>
      <c r="D473" s="250"/>
      <c r="E473" s="254"/>
      <c r="F473" s="254"/>
      <c r="G473" s="254"/>
    </row>
    <row r="474" spans="2:7" ht="27.95" customHeight="1" x14ac:dyDescent="0.25">
      <c r="B474" s="1"/>
      <c r="C474" s="250" t="s">
        <v>35</v>
      </c>
      <c r="D474" s="250"/>
      <c r="E474" s="254"/>
      <c r="F474" s="254"/>
      <c r="G474" s="254"/>
    </row>
    <row r="475" spans="2:7" ht="27.95" customHeight="1" x14ac:dyDescent="0.25">
      <c r="B475" s="1"/>
      <c r="C475" s="250"/>
      <c r="D475" s="250"/>
      <c r="E475" s="254"/>
      <c r="F475" s="254"/>
      <c r="G475" s="254"/>
    </row>
    <row r="476" spans="2:7" ht="27.95" customHeight="1" x14ac:dyDescent="0.25">
      <c r="B476" s="1"/>
      <c r="C476" s="202" t="s">
        <v>30</v>
      </c>
      <c r="D476" s="202"/>
      <c r="E476" s="254"/>
      <c r="F476" s="254"/>
      <c r="G476" s="254"/>
    </row>
    <row r="477" spans="2:7" ht="27.95" customHeight="1" x14ac:dyDescent="0.25">
      <c r="B477" s="1"/>
      <c r="C477" s="250" t="s">
        <v>36</v>
      </c>
      <c r="D477" s="250"/>
      <c r="E477" s="254"/>
      <c r="F477" s="254"/>
      <c r="G477" s="254"/>
    </row>
    <row r="478" spans="2:7" ht="27.95" customHeight="1" x14ac:dyDescent="0.25">
      <c r="B478" s="1"/>
      <c r="C478" s="250"/>
      <c r="D478" s="250"/>
      <c r="E478" s="254"/>
      <c r="F478" s="254"/>
      <c r="G478" s="254"/>
    </row>
    <row r="479" spans="2:7" ht="27.95" customHeight="1" x14ac:dyDescent="0.25">
      <c r="B479" s="1"/>
    </row>
    <row r="480" spans="2:7" ht="27.95" customHeight="1" x14ac:dyDescent="0.25">
      <c r="B480" s="1"/>
    </row>
    <row r="481" spans="2:2" ht="27.95" customHeight="1" x14ac:dyDescent="0.25">
      <c r="B481" s="1"/>
    </row>
    <row r="482" spans="2:2" ht="27.95" customHeight="1" x14ac:dyDescent="0.25">
      <c r="B482" s="1"/>
    </row>
    <row r="483" spans="2:2" ht="27.95" customHeight="1" x14ac:dyDescent="0.25">
      <c r="B483" s="1"/>
    </row>
    <row r="484" spans="2:2" ht="27.95" customHeight="1" x14ac:dyDescent="0.25">
      <c r="B484" s="1"/>
    </row>
    <row r="485" spans="2:2" ht="27.95" customHeight="1" x14ac:dyDescent="0.25">
      <c r="B485" s="1"/>
    </row>
  </sheetData>
  <mergeCells count="94">
    <mergeCell ref="C476:D476"/>
    <mergeCell ref="C477:D478"/>
    <mergeCell ref="K425:N425"/>
    <mergeCell ref="K452:L452"/>
    <mergeCell ref="E477:G478"/>
    <mergeCell ref="E476:G476"/>
    <mergeCell ref="E474:G475"/>
    <mergeCell ref="E472:G473"/>
    <mergeCell ref="E470:G471"/>
    <mergeCell ref="E469:G469"/>
    <mergeCell ref="E465:G466"/>
    <mergeCell ref="E463:G464"/>
    <mergeCell ref="E461:G462"/>
    <mergeCell ref="C460:G460"/>
    <mergeCell ref="C470:D471"/>
    <mergeCell ref="C472:D473"/>
    <mergeCell ref="C474:D475"/>
    <mergeCell ref="C465:D466"/>
    <mergeCell ref="C469:D469"/>
    <mergeCell ref="C468:G468"/>
    <mergeCell ref="C461:D462"/>
    <mergeCell ref="C463:D464"/>
    <mergeCell ref="C391:F391"/>
    <mergeCell ref="G391:J391"/>
    <mergeCell ref="K391:N391"/>
    <mergeCell ref="C452:D452"/>
    <mergeCell ref="G452:H452"/>
    <mergeCell ref="C418:D418"/>
    <mergeCell ref="G418:H418"/>
    <mergeCell ref="K418:L418"/>
    <mergeCell ref="C425:F425"/>
    <mergeCell ref="G425:J425"/>
    <mergeCell ref="C356:F356"/>
    <mergeCell ref="G356:J356"/>
    <mergeCell ref="K356:N356"/>
    <mergeCell ref="C383:D383"/>
    <mergeCell ref="G383:H383"/>
    <mergeCell ref="K383:L383"/>
    <mergeCell ref="C321:F321"/>
    <mergeCell ref="G321:J321"/>
    <mergeCell ref="K321:N321"/>
    <mergeCell ref="C348:D348"/>
    <mergeCell ref="G348:H348"/>
    <mergeCell ref="K348:L348"/>
    <mergeCell ref="C287:F287"/>
    <mergeCell ref="G287:J287"/>
    <mergeCell ref="K287:N287"/>
    <mergeCell ref="C314:D314"/>
    <mergeCell ref="G314:H314"/>
    <mergeCell ref="K314:L314"/>
    <mergeCell ref="C252:F252"/>
    <mergeCell ref="G252:J252"/>
    <mergeCell ref="K252:N252"/>
    <mergeCell ref="C279:D279"/>
    <mergeCell ref="G279:H279"/>
    <mergeCell ref="K279:L279"/>
    <mergeCell ref="C217:F217"/>
    <mergeCell ref="G217:J217"/>
    <mergeCell ref="K217:N217"/>
    <mergeCell ref="C244:D244"/>
    <mergeCell ref="G244:H244"/>
    <mergeCell ref="K244:L244"/>
    <mergeCell ref="C182:F182"/>
    <mergeCell ref="G182:J182"/>
    <mergeCell ref="K182:N182"/>
    <mergeCell ref="C209:D209"/>
    <mergeCell ref="G209:H209"/>
    <mergeCell ref="K209:L209"/>
    <mergeCell ref="C147:F147"/>
    <mergeCell ref="G147:J147"/>
    <mergeCell ref="K147:N147"/>
    <mergeCell ref="C174:D174"/>
    <mergeCell ref="G174:H174"/>
    <mergeCell ref="K174:L174"/>
    <mergeCell ref="G104:H104"/>
    <mergeCell ref="C112:F112"/>
    <mergeCell ref="G112:J112"/>
    <mergeCell ref="K112:N112"/>
    <mergeCell ref="G139:H139"/>
    <mergeCell ref="K139:L139"/>
    <mergeCell ref="G69:H69"/>
    <mergeCell ref="K69:L69"/>
    <mergeCell ref="C77:F77"/>
    <mergeCell ref="G77:J77"/>
    <mergeCell ref="K77:N77"/>
    <mergeCell ref="C42:F42"/>
    <mergeCell ref="G42:J42"/>
    <mergeCell ref="K42:N42"/>
    <mergeCell ref="C7:F7"/>
    <mergeCell ref="G7:J7"/>
    <mergeCell ref="K7:N7"/>
    <mergeCell ref="K34:L34"/>
    <mergeCell ref="C34:D34"/>
    <mergeCell ref="G34:H34"/>
  </mergeCells>
  <pageMargins left="0.39370078740157483" right="0.39370078740157483" top="0.39370078740157483" bottom="0.39370078740157483" header="0.31496062992125984" footer="0.31496062992125984"/>
  <pageSetup paperSize="9" scale="55" fitToHeight="0" orientation="landscape" r:id="rId1"/>
  <headerFooter>
    <oddFooter>&amp;LRev. 01 - 22/01/2023 - mn/VM&amp;CDepartamento de Tratamento, Manutenção e controle de qualidade&amp;RPág.&amp;P de &amp;N</oddFooter>
  </headerFooter>
  <rowBreaks count="11" manualBreakCount="11">
    <brk id="35" max="13" man="1"/>
    <brk id="70" max="13" man="1"/>
    <brk id="105" max="13" man="1"/>
    <brk id="140" max="13" man="1"/>
    <brk id="175" max="13" man="1"/>
    <brk id="210" max="13" man="1"/>
    <brk id="245" max="13" man="1"/>
    <brk id="280" max="13" man="1"/>
    <brk id="314" max="13" man="1"/>
    <brk id="349" max="13" man="1"/>
    <brk id="38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Identificação da empresa</vt:lpstr>
      <vt:lpstr>Lote 1 - SUBMERSIVEL</vt:lpstr>
      <vt:lpstr>Lote 2 - ANFIBIAS</vt:lpstr>
      <vt:lpstr>Lote 3 - REAUTOESCORVANTE</vt:lpstr>
      <vt:lpstr>Lote 4 - CENTRIFUGA</vt:lpstr>
      <vt:lpstr>'Lote 1 - SUBMERSIVEL'!Area_de_impressao</vt:lpstr>
      <vt:lpstr>'Lote 2 - ANFIBIAS'!Area_de_impressao</vt:lpstr>
      <vt:lpstr>'Lote 3 - REAUTOESCORVANTE'!Area_de_impressao</vt:lpstr>
      <vt:lpstr>'Lote 4 - CENTRIFUGA'!Area_de_impressao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MAYARA NUNES DE CARVALHO NOGUEIRA</dc:creator>
  <cp:lastModifiedBy>Vanessa Locatelli Guidi</cp:lastModifiedBy>
  <cp:lastPrinted>2024-02-05T13:54:36Z</cp:lastPrinted>
  <dcterms:created xsi:type="dcterms:W3CDTF">2024-01-04T13:46:46Z</dcterms:created>
  <dcterms:modified xsi:type="dcterms:W3CDTF">2024-05-14T17:08:08Z</dcterms:modified>
</cp:coreProperties>
</file>