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20730" windowHeight="9090"/>
  </bookViews>
  <sheets>
    <sheet name="enel" sheetId="2" r:id="rId1"/>
    <sheet name="Plan1" sheetId="3" r:id="rId2"/>
  </sheets>
  <calcPr calcId="145621"/>
</workbook>
</file>

<file path=xl/calcChain.xml><?xml version="1.0" encoding="utf-8"?>
<calcChain xmlns="http://schemas.openxmlformats.org/spreadsheetml/2006/main">
  <c r="M10" i="2" l="1"/>
  <c r="A16" i="2" s="1"/>
  <c r="C16" i="2" l="1"/>
  <c r="D16" i="2" s="1"/>
  <c r="F16" i="2" s="1"/>
  <c r="G16" i="2" s="1"/>
  <c r="H16" i="2" s="1"/>
</calcChain>
</file>

<file path=xl/sharedStrings.xml><?xml version="1.0" encoding="utf-8"?>
<sst xmlns="http://schemas.openxmlformats.org/spreadsheetml/2006/main" count="45" uniqueCount="44">
  <si>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</si>
  <si>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</si>
  <si>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</si>
  <si>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</si>
  <si>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</si>
  <si>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</si>
  <si>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</si>
  <si>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</si>
  <si>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</si>
  <si>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</si>
  <si>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</si>
  <si>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MENSAL ESTIMADO</t>
  </si>
  <si>
    <t>Total</t>
  </si>
  <si>
    <t>MEDIA MENSAL</t>
  </si>
  <si>
    <t>Dez</t>
  </si>
  <si>
    <t>Hospital Infantil Cândido Fontoura</t>
  </si>
  <si>
    <t xml:space="preserve">hicf-financas@saude.sp.gov.br </t>
  </si>
  <si>
    <t>Rua Siqueira Bueno, 1757 | CEP 03173-000 | São Paulo, SP | Fone: (11) 2603-5380/ 5381</t>
  </si>
  <si>
    <t xml:space="preserve">                                                                                                                                     VALORES DE CONSUMO DE UTILIDADE PÚBLICA ESTIMADO PARA O EXERCÍCIO DE 2024</t>
  </si>
  <si>
    <t>PLANILHA DEMONSTRATIVA  - ENEL</t>
  </si>
  <si>
    <t>IMPOSTO
DE RENDA</t>
  </si>
  <si>
    <t>TOTAL ANUAL ESTIMADO</t>
  </si>
  <si>
    <t xml:space="preserve">ANEXO I </t>
  </si>
  <si>
    <t>ACRESCIMO 10%</t>
  </si>
  <si>
    <t>ESTIMATIVA REAJUSTE ANUAL/ %</t>
  </si>
  <si>
    <t>ACRESCIMO DE 1,20%</t>
  </si>
  <si>
    <t xml:space="preserve">VALOR </t>
  </si>
  <si>
    <t xml:space="preserve">        ENEL</t>
  </si>
  <si>
    <t>CONSUMO KWH</t>
  </si>
  <si>
    <t>MÊS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</si>
  <si>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</si>
  <si>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</si>
  <si>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</si>
  <si>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</si>
  <si>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</si>
  <si>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</si>
  <si>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</si>
  <si>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</si>
  <si>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</si>
  <si>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</si>
  <si>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</si>
  <si>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</si>
  <si>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TOTAL</t>
  </si>
  <si>
    <t xml:space="preserve">VALORES DE CONSUMO REFERENTE AO EXERCÍCIO DE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</si>
</sst>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R$&quot;\ #,##0.00;[Red]\-&quot;R$&quot;\ #,##0.00"/>
  </numFmts>
  <fonts count="15" x14ac:knownFonts="1">
    <font>
      <sz val="11"/>
      <color theme="1"/>
      <name val="Calibri"/>
      <family val="2"/>
      <scheme val="minor"/>
    </font>
    <font>
      <b/>
      <sz val="8"/>
      <color theme="1"/>
      <name val="Verdana"/>
      <family val="2"/>
    </font>
    <font>
      <b/>
      <sz val="10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8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theme="1"/>
      <name val="Verdana"/>
      <family val="2"/>
    </font>
    <font>
      <sz val="14"/>
      <color theme="1"/>
      <name val="Verdana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Border="1" applyAlignment="1">
      <alignment horizontal="center"/>
    </xf>
    <xf numFmtId="40" fontId="4" fillId="0" borderId="5" xfId="0" applyNumberFormat="1" applyFont="1" applyBorder="1" applyAlignment="1">
      <alignment horizontal="center" vertical="center" wrapText="1"/>
    </xf>
    <xf numFmtId="40" fontId="4" fillId="0" borderId="3" xfId="0" applyNumberFormat="1" applyFont="1" applyBorder="1" applyAlignment="1">
      <alignment horizontal="center" vertical="center" wrapText="1"/>
    </xf>
    <xf numFmtId="40" fontId="4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/>
    <xf numFmtId="0" fontId="7" fillId="0" borderId="0" xfId="0" applyFont="1"/>
    <xf numFmtId="0" fontId="9" fillId="0" borderId="0" xfId="0" applyFont="1" applyAlignment="1">
      <alignment horizontal="center"/>
    </xf>
    <xf numFmtId="4" fontId="5" fillId="0" borderId="5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4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0" fontId="3" fillId="0" borderId="1" xfId="0" applyNumberFormat="1" applyFont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 wrapText="1"/>
    </xf>
    <xf numFmtId="40" fontId="5" fillId="0" borderId="3" xfId="0" applyNumberFormat="1" applyFont="1" applyBorder="1" applyAlignment="1">
      <alignment horizontal="center" vertical="center" wrapText="1"/>
    </xf>
    <xf numFmtId="40" fontId="2" fillId="0" borderId="3" xfId="0" applyNumberFormat="1" applyFont="1" applyBorder="1" applyAlignment="1">
      <alignment horizontal="center" vertical="center" wrapText="1"/>
    </xf>
    <xf numFmtId="8" fontId="2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2" borderId="11" xfId="0" applyFont="1" applyFill="1" applyBorder="1" applyAlignment="1" applyProtection="1">
      <alignment horizontal="left"/>
    </xf>
    <xf numFmtId="17" fontId="13" fillId="0" borderId="12" xfId="0" applyNumberFormat="1" applyFont="1" applyBorder="1" applyAlignment="1" applyProtection="1">
      <alignment horizontal="left"/>
    </xf>
    <xf numFmtId="17" fontId="13" fillId="0" borderId="9" xfId="0" applyNumberFormat="1" applyFont="1" applyBorder="1" applyAlignment="1" applyProtection="1">
      <alignment horizontal="left"/>
    </xf>
    <xf numFmtId="0" fontId="13" fillId="0" borderId="9" xfId="0" applyFont="1" applyBorder="1" applyAlignment="1" applyProtection="1">
      <alignment horizontal="left"/>
    </xf>
    <xf numFmtId="0" fontId="13" fillId="0" borderId="13" xfId="0" applyFont="1" applyBorder="1" applyAlignment="1" applyProtection="1">
      <alignment horizontal="left"/>
    </xf>
    <xf numFmtId="0" fontId="12" fillId="2" borderId="8" xfId="0" applyFont="1" applyFill="1" applyBorder="1" applyAlignment="1" applyProtection="1">
      <alignment horizontal="left" vertical="center"/>
    </xf>
    <xf numFmtId="0" fontId="13" fillId="2" borderId="14" xfId="0" applyFont="1" applyFill="1" applyBorder="1" applyAlignment="1" applyProtection="1">
      <alignment horizontal="left" vertical="justify"/>
    </xf>
    <xf numFmtId="0" fontId="13" fillId="2" borderId="3" xfId="0" applyFont="1" applyFill="1" applyBorder="1" applyAlignment="1" applyProtection="1">
      <alignment horizontal="center" vertical="justify"/>
    </xf>
    <xf numFmtId="0" fontId="13" fillId="2" borderId="15" xfId="0" applyFont="1" applyFill="1" applyBorder="1" applyAlignment="1" applyProtection="1">
      <alignment horizontal="center" vertical="justify"/>
    </xf>
    <xf numFmtId="0" fontId="12" fillId="2" borderId="16" xfId="0" applyFont="1" applyFill="1" applyBorder="1" applyAlignment="1" applyProtection="1">
      <alignment horizontal="left" vertical="center"/>
    </xf>
    <xf numFmtId="0" fontId="12" fillId="2" borderId="4" xfId="0" applyFont="1" applyFill="1" applyBorder="1" applyAlignment="1" applyProtection="1">
      <alignment horizontal="left" vertical="center"/>
    </xf>
    <xf numFmtId="0" fontId="0" fillId="0" borderId="10" xfId="0" applyBorder="1"/>
    <xf numFmtId="0" fontId="14" fillId="0" borderId="10" xfId="0" applyFont="1" applyBorder="1"/>
    <xf numFmtId="4" fontId="0" fillId="0" borderId="10" xfId="0" applyNumberFormat="1" applyBorder="1"/>
    <xf numFmtId="4" fontId="14" fillId="0" borderId="1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0</xdr:row>
      <xdr:rowOff>0</xdr:rowOff>
    </xdr:from>
    <xdr:to>
      <xdr:col>7</xdr:col>
      <xdr:colOff>668588</xdr:colOff>
      <xdr:row>1</xdr:row>
      <xdr:rowOff>47317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24125" y="0"/>
          <a:ext cx="3621338" cy="8474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A5" sqref="A5"/>
    </sheetView>
  </sheetViews>
  <sheetFormatPr defaultRowHeight="12.75" x14ac:dyDescent="0.2"/>
  <cols>
    <col min="1" max="1" width="12.28515625" style="11" customWidth="1"/>
    <col min="2" max="2" width="13.5703125" style="6" customWidth="1"/>
    <col min="3" max="3" width="13.7109375" style="6" bestFit="1" customWidth="1"/>
    <col min="4" max="4" width="10.42578125" style="6" bestFit="1" customWidth="1"/>
    <col min="5" max="5" width="11.42578125" style="6" bestFit="1" customWidth="1"/>
    <col min="6" max="6" width="13.5703125" style="6" customWidth="1"/>
    <col min="7" max="7" width="11.7109375" style="6" bestFit="1" customWidth="1"/>
    <col min="8" max="8" width="15.85546875" style="6" customWidth="1"/>
    <col min="9" max="12" width="10.140625" style="6" bestFit="1" customWidth="1"/>
    <col min="13" max="13" width="12.7109375" style="6" bestFit="1" customWidth="1"/>
    <col min="14" max="14" width="5.42578125" style="6" customWidth="1"/>
    <col min="15" max="16384" width="9.140625" style="11"/>
  </cols>
  <sheetData>
    <row r="1" spans="1:14" s="9" customFormat="1" ht="63" customHeight="1" x14ac:dyDescent="0.15"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4" s="9" customFormat="1" ht="49.5" customHeight="1" x14ac:dyDescent="0.25">
      <c r="B2" s="10"/>
      <c r="C2" s="10"/>
      <c r="D2" s="10"/>
      <c r="E2" s="10"/>
      <c r="F2" s="38" t="s">
        <v>22</v>
      </c>
      <c r="G2" s="10"/>
      <c r="H2" s="10"/>
      <c r="I2" s="10"/>
      <c r="J2" s="39"/>
      <c r="K2" s="10"/>
      <c r="L2" s="10"/>
      <c r="M2" s="10"/>
    </row>
    <row r="3" spans="1:14" s="17" customFormat="1" ht="15" x14ac:dyDescent="0.2">
      <c r="A3" s="17" t="s">
        <v>19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4" s="9" customFormat="1" ht="26.25" customHeight="1" x14ac:dyDescent="0.15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4" s="4" customFormat="1" ht="14.25" x14ac:dyDescent="0.2">
      <c r="A5" s="18" t="s">
        <v>43</v>
      </c>
      <c r="B5" s="5"/>
      <c r="C5" s="5"/>
      <c r="D5" s="5"/>
      <c r="E5" s="5"/>
      <c r="F5" s="5"/>
      <c r="G5" s="5"/>
      <c r="J5" s="5"/>
      <c r="K5" s="5"/>
      <c r="L5" s="5"/>
      <c r="M5" s="5"/>
    </row>
    <row r="6" spans="1:14" s="4" customFormat="1" ht="14.25" x14ac:dyDescent="0.2">
      <c r="A6" s="18"/>
      <c r="B6" s="5"/>
      <c r="C6" s="5"/>
      <c r="D6" s="5"/>
      <c r="E6" s="5"/>
      <c r="F6" s="5"/>
      <c r="G6" s="5"/>
      <c r="J6" s="5"/>
      <c r="K6" s="5"/>
      <c r="L6" s="5"/>
      <c r="M6" s="5"/>
    </row>
    <row r="7" spans="1:14" s="4" customFormat="1" ht="15" thickBot="1" x14ac:dyDescent="0.25">
      <c r="A7" s="18"/>
      <c r="B7" s="5"/>
      <c r="C7" s="5"/>
      <c r="D7" s="5"/>
      <c r="E7" s="5"/>
      <c r="F7" s="5"/>
      <c r="G7" s="5"/>
      <c r="J7" s="5"/>
      <c r="K7" s="5"/>
      <c r="L7" s="5"/>
      <c r="M7" s="5"/>
    </row>
    <row r="8" spans="1:14" s="9" customFormat="1" ht="15.75" customHeight="1" x14ac:dyDescent="0.15">
      <c r="A8" s="21" t="s">
        <v>0</v>
      </c>
      <c r="B8" s="21" t="s">
        <v>1</v>
      </c>
      <c r="C8" s="21" t="s">
        <v>2</v>
      </c>
      <c r="D8" s="21" t="s">
        <v>3</v>
      </c>
      <c r="E8" s="21" t="s">
        <v>4</v>
      </c>
      <c r="F8" s="21" t="s">
        <v>5</v>
      </c>
      <c r="G8" s="21" t="s">
        <v>6</v>
      </c>
      <c r="H8" s="21" t="s">
        <v>7</v>
      </c>
      <c r="I8" s="21" t="s">
        <v>8</v>
      </c>
      <c r="J8" s="21" t="s">
        <v>9</v>
      </c>
      <c r="K8" s="21" t="s">
        <v>10</v>
      </c>
      <c r="L8" s="22" t="s">
        <v>14</v>
      </c>
      <c r="M8" s="23" t="s">
        <v>12</v>
      </c>
    </row>
    <row r="9" spans="1:14" s="9" customFormat="1" ht="12" thickBot="1" x14ac:dyDescent="0.2">
      <c r="A9" s="24"/>
      <c r="B9" s="24"/>
      <c r="C9" s="24"/>
      <c r="D9" s="24"/>
      <c r="E9" s="24"/>
      <c r="F9" s="24"/>
      <c r="G9" s="24"/>
      <c r="H9" s="24"/>
      <c r="I9" s="24"/>
      <c r="J9" s="24"/>
      <c r="K9" s="25"/>
      <c r="L9" s="26"/>
      <c r="M9" s="27"/>
    </row>
    <row r="10" spans="1:14" s="9" customFormat="1" ht="29.25" customHeight="1" thickBot="1" x14ac:dyDescent="0.2">
      <c r="A10" s="14">
        <v>50225.88</v>
      </c>
      <c r="B10" s="13">
        <v>41775.68</v>
      </c>
      <c r="C10" s="14">
        <v>49546.33</v>
      </c>
      <c r="D10" s="13">
        <v>61062.54</v>
      </c>
      <c r="E10" s="13">
        <v>53714.3</v>
      </c>
      <c r="F10" s="13">
        <v>47501.77</v>
      </c>
      <c r="G10" s="13">
        <v>39245.660000000003</v>
      </c>
      <c r="H10" s="13">
        <v>37407.269999999997</v>
      </c>
      <c r="I10" s="13">
        <v>38609.25</v>
      </c>
      <c r="J10" s="13">
        <v>49422.14</v>
      </c>
      <c r="K10" s="14">
        <v>47917.41</v>
      </c>
      <c r="L10" s="15">
        <v>42902.54</v>
      </c>
      <c r="M10" s="33">
        <f>SUM(A10:L10)</f>
        <v>559330.77000000014</v>
      </c>
    </row>
    <row r="11" spans="1:14" x14ac:dyDescent="0.2">
      <c r="A11" s="1"/>
      <c r="N11" s="11"/>
    </row>
    <row r="13" spans="1:14" s="4" customFormat="1" ht="14.25" x14ac:dyDescent="0.2">
      <c r="A13" s="16" t="s">
        <v>18</v>
      </c>
      <c r="B13" s="5"/>
      <c r="C13" s="5"/>
      <c r="F13" s="5"/>
      <c r="G13" s="5"/>
      <c r="H13" s="5"/>
      <c r="I13" s="5"/>
      <c r="J13" s="5"/>
      <c r="K13" s="5"/>
      <c r="L13" s="5"/>
      <c r="M13" s="5"/>
      <c r="N13" s="5"/>
    </row>
    <row r="14" spans="1:14" ht="13.5" thickBot="1" x14ac:dyDescent="0.25">
      <c r="A14" s="2"/>
      <c r="D14" s="11"/>
      <c r="E14" s="11"/>
      <c r="F14" s="12"/>
      <c r="H14" s="11"/>
      <c r="I14" s="11"/>
      <c r="J14" s="11"/>
      <c r="K14" s="11"/>
      <c r="N14" s="11"/>
    </row>
    <row r="15" spans="1:14" ht="39" thickBot="1" x14ac:dyDescent="0.25">
      <c r="A15" s="28" t="s">
        <v>11</v>
      </c>
      <c r="B15" s="29" t="s">
        <v>24</v>
      </c>
      <c r="C15" s="29" t="s">
        <v>23</v>
      </c>
      <c r="D15" s="31" t="s">
        <v>13</v>
      </c>
      <c r="E15" s="28" t="s">
        <v>20</v>
      </c>
      <c r="F15" s="30" t="s">
        <v>25</v>
      </c>
      <c r="G15" s="28" t="s">
        <v>13</v>
      </c>
      <c r="H15" s="28" t="s">
        <v>21</v>
      </c>
      <c r="I15" s="11"/>
      <c r="J15" s="11"/>
      <c r="K15" s="11"/>
      <c r="N15" s="11"/>
    </row>
    <row r="16" spans="1:14" ht="36.75" customHeight="1" thickBot="1" x14ac:dyDescent="0.25">
      <c r="A16" s="32">
        <f xml:space="preserve"> M10/12</f>
        <v>46610.897500000014</v>
      </c>
      <c r="B16" s="20">
        <v>0.1</v>
      </c>
      <c r="C16" s="20">
        <f>SUM(A16*B16)</f>
        <v>4661.0897500000019</v>
      </c>
      <c r="D16" s="20">
        <f>(A16+C16)</f>
        <v>51271.987250000013</v>
      </c>
      <c r="E16" s="34">
        <v>1.2E-2</v>
      </c>
      <c r="F16" s="35">
        <f>SUM(D16*E16)</f>
        <v>615.26384700000017</v>
      </c>
      <c r="G16" s="36">
        <f>SUM(D16 + F16)</f>
        <v>51887.251097000015</v>
      </c>
      <c r="H16" s="37">
        <f>SUM(G16*12)</f>
        <v>622647.01316400012</v>
      </c>
      <c r="I16" s="11"/>
      <c r="J16" s="11"/>
      <c r="K16" s="11"/>
      <c r="N16" s="11"/>
    </row>
    <row r="17" spans="1:14" x14ac:dyDescent="0.2">
      <c r="A17" s="2"/>
      <c r="D17" s="11"/>
      <c r="E17" s="11"/>
      <c r="G17" s="11"/>
      <c r="H17" s="11"/>
      <c r="I17" s="11"/>
      <c r="J17" s="11"/>
      <c r="K17" s="11"/>
      <c r="L17" s="11"/>
      <c r="M17" s="11"/>
      <c r="N17" s="11"/>
    </row>
    <row r="18" spans="1:14" x14ac:dyDescent="0.2">
      <c r="A18" s="3"/>
      <c r="D18" s="11"/>
      <c r="E18" s="11"/>
      <c r="G18" s="11"/>
      <c r="H18" s="11"/>
      <c r="I18" s="11"/>
      <c r="J18" s="11"/>
      <c r="K18" s="11"/>
      <c r="L18" s="11"/>
      <c r="M18" s="11"/>
      <c r="N18" s="11"/>
    </row>
    <row r="19" spans="1:14" x14ac:dyDescent="0.2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3" spans="1:14" s="9" customFormat="1" ht="11.25" x14ac:dyDescent="0.15">
      <c r="A23" s="7" t="s">
        <v>15</v>
      </c>
      <c r="B23" s="10"/>
      <c r="C23" s="10"/>
      <c r="D23" s="10"/>
      <c r="E23" s="10"/>
      <c r="F23" s="10"/>
      <c r="G23" s="10"/>
      <c r="I23" s="10"/>
      <c r="J23" s="10"/>
      <c r="K23" s="10"/>
      <c r="L23" s="10"/>
      <c r="M23" s="10"/>
      <c r="N23" s="10"/>
    </row>
    <row r="24" spans="1:14" s="9" customFormat="1" ht="11.25" x14ac:dyDescent="0.15">
      <c r="A24" s="8" t="s">
        <v>17</v>
      </c>
      <c r="B24" s="10"/>
      <c r="C24" s="10"/>
      <c r="D24" s="10"/>
      <c r="E24" s="10"/>
      <c r="F24" s="10"/>
      <c r="G24" s="10"/>
      <c r="I24" s="10"/>
      <c r="J24" s="10"/>
      <c r="K24" s="10"/>
      <c r="L24" s="10"/>
      <c r="M24" s="10"/>
      <c r="N24" s="10"/>
    </row>
    <row r="25" spans="1:14" s="9" customFormat="1" ht="11.25" x14ac:dyDescent="0.15">
      <c r="A25" s="8" t="s">
        <v>16</v>
      </c>
      <c r="B25" s="10"/>
      <c r="C25" s="10"/>
      <c r="D25" s="10"/>
      <c r="E25" s="10"/>
      <c r="F25" s="10"/>
      <c r="G25" s="10"/>
      <c r="I25" s="10"/>
      <c r="J25" s="10"/>
      <c r="K25" s="10"/>
      <c r="L25" s="10"/>
      <c r="M25" s="10"/>
      <c r="N25" s="10"/>
    </row>
  </sheetData>
  <pageMargins left="0.31496062992125984" right="0.31496062992125984" top="0.59055118110236227" bottom="0.59055118110236227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"/>
  <sheetViews>
    <sheetView workbookViewId="0">
      <selection activeCell="C23" sqref="C23"/>
    </sheetView>
  </sheetViews>
  <sheetFormatPr defaultRowHeight="15" x14ac:dyDescent="0.25"/>
  <cols>
    <col min="1" max="1" width="13.85546875" bestFit="1" customWidth="1"/>
    <col min="2" max="2" width="14.28515625" customWidth="1"/>
    <col min="3" max="3" width="16.42578125" bestFit="1" customWidth="1"/>
  </cols>
  <sheetData>
    <row r="2" spans="1:3" ht="15.75" thickBot="1" x14ac:dyDescent="0.3"/>
    <row r="3" spans="1:3" ht="16.5" thickBot="1" x14ac:dyDescent="0.3">
      <c r="A3" s="45"/>
      <c r="B3" s="49" t="s">
        <v>27</v>
      </c>
      <c r="C3" s="50"/>
    </row>
    <row r="4" spans="1:3" ht="30.75" thickBot="1" x14ac:dyDescent="0.3">
      <c r="A4" s="46" t="s">
        <v>29</v>
      </c>
      <c r="B4" s="47" t="s">
        <v>28</v>
      </c>
      <c r="C4" s="48" t="s">
        <v>26</v>
      </c>
    </row>
    <row r="5" spans="1:3" x14ac:dyDescent="0.25">
      <c r="A5" s="41" t="s">
        <v>30</v>
      </c>
      <c r="B5" s="51">
        <v>95765.25</v>
      </c>
      <c r="C5" s="53">
        <v>50225.88</v>
      </c>
    </row>
    <row r="6" spans="1:3" x14ac:dyDescent="0.25">
      <c r="A6" s="42" t="s">
        <v>31</v>
      </c>
      <c r="B6" s="51">
        <v>70453.2</v>
      </c>
      <c r="C6" s="53">
        <v>41775.68</v>
      </c>
    </row>
    <row r="7" spans="1:3" x14ac:dyDescent="0.25">
      <c r="A7" s="42" t="s">
        <v>32</v>
      </c>
      <c r="B7" s="51">
        <v>99417.8</v>
      </c>
      <c r="C7" s="53">
        <v>49546.33</v>
      </c>
    </row>
    <row r="8" spans="1:3" x14ac:dyDescent="0.25">
      <c r="A8" s="42" t="s">
        <v>33</v>
      </c>
      <c r="B8" s="51">
        <v>115502.6</v>
      </c>
      <c r="C8" s="53">
        <v>61062.54</v>
      </c>
    </row>
    <row r="9" spans="1:3" x14ac:dyDescent="0.25">
      <c r="A9" s="42" t="s">
        <v>34</v>
      </c>
      <c r="B9" s="51">
        <v>101437.8</v>
      </c>
      <c r="C9" s="53">
        <v>53714.3</v>
      </c>
    </row>
    <row r="10" spans="1:3" x14ac:dyDescent="0.25">
      <c r="A10" s="42" t="s">
        <v>35</v>
      </c>
      <c r="B10" s="51">
        <v>99560.6</v>
      </c>
      <c r="C10" s="53">
        <v>47501.77</v>
      </c>
    </row>
    <row r="11" spans="1:3" x14ac:dyDescent="0.25">
      <c r="A11" s="43" t="s">
        <v>36</v>
      </c>
      <c r="B11" s="51">
        <v>73703.5</v>
      </c>
      <c r="C11" s="53">
        <v>39245.660000000003</v>
      </c>
    </row>
    <row r="12" spans="1:3" x14ac:dyDescent="0.25">
      <c r="A12" s="43" t="s">
        <v>37</v>
      </c>
      <c r="B12" s="51">
        <v>68893.8</v>
      </c>
      <c r="C12" s="53">
        <v>37407.269999999997</v>
      </c>
    </row>
    <row r="13" spans="1:3" x14ac:dyDescent="0.25">
      <c r="A13" s="43" t="s">
        <v>38</v>
      </c>
      <c r="B13" s="51">
        <v>75164.800000000003</v>
      </c>
      <c r="C13" s="53">
        <v>38609.25</v>
      </c>
    </row>
    <row r="14" spans="1:3" x14ac:dyDescent="0.25">
      <c r="A14" s="43" t="s">
        <v>39</v>
      </c>
      <c r="B14" s="51">
        <v>86592.9</v>
      </c>
      <c r="C14" s="53">
        <v>49422.14</v>
      </c>
    </row>
    <row r="15" spans="1:3" x14ac:dyDescent="0.25">
      <c r="A15" s="43" t="s">
        <v>40</v>
      </c>
      <c r="B15" s="51">
        <v>86721.39</v>
      </c>
      <c r="C15" s="53">
        <v>47917.41</v>
      </c>
    </row>
    <row r="16" spans="1:3" ht="15.75" thickBot="1" x14ac:dyDescent="0.3">
      <c r="A16" s="44" t="s">
        <v>41</v>
      </c>
      <c r="B16" s="51">
        <v>86512.65</v>
      </c>
      <c r="C16" s="53">
        <v>42902.54</v>
      </c>
    </row>
    <row r="17" spans="1:3" ht="16.5" thickBot="1" x14ac:dyDescent="0.3">
      <c r="A17" s="40" t="s">
        <v>42</v>
      </c>
      <c r="B17" s="52">
        <v>1059726.29</v>
      </c>
      <c r="C17" s="54">
        <v>559330.77000000014</v>
      </c>
    </row>
  </sheetData>
  <mergeCells count="1">
    <mergeCell ref="B3:C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enel</vt:lpstr>
      <vt:lpstr>Plan1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DÉBORA REIS</dc:creator>
  <cp:lastModifiedBy>REGINA OLIVEIRA</cp:lastModifiedBy>
  <cp:lastPrinted>2024-01-18T17:40:50Z</cp:lastPrinted>
  <dcterms:created xsi:type="dcterms:W3CDTF">2022-01-04T13:38:22Z</dcterms:created>
  <dcterms:modified xsi:type="dcterms:W3CDTF">2025-01-07T18:36:43Z</dcterms:modified>
</cp:coreProperties>
</file>