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36.8.5\p-5\2026\COMPRAS\LMP\Série histórica\"/>
    </mc:Choice>
  </mc:AlternateContent>
  <bookViews>
    <workbookView xWindow="0" yWindow="0" windowWidth="21570" windowHeight="10125"/>
  </bookViews>
  <sheets>
    <sheet name="Planilha1" sheetId="1" r:id="rId1"/>
  </sheets>
  <definedNames>
    <definedName name="_xlnm.Print_Area" localSheetId="0">Planilha1!$A$1:$P$25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L11" i="1"/>
  <c r="L12" i="1"/>
  <c r="L13" i="1"/>
  <c r="L14" i="1"/>
  <c r="O11" i="1"/>
  <c r="O12" i="1"/>
  <c r="O13" i="1"/>
  <c r="O14" i="1"/>
  <c r="J12" i="1" l="1"/>
  <c r="J11" i="1" l="1"/>
  <c r="J13" i="1"/>
  <c r="J14" i="1"/>
  <c r="L10" i="1" l="1"/>
  <c r="O10" i="1" l="1"/>
</calcChain>
</file>

<file path=xl/sharedStrings.xml><?xml version="1.0" encoding="utf-8"?>
<sst xmlns="http://schemas.openxmlformats.org/spreadsheetml/2006/main" count="72" uniqueCount="48">
  <si>
    <t>SECRETARIA DA SEGURANÇA PÚBLICA</t>
  </si>
  <si>
    <t>POLÍCIA MILITAR DO ESTADO DE SÃO PAULO</t>
  </si>
  <si>
    <t>COMANDO DE POLICIAMENTO DE TRÂNSITO</t>
  </si>
  <si>
    <t xml:space="preserve">ITEM </t>
  </si>
  <si>
    <t>ITEM CATMAT</t>
  </si>
  <si>
    <t>ITEM CONTABILIZA</t>
  </si>
  <si>
    <t>TAXA VARIAÇÃO IPC-FIPE</t>
  </si>
  <si>
    <t>ITEM</t>
  </si>
  <si>
    <t>Nº NOTA DE EMPENHO</t>
  </si>
  <si>
    <t>DATA CONTRATAÇÃO 2023</t>
  </si>
  <si>
    <t>DATA CONTRATAÇÃO 2024</t>
  </si>
  <si>
    <t>DATA DA CONTRATAÇÃO POR ANO</t>
  </si>
  <si>
    <t>IDENTIFICAÇÃO DA CONTRATADA - CNPJ</t>
  </si>
  <si>
    <t>EMPRESA 2023</t>
  </si>
  <si>
    <t>EMPRESA 2024</t>
  </si>
  <si>
    <t>CONTRATAÇÃO HISTÓRICA</t>
  </si>
  <si>
    <t>VALOR TOTAL SÉRIE HISTÓRICA</t>
  </si>
  <si>
    <t>DESCRIÇÃO MATERIAL/SERVIÇO</t>
  </si>
  <si>
    <t>NATUREZA DESPESA CONTABILIZA / UNIDADE FORNECIMENTO</t>
  </si>
  <si>
    <t>VALOR UNITÁRIO 2023</t>
  </si>
  <si>
    <t>VALOR UNITÁRIO 2024</t>
  </si>
  <si>
    <t>VALOR MÉDIO UNITÁRIO SÉRIE HISTÓRICA</t>
  </si>
  <si>
    <t>MENOR VALOR UNITÁRIO PESQUISA DE PREÇO</t>
  </si>
  <si>
    <t>DADOS DO MATERIAL OU SERVIÇO</t>
  </si>
  <si>
    <t>Elaborado por:</t>
  </si>
  <si>
    <t>JÚLIO CÉSAR DE MAGALHÃES CAVELLANI</t>
  </si>
  <si>
    <t xml:space="preserve">MENOR VALOR DA ÚLTIMA CONTRATAÇÃO </t>
  </si>
  <si>
    <t xml:space="preserve">VALOR DA ÚLTIMA CONTRATAÇÃO </t>
  </si>
  <si>
    <t>VALOR DA  ÚLTIMA CONTRATAÇÃO COM FIPE-IPC</t>
  </si>
  <si>
    <t>SETOR DE COMUNICAÇÃO SOCIAL - UGE 180196</t>
  </si>
  <si>
    <t xml:space="preserve">Láurea de Mérito Pessoal 1° grau </t>
  </si>
  <si>
    <t xml:space="preserve">Láurea de Mérito Pessoal 2° grau </t>
  </si>
  <si>
    <t xml:space="preserve">Láurea de Mérito Pessoal 3° grau </t>
  </si>
  <si>
    <t xml:space="preserve">Láurea de Mérito Pessoal 4° grau </t>
  </si>
  <si>
    <t xml:space="preserve">Láurea de Mérito Pessoal 5° grau </t>
  </si>
  <si>
    <t>33903090/ 1 un.</t>
  </si>
  <si>
    <t>VALOR UNITÁRIO 2025</t>
  </si>
  <si>
    <t>2023NE00518</t>
  </si>
  <si>
    <t>2024NE00422</t>
  </si>
  <si>
    <t>DATA CONTRATAÇÃO 2025</t>
  </si>
  <si>
    <t>3 PONTOS COMÉRCIO E SERVIÇOS DE ARTEFATOS - CNPJ 37.609.080/0001-97</t>
  </si>
  <si>
    <t>EMPRESA 2025</t>
  </si>
  <si>
    <t>CAMILLA OLIVEIRA LIMA</t>
  </si>
  <si>
    <t>SD PM AUX SEÇ COM SOC</t>
  </si>
  <si>
    <t>CAP PM CH UGE</t>
  </si>
  <si>
    <t>Não há</t>
  </si>
  <si>
    <t>PLANILHA CONSOLIDADA SÉRIE HISTÓRICA DE CONTRATAÇÕES</t>
  </si>
  <si>
    <t>Conferência e subscrição: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</si>
</sst>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R$&quot;\ * #,##0.00_-;\-&quot;R$&quot;\ * #,##0.00_-;_-&quot;R$&quot;\ * &quot;-&quot;??_-;_-@_-"/>
    <numFmt numFmtId="164" formatCode="&quot;R$&quot;\ #,##0.00"/>
    <numFmt numFmtId="165" formatCode="_-[$R$-416]\ * #,##0.00_-;\-[$R$-416]\ * #,##0.00_-;_-[$R$-416]\ * &quot;-&quot;??_-;_-@_-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E2F4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0" xfId="0"/>
    <xf numFmtId="0" fontId="0" fillId="0" borderId="0" xfId="0"/>
    <xf numFmtId="0" fontId="2" fillId="0" borderId="6" xfId="0" applyFont="1" applyBorder="1" applyAlignment="1">
      <alignment horizontal="center" vertical="center" textRotation="90"/>
    </xf>
    <xf numFmtId="0" fontId="0" fillId="6" borderId="6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0" fillId="0" borderId="0" xfId="0" applyFont="1" applyAlignment="1">
      <alignment wrapText="1"/>
    </xf>
    <xf numFmtId="0" fontId="3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3" borderId="10" xfId="0" applyFont="1" applyFill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0" fillId="0" borderId="0" xfId="0" applyFont="1"/>
    <xf numFmtId="0" fontId="0" fillId="0" borderId="0" xfId="0" applyFont="1" applyAlignment="1">
      <alignment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/>
    </xf>
    <xf numFmtId="0" fontId="0" fillId="5" borderId="6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textRotation="90" wrapText="1"/>
    </xf>
    <xf numFmtId="0" fontId="0" fillId="0" borderId="10" xfId="0" applyFont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65" fontId="0" fillId="0" borderId="6" xfId="0" applyNumberFormat="1" applyFont="1" applyBorder="1" applyAlignment="1">
      <alignment horizontal="center" vertical="center" shrinkToFit="1"/>
    </xf>
    <xf numFmtId="165" fontId="0" fillId="0" borderId="6" xfId="2" applyNumberFormat="1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 wrapText="1"/>
    </xf>
    <xf numFmtId="14" fontId="0" fillId="3" borderId="6" xfId="0" applyNumberFormat="1" applyFont="1" applyFill="1" applyBorder="1" applyAlignment="1">
      <alignment horizontal="center" vertical="center" wrapText="1"/>
    </xf>
    <xf numFmtId="0" fontId="0" fillId="3" borderId="13" xfId="0" applyFont="1" applyFill="1" applyBorder="1" applyAlignment="1">
      <alignment horizontal="center" vertical="center" wrapText="1"/>
    </xf>
    <xf numFmtId="14" fontId="0" fillId="3" borderId="13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65" fontId="0" fillId="0" borderId="6" xfId="0" applyNumberFormat="1" applyFont="1" applyFill="1" applyBorder="1" applyAlignment="1">
      <alignment horizontal="center" vertical="center" shrinkToFit="1"/>
    </xf>
    <xf numFmtId="44" fontId="0" fillId="0" borderId="6" xfId="2" applyFont="1" applyFill="1" applyBorder="1" applyAlignment="1">
      <alignment horizontal="center" vertical="center" shrinkToFit="1"/>
    </xf>
    <xf numFmtId="10" fontId="0" fillId="0" borderId="6" xfId="3" applyNumberFormat="1" applyFont="1" applyFill="1" applyBorder="1" applyAlignment="1">
      <alignment horizontal="center" vertical="center" shrinkToFit="1"/>
    </xf>
    <xf numFmtId="164" fontId="0" fillId="0" borderId="6" xfId="0" applyNumberFormat="1" applyFont="1" applyFill="1" applyBorder="1" applyAlignment="1">
      <alignment horizontal="center" vertical="center" shrinkToFit="1"/>
    </xf>
    <xf numFmtId="0" fontId="2" fillId="0" borderId="11" xfId="0" applyFont="1" applyFill="1" applyBorder="1" applyAlignment="1">
      <alignment horizontal="center" vertical="center" textRotation="90" wrapText="1"/>
    </xf>
    <xf numFmtId="165" fontId="0" fillId="0" borderId="0" xfId="0" applyNumberFormat="1"/>
    <xf numFmtId="0" fontId="3" fillId="0" borderId="6" xfId="0" applyFont="1" applyBorder="1" applyAlignment="1">
      <alignment horizontal="center" vertical="center"/>
    </xf>
    <xf numFmtId="0" fontId="3" fillId="7" borderId="10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3" fillId="7" borderId="11" xfId="0" applyFont="1" applyFill="1" applyBorder="1" applyAlignment="1">
      <alignment horizontal="center"/>
    </xf>
    <xf numFmtId="0" fontId="0" fillId="3" borderId="17" xfId="0" applyFont="1" applyFill="1" applyBorder="1" applyAlignment="1">
      <alignment horizontal="center" vertical="center" wrapText="1"/>
    </xf>
    <xf numFmtId="0" fontId="0" fillId="3" borderId="18" xfId="0" applyFont="1" applyFill="1" applyBorder="1" applyAlignment="1">
      <alignment horizontal="center" vertical="center" wrapText="1"/>
    </xf>
    <xf numFmtId="0" fontId="0" fillId="3" borderId="19" xfId="0" applyFont="1" applyFill="1" applyBorder="1" applyAlignment="1">
      <alignment horizontal="center" vertical="center" wrapText="1"/>
    </xf>
    <xf numFmtId="0" fontId="0" fillId="3" borderId="20" xfId="0" applyFont="1" applyFill="1" applyBorder="1" applyAlignment="1">
      <alignment horizontal="center" vertical="center" wrapText="1"/>
    </xf>
    <xf numFmtId="0" fontId="0" fillId="3" borderId="0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 wrapText="1"/>
    </xf>
    <xf numFmtId="0" fontId="0" fillId="3" borderId="21" xfId="0" applyFont="1" applyFill="1" applyBorder="1" applyAlignment="1">
      <alignment horizontal="center" vertical="center" wrapText="1"/>
    </xf>
    <xf numFmtId="0" fontId="0" fillId="3" borderId="22" xfId="0" applyFont="1" applyFill="1" applyBorder="1" applyAlignment="1">
      <alignment horizontal="center" vertical="center" wrapText="1"/>
    </xf>
    <xf numFmtId="0" fontId="0" fillId="3" borderId="23" xfId="0" applyFont="1" applyFill="1" applyBorder="1" applyAlignment="1">
      <alignment horizontal="center" vertical="center" wrapText="1"/>
    </xf>
    <xf numFmtId="165" fontId="0" fillId="0" borderId="14" xfId="0" applyNumberFormat="1" applyFont="1" applyBorder="1" applyAlignment="1">
      <alignment horizontal="center" vertical="center" shrinkToFit="1"/>
    </xf>
    <xf numFmtId="165" fontId="0" fillId="0" borderId="15" xfId="0" applyNumberFormat="1" applyFont="1" applyBorder="1" applyAlignment="1">
      <alignment horizontal="center" vertical="center" shrinkToFit="1"/>
    </xf>
    <xf numFmtId="165" fontId="0" fillId="0" borderId="24" xfId="0" applyNumberFormat="1" applyFont="1" applyBorder="1" applyAlignment="1">
      <alignment horizontal="center" vertical="center" shrinkToFit="1"/>
    </xf>
    <xf numFmtId="0" fontId="0" fillId="3" borderId="6" xfId="0" applyFont="1" applyFill="1" applyBorder="1" applyAlignment="1">
      <alignment horizontal="center" vertical="center" wrapText="1"/>
    </xf>
    <xf numFmtId="0" fontId="0" fillId="3" borderId="13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90" wrapText="1"/>
    </xf>
    <xf numFmtId="0" fontId="0" fillId="0" borderId="0" xfId="0" applyFont="1" applyAlignment="1">
      <alignment horizontal="center" vertical="center"/>
    </xf>
    <xf numFmtId="0" fontId="0" fillId="3" borderId="14" xfId="0" applyFont="1" applyFill="1" applyBorder="1" applyAlignment="1">
      <alignment horizontal="center" vertical="center" wrapText="1"/>
    </xf>
    <xf numFmtId="0" fontId="0" fillId="3" borderId="15" xfId="0" applyFont="1" applyFill="1" applyBorder="1" applyAlignment="1">
      <alignment horizontal="center" vertical="center" wrapText="1"/>
    </xf>
    <xf numFmtId="0" fontId="0" fillId="3" borderId="16" xfId="0" applyFont="1" applyFill="1" applyBorder="1" applyAlignment="1">
      <alignment horizontal="center" vertical="center" wrapText="1"/>
    </xf>
    <xf numFmtId="14" fontId="0" fillId="3" borderId="14" xfId="0" applyNumberFormat="1" applyFont="1" applyFill="1" applyBorder="1" applyAlignment="1">
      <alignment horizontal="center" vertical="center" wrapText="1"/>
    </xf>
    <xf numFmtId="14" fontId="0" fillId="3" borderId="15" xfId="0" applyNumberFormat="1" applyFont="1" applyFill="1" applyBorder="1" applyAlignment="1">
      <alignment horizontal="center" vertical="center" wrapText="1"/>
    </xf>
    <xf numFmtId="14" fontId="0" fillId="3" borderId="1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wrapText="1"/>
    </xf>
    <xf numFmtId="0" fontId="0" fillId="0" borderId="0" xfId="0" applyFont="1" applyAlignment="1">
      <alignment horizontal="center"/>
    </xf>
  </cellXfs>
  <cellStyles count="4">
    <cellStyle name="Moeda" xfId="2" builtinId="4"/>
    <cellStyle name="Normal" xfId="0" builtinId="0"/>
    <cellStyle name="Normal 2" xfId="1"/>
    <cellStyle name="Porcentagem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abSelected="1" topLeftCell="A9" zoomScale="80" zoomScaleNormal="80" workbookViewId="0">
      <selection activeCell="I10" sqref="I10:I14"/>
    </sheetView>
  </sheetViews>
  <sheetFormatPr defaultRowHeight="15" x14ac:dyDescent="0.25"/>
  <cols>
    <col min="1" max="1" width="5.140625" customWidth="1"/>
    <col min="2" max="2" width="14.85546875" style="2" customWidth="1"/>
    <col min="3" max="3" width="14.85546875" style="3" customWidth="1"/>
    <col min="4" max="4" width="12" bestFit="1" customWidth="1"/>
    <col min="5" max="5" width="13.85546875" customWidth="1"/>
    <col min="6" max="6" width="12.85546875" customWidth="1"/>
    <col min="7" max="7" width="13.140625" bestFit="1" customWidth="1"/>
    <col min="8" max="8" width="13.5703125" bestFit="1" customWidth="1"/>
    <col min="9" max="9" width="11.42578125" customWidth="1"/>
    <col min="10" max="10" width="12.28515625" bestFit="1" customWidth="1"/>
    <col min="11" max="11" width="12.28515625" style="5" customWidth="1"/>
    <col min="12" max="13" width="13.5703125" bestFit="1" customWidth="1"/>
    <col min="14" max="14" width="10.140625" customWidth="1"/>
    <col min="15" max="15" width="12.28515625" customWidth="1"/>
    <col min="16" max="16" width="13.42578125" customWidth="1"/>
    <col min="19" max="19" width="10.28515625" bestFit="1" customWidth="1"/>
  </cols>
  <sheetData>
    <row r="1" spans="1:19" x14ac:dyDescent="0.25">
      <c r="A1" s="68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70"/>
    </row>
    <row r="2" spans="1:19" x14ac:dyDescent="0.25">
      <c r="A2" s="71" t="s">
        <v>1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3"/>
    </row>
    <row r="3" spans="1:19" x14ac:dyDescent="0.25">
      <c r="A3" s="71" t="s">
        <v>2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3"/>
    </row>
    <row r="4" spans="1:19" x14ac:dyDescent="0.25">
      <c r="A4" s="71" t="s">
        <v>29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3"/>
    </row>
    <row r="5" spans="1:19" x14ac:dyDescent="0.25">
      <c r="A5" s="74" t="s">
        <v>46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6"/>
    </row>
    <row r="6" spans="1:19" s="5" customFormat="1" x14ac:dyDescent="0.25">
      <c r="A6" s="77"/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9"/>
    </row>
    <row r="7" spans="1:19" x14ac:dyDescent="0.25">
      <c r="A7" s="80" t="s">
        <v>23</v>
      </c>
      <c r="B7" s="81"/>
      <c r="C7" s="81"/>
      <c r="D7" s="81"/>
      <c r="E7" s="81"/>
      <c r="F7" s="81"/>
      <c r="G7" s="82" t="s">
        <v>15</v>
      </c>
      <c r="H7" s="82"/>
      <c r="I7" s="82"/>
      <c r="J7" s="82"/>
      <c r="K7" s="82"/>
      <c r="L7" s="82"/>
      <c r="M7" s="82"/>
      <c r="N7" s="82"/>
      <c r="O7" s="82"/>
      <c r="P7" s="83"/>
    </row>
    <row r="8" spans="1:19" x14ac:dyDescent="0.25">
      <c r="A8" s="19"/>
      <c r="B8" s="20"/>
      <c r="C8" s="20"/>
      <c r="D8" s="21"/>
      <c r="E8" s="22"/>
      <c r="F8" s="23"/>
      <c r="G8" s="24">
        <v>1</v>
      </c>
      <c r="H8" s="24">
        <v>2</v>
      </c>
      <c r="I8" s="24">
        <v>3</v>
      </c>
      <c r="J8" s="24">
        <v>4</v>
      </c>
      <c r="K8" s="24">
        <v>5</v>
      </c>
      <c r="L8" s="24">
        <v>6</v>
      </c>
      <c r="M8" s="24">
        <v>7</v>
      </c>
      <c r="N8" s="24">
        <v>8</v>
      </c>
      <c r="O8" s="24">
        <v>9</v>
      </c>
      <c r="P8" s="25">
        <v>10</v>
      </c>
    </row>
    <row r="9" spans="1:19" s="1" customFormat="1" ht="294" customHeight="1" x14ac:dyDescent="0.25">
      <c r="A9" s="26" t="s">
        <v>3</v>
      </c>
      <c r="B9" s="84" t="s">
        <v>17</v>
      </c>
      <c r="C9" s="84"/>
      <c r="D9" s="27" t="s">
        <v>4</v>
      </c>
      <c r="E9" s="27" t="s">
        <v>5</v>
      </c>
      <c r="F9" s="27" t="s">
        <v>18</v>
      </c>
      <c r="G9" s="27" t="s">
        <v>19</v>
      </c>
      <c r="H9" s="27" t="s">
        <v>20</v>
      </c>
      <c r="I9" s="27" t="s">
        <v>36</v>
      </c>
      <c r="J9" s="28" t="s">
        <v>21</v>
      </c>
      <c r="K9" s="28" t="s">
        <v>27</v>
      </c>
      <c r="L9" s="27" t="s">
        <v>16</v>
      </c>
      <c r="M9" s="6" t="s">
        <v>26</v>
      </c>
      <c r="N9" s="28" t="s">
        <v>6</v>
      </c>
      <c r="O9" s="28" t="s">
        <v>28</v>
      </c>
      <c r="P9" s="45" t="s">
        <v>22</v>
      </c>
    </row>
    <row r="10" spans="1:19" s="4" customFormat="1" ht="99.75" customHeight="1" x14ac:dyDescent="0.25">
      <c r="A10" s="29">
        <v>1</v>
      </c>
      <c r="B10" s="67" t="s">
        <v>30</v>
      </c>
      <c r="C10" s="67"/>
      <c r="D10" s="30">
        <v>144673</v>
      </c>
      <c r="E10" s="31">
        <v>1772791</v>
      </c>
      <c r="F10" s="7" t="s">
        <v>35</v>
      </c>
      <c r="G10" s="32">
        <v>11</v>
      </c>
      <c r="H10" s="32">
        <v>12.75</v>
      </c>
      <c r="I10" s="60" t="s">
        <v>45</v>
      </c>
      <c r="J10" s="32">
        <f>AVERAGE(G10:I10)</f>
        <v>11.875</v>
      </c>
      <c r="K10" s="32">
        <v>12.75</v>
      </c>
      <c r="L10" s="41">
        <f>SUM(G10:I10)</f>
        <v>23.75</v>
      </c>
      <c r="M10" s="42">
        <v>11</v>
      </c>
      <c r="N10" s="43">
        <v>7.6300000000000007E-2</v>
      </c>
      <c r="O10" s="44">
        <f>M10+(M10*N10)</f>
        <v>11.8393</v>
      </c>
      <c r="P10" s="32">
        <v>25</v>
      </c>
      <c r="S10" s="46"/>
    </row>
    <row r="11" spans="1:19" s="5" customFormat="1" ht="99.75" customHeight="1" x14ac:dyDescent="0.25">
      <c r="A11" s="29">
        <v>2</v>
      </c>
      <c r="B11" s="67" t="s">
        <v>31</v>
      </c>
      <c r="C11" s="67"/>
      <c r="D11" s="30">
        <v>144665</v>
      </c>
      <c r="E11" s="31">
        <v>1772783</v>
      </c>
      <c r="F11" s="7" t="s">
        <v>35</v>
      </c>
      <c r="G11" s="32">
        <v>11</v>
      </c>
      <c r="H11" s="32">
        <v>10.75</v>
      </c>
      <c r="I11" s="61"/>
      <c r="J11" s="32">
        <f t="shared" ref="J11:J14" si="0">AVERAGE(G11:I11)</f>
        <v>10.875</v>
      </c>
      <c r="K11" s="32">
        <v>10.75</v>
      </c>
      <c r="L11" s="41">
        <f t="shared" ref="L11:L14" si="1">SUM(G11:I11)</f>
        <v>21.75</v>
      </c>
      <c r="M11" s="42">
        <v>10.75</v>
      </c>
      <c r="N11" s="43">
        <v>7.6300000000000007E-2</v>
      </c>
      <c r="O11" s="44">
        <f t="shared" ref="O11:O14" si="2">M11+(M11*N11)</f>
        <v>11.570225000000001</v>
      </c>
      <c r="P11" s="32">
        <v>22</v>
      </c>
    </row>
    <row r="12" spans="1:19" s="5" customFormat="1" ht="99.75" customHeight="1" x14ac:dyDescent="0.25">
      <c r="A12" s="29">
        <v>3</v>
      </c>
      <c r="B12" s="67" t="s">
        <v>32</v>
      </c>
      <c r="C12" s="67"/>
      <c r="D12" s="30">
        <v>144657</v>
      </c>
      <c r="E12" s="31">
        <v>1772775</v>
      </c>
      <c r="F12" s="7" t="s">
        <v>35</v>
      </c>
      <c r="G12" s="32">
        <v>10</v>
      </c>
      <c r="H12" s="32">
        <v>10.75</v>
      </c>
      <c r="I12" s="61"/>
      <c r="J12" s="32">
        <f>AVERAGE(G12:I12)</f>
        <v>10.375</v>
      </c>
      <c r="K12" s="32">
        <v>10.75</v>
      </c>
      <c r="L12" s="41">
        <f t="shared" si="1"/>
        <v>20.75</v>
      </c>
      <c r="M12" s="42">
        <v>10</v>
      </c>
      <c r="N12" s="43">
        <v>7.6300000000000007E-2</v>
      </c>
      <c r="O12" s="44">
        <f t="shared" si="2"/>
        <v>10.763</v>
      </c>
      <c r="P12" s="32">
        <v>22</v>
      </c>
    </row>
    <row r="13" spans="1:19" s="5" customFormat="1" ht="99.75" customHeight="1" x14ac:dyDescent="0.25">
      <c r="A13" s="29">
        <v>4</v>
      </c>
      <c r="B13" s="67" t="s">
        <v>33</v>
      </c>
      <c r="C13" s="67"/>
      <c r="D13" s="30">
        <v>144649</v>
      </c>
      <c r="E13" s="31">
        <v>1772759</v>
      </c>
      <c r="F13" s="7" t="s">
        <v>35</v>
      </c>
      <c r="G13" s="32">
        <v>10</v>
      </c>
      <c r="H13" s="32">
        <v>10.75</v>
      </c>
      <c r="I13" s="61"/>
      <c r="J13" s="32">
        <f t="shared" si="0"/>
        <v>10.375</v>
      </c>
      <c r="K13" s="32">
        <v>10.75</v>
      </c>
      <c r="L13" s="41">
        <f t="shared" si="1"/>
        <v>20.75</v>
      </c>
      <c r="M13" s="42">
        <v>10</v>
      </c>
      <c r="N13" s="43">
        <v>7.6300000000000007E-2</v>
      </c>
      <c r="O13" s="44">
        <f t="shared" si="2"/>
        <v>10.763</v>
      </c>
      <c r="P13" s="32">
        <v>22</v>
      </c>
    </row>
    <row r="14" spans="1:19" s="4" customFormat="1" ht="114.75" customHeight="1" x14ac:dyDescent="0.25">
      <c r="A14" s="29">
        <v>5</v>
      </c>
      <c r="B14" s="67" t="s">
        <v>34</v>
      </c>
      <c r="C14" s="67"/>
      <c r="D14" s="30">
        <v>144630</v>
      </c>
      <c r="E14" s="31">
        <v>1772740</v>
      </c>
      <c r="F14" s="7" t="s">
        <v>35</v>
      </c>
      <c r="G14" s="33">
        <v>10</v>
      </c>
      <c r="H14" s="33">
        <v>10.75</v>
      </c>
      <c r="I14" s="62"/>
      <c r="J14" s="32">
        <f t="shared" si="0"/>
        <v>10.375</v>
      </c>
      <c r="K14" s="33">
        <v>10.75</v>
      </c>
      <c r="L14" s="41">
        <f t="shared" si="1"/>
        <v>20.75</v>
      </c>
      <c r="M14" s="42">
        <v>10</v>
      </c>
      <c r="N14" s="43">
        <v>7.6300000000000007E-2</v>
      </c>
      <c r="O14" s="44">
        <f t="shared" si="2"/>
        <v>10.763</v>
      </c>
      <c r="P14" s="33">
        <v>22</v>
      </c>
    </row>
    <row r="15" spans="1:19" x14ac:dyDescent="0.25">
      <c r="A15" s="48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50"/>
    </row>
    <row r="16" spans="1:19" x14ac:dyDescent="0.25">
      <c r="A16" s="11"/>
      <c r="B16" s="47" t="s">
        <v>8</v>
      </c>
      <c r="C16" s="47"/>
      <c r="D16" s="47"/>
      <c r="E16" s="47" t="s">
        <v>11</v>
      </c>
      <c r="F16" s="47"/>
      <c r="G16" s="47"/>
      <c r="H16" s="47" t="s">
        <v>12</v>
      </c>
      <c r="I16" s="47"/>
      <c r="J16" s="47"/>
      <c r="K16" s="47"/>
      <c r="L16" s="47"/>
      <c r="M16" s="47"/>
      <c r="N16" s="47"/>
      <c r="O16" s="47"/>
      <c r="P16" s="65"/>
    </row>
    <row r="17" spans="1:16" ht="45" x14ac:dyDescent="0.25">
      <c r="A17" s="10" t="s">
        <v>7</v>
      </c>
      <c r="B17" s="34">
        <v>2023</v>
      </c>
      <c r="C17" s="34">
        <v>2024</v>
      </c>
      <c r="D17" s="35">
        <v>2025</v>
      </c>
      <c r="E17" s="34" t="s">
        <v>9</v>
      </c>
      <c r="F17" s="34" t="s">
        <v>10</v>
      </c>
      <c r="G17" s="34" t="s">
        <v>39</v>
      </c>
      <c r="H17" s="66" t="s">
        <v>13</v>
      </c>
      <c r="I17" s="66"/>
      <c r="J17" s="66"/>
      <c r="K17" s="47" t="s">
        <v>14</v>
      </c>
      <c r="L17" s="47"/>
      <c r="M17" s="47"/>
      <c r="N17" s="47" t="s">
        <v>41</v>
      </c>
      <c r="O17" s="47"/>
      <c r="P17" s="65"/>
    </row>
    <row r="18" spans="1:16" s="4" customFormat="1" ht="32.25" customHeight="1" x14ac:dyDescent="0.25">
      <c r="A18" s="12">
        <v>1</v>
      </c>
      <c r="B18" s="36" t="s">
        <v>37</v>
      </c>
      <c r="C18" s="36" t="s">
        <v>38</v>
      </c>
      <c r="D18" s="86" t="s">
        <v>45</v>
      </c>
      <c r="E18" s="37">
        <v>45098</v>
      </c>
      <c r="F18" s="37">
        <v>45544</v>
      </c>
      <c r="G18" s="89" t="s">
        <v>45</v>
      </c>
      <c r="H18" s="63" t="s">
        <v>40</v>
      </c>
      <c r="I18" s="63"/>
      <c r="J18" s="63"/>
      <c r="K18" s="63" t="s">
        <v>40</v>
      </c>
      <c r="L18" s="63"/>
      <c r="M18" s="63"/>
      <c r="N18" s="51" t="s">
        <v>45</v>
      </c>
      <c r="O18" s="52"/>
      <c r="P18" s="53"/>
    </row>
    <row r="19" spans="1:16" s="4" customFormat="1" ht="32.25" customHeight="1" x14ac:dyDescent="0.25">
      <c r="A19" s="12">
        <v>2</v>
      </c>
      <c r="B19" s="36" t="s">
        <v>37</v>
      </c>
      <c r="C19" s="36" t="s">
        <v>38</v>
      </c>
      <c r="D19" s="87"/>
      <c r="E19" s="37">
        <v>45098</v>
      </c>
      <c r="F19" s="37">
        <v>45544</v>
      </c>
      <c r="G19" s="90"/>
      <c r="H19" s="63" t="s">
        <v>40</v>
      </c>
      <c r="I19" s="63"/>
      <c r="J19" s="63"/>
      <c r="K19" s="63" t="s">
        <v>40</v>
      </c>
      <c r="L19" s="63"/>
      <c r="M19" s="63"/>
      <c r="N19" s="54"/>
      <c r="O19" s="55"/>
      <c r="P19" s="56"/>
    </row>
    <row r="20" spans="1:16" ht="33" customHeight="1" x14ac:dyDescent="0.25">
      <c r="A20" s="12">
        <v>3</v>
      </c>
      <c r="B20" s="36" t="s">
        <v>37</v>
      </c>
      <c r="C20" s="36" t="s">
        <v>38</v>
      </c>
      <c r="D20" s="87"/>
      <c r="E20" s="37">
        <v>45098</v>
      </c>
      <c r="F20" s="37">
        <v>45544</v>
      </c>
      <c r="G20" s="90"/>
      <c r="H20" s="63" t="s">
        <v>40</v>
      </c>
      <c r="I20" s="63"/>
      <c r="J20" s="63"/>
      <c r="K20" s="63" t="s">
        <v>40</v>
      </c>
      <c r="L20" s="63"/>
      <c r="M20" s="63"/>
      <c r="N20" s="54"/>
      <c r="O20" s="55"/>
      <c r="P20" s="56"/>
    </row>
    <row r="21" spans="1:16" ht="34.5" customHeight="1" x14ac:dyDescent="0.25">
      <c r="A21" s="12">
        <v>4</v>
      </c>
      <c r="B21" s="36" t="s">
        <v>37</v>
      </c>
      <c r="C21" s="36" t="s">
        <v>38</v>
      </c>
      <c r="D21" s="87"/>
      <c r="E21" s="37">
        <v>45098</v>
      </c>
      <c r="F21" s="37">
        <v>45544</v>
      </c>
      <c r="G21" s="90"/>
      <c r="H21" s="63" t="s">
        <v>40</v>
      </c>
      <c r="I21" s="63"/>
      <c r="J21" s="63"/>
      <c r="K21" s="63" t="s">
        <v>40</v>
      </c>
      <c r="L21" s="63"/>
      <c r="M21" s="63"/>
      <c r="N21" s="54"/>
      <c r="O21" s="55"/>
      <c r="P21" s="56"/>
    </row>
    <row r="22" spans="1:16" ht="39" customHeight="1" thickBot="1" x14ac:dyDescent="0.3">
      <c r="A22" s="13">
        <v>5</v>
      </c>
      <c r="B22" s="38" t="s">
        <v>37</v>
      </c>
      <c r="C22" s="38" t="s">
        <v>38</v>
      </c>
      <c r="D22" s="88"/>
      <c r="E22" s="39">
        <v>45098</v>
      </c>
      <c r="F22" s="39">
        <v>45544</v>
      </c>
      <c r="G22" s="91"/>
      <c r="H22" s="64" t="s">
        <v>40</v>
      </c>
      <c r="I22" s="64"/>
      <c r="J22" s="64"/>
      <c r="K22" s="64" t="s">
        <v>40</v>
      </c>
      <c r="L22" s="64"/>
      <c r="M22" s="64"/>
      <c r="N22" s="57"/>
      <c r="O22" s="58"/>
      <c r="P22" s="59"/>
    </row>
    <row r="23" spans="1:16" x14ac:dyDescent="0.25">
      <c r="A23" s="14"/>
      <c r="B23" s="40"/>
      <c r="C23" s="15"/>
      <c r="D23" s="16"/>
      <c r="E23" s="16"/>
      <c r="F23" s="16"/>
      <c r="G23" s="17"/>
      <c r="H23" s="17"/>
      <c r="I23" s="17"/>
      <c r="J23" s="17"/>
      <c r="K23" s="17"/>
      <c r="L23" s="17"/>
      <c r="M23" s="17"/>
      <c r="N23" s="17"/>
      <c r="O23" s="17"/>
      <c r="P23" s="17"/>
    </row>
    <row r="24" spans="1:16" x14ac:dyDescent="0.25">
      <c r="A24" s="14"/>
      <c r="B24" s="40"/>
      <c r="C24" s="15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7"/>
    </row>
    <row r="25" spans="1:16" x14ac:dyDescent="0.25">
      <c r="A25" s="8"/>
      <c r="B25" s="18"/>
      <c r="C25" s="18"/>
      <c r="D25" s="18"/>
      <c r="E25" s="17"/>
      <c r="F25" s="17"/>
      <c r="G25" s="17"/>
      <c r="H25" s="17"/>
      <c r="I25" s="18"/>
      <c r="J25" s="18"/>
      <c r="K25" s="18"/>
      <c r="L25" s="18"/>
      <c r="M25" s="18"/>
      <c r="N25" s="17"/>
      <c r="O25" s="17"/>
      <c r="P25" s="17"/>
    </row>
    <row r="26" spans="1:16" x14ac:dyDescent="0.25">
      <c r="A26" s="17"/>
      <c r="B26" s="9"/>
      <c r="C26" s="9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</row>
    <row r="27" spans="1:16" x14ac:dyDescent="0.25">
      <c r="A27" s="17"/>
      <c r="B27" s="9"/>
      <c r="C27" s="9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</row>
    <row r="28" spans="1:16" x14ac:dyDescent="0.25">
      <c r="A28" s="17"/>
      <c r="B28" s="92" t="s">
        <v>24</v>
      </c>
      <c r="C28" s="92"/>
      <c r="D28" s="92"/>
      <c r="E28" s="17"/>
      <c r="F28" s="17"/>
      <c r="G28" s="17"/>
      <c r="H28" s="17"/>
      <c r="I28" s="17"/>
      <c r="J28" s="93" t="s">
        <v>47</v>
      </c>
      <c r="K28" s="93"/>
      <c r="L28" s="93"/>
      <c r="M28" s="17"/>
      <c r="N28" s="17"/>
      <c r="O28" s="17"/>
      <c r="P28" s="17"/>
    </row>
    <row r="29" spans="1:16" x14ac:dyDescent="0.25">
      <c r="A29" s="17"/>
      <c r="B29" s="85" t="s">
        <v>42</v>
      </c>
      <c r="C29" s="85"/>
      <c r="D29" s="85"/>
      <c r="E29" s="17"/>
      <c r="F29" s="17"/>
      <c r="G29" s="17"/>
      <c r="H29" s="17"/>
      <c r="I29" s="85" t="s">
        <v>25</v>
      </c>
      <c r="J29" s="85"/>
      <c r="K29" s="85"/>
      <c r="L29" s="85"/>
      <c r="M29" s="85"/>
      <c r="N29" s="17"/>
      <c r="O29" s="17"/>
      <c r="P29" s="17"/>
    </row>
    <row r="30" spans="1:16" x14ac:dyDescent="0.25">
      <c r="A30" s="17"/>
      <c r="B30" s="85" t="s">
        <v>43</v>
      </c>
      <c r="C30" s="85"/>
      <c r="D30" s="85"/>
      <c r="E30" s="17"/>
      <c r="F30" s="17"/>
      <c r="G30" s="17"/>
      <c r="H30" s="17"/>
      <c r="I30" s="85" t="s">
        <v>44</v>
      </c>
      <c r="J30" s="85"/>
      <c r="K30" s="85"/>
      <c r="L30" s="85"/>
      <c r="M30" s="85"/>
      <c r="N30" s="17"/>
      <c r="O30" s="17"/>
      <c r="P30" s="17"/>
    </row>
    <row r="31" spans="1:16" x14ac:dyDescent="0.25">
      <c r="A31" s="17"/>
      <c r="B31" s="9"/>
      <c r="C31" s="9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</row>
    <row r="32" spans="1:16" x14ac:dyDescent="0.25">
      <c r="A32" s="17"/>
      <c r="B32" s="9"/>
      <c r="C32" s="9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</row>
  </sheetData>
  <mergeCells count="41">
    <mergeCell ref="B14:C14"/>
    <mergeCell ref="B29:D29"/>
    <mergeCell ref="I29:M29"/>
    <mergeCell ref="B30:D30"/>
    <mergeCell ref="I30:M30"/>
    <mergeCell ref="D18:D22"/>
    <mergeCell ref="G18:G22"/>
    <mergeCell ref="H20:J20"/>
    <mergeCell ref="H21:J21"/>
    <mergeCell ref="H22:J22"/>
    <mergeCell ref="B28:D28"/>
    <mergeCell ref="J28:L28"/>
    <mergeCell ref="K18:M18"/>
    <mergeCell ref="B12:C12"/>
    <mergeCell ref="B13:C13"/>
    <mergeCell ref="A6:P6"/>
    <mergeCell ref="A7:F7"/>
    <mergeCell ref="G7:P7"/>
    <mergeCell ref="B9:C9"/>
    <mergeCell ref="B10:C10"/>
    <mergeCell ref="A1:P1"/>
    <mergeCell ref="A2:P2"/>
    <mergeCell ref="A3:P3"/>
    <mergeCell ref="A4:P4"/>
    <mergeCell ref="A5:P5"/>
    <mergeCell ref="B16:D16"/>
    <mergeCell ref="E16:G16"/>
    <mergeCell ref="A15:P15"/>
    <mergeCell ref="N18:P22"/>
    <mergeCell ref="I10:I14"/>
    <mergeCell ref="K20:M20"/>
    <mergeCell ref="K21:M21"/>
    <mergeCell ref="K22:M22"/>
    <mergeCell ref="K19:M19"/>
    <mergeCell ref="H19:J19"/>
    <mergeCell ref="H18:J18"/>
    <mergeCell ref="H16:P16"/>
    <mergeCell ref="H17:J17"/>
    <mergeCell ref="B11:C11"/>
    <mergeCell ref="K17:M17"/>
    <mergeCell ref="N17:P17"/>
  </mergeCells>
  <pageMargins left="0.19685039370078741" right="0" top="0.19685039370078741" bottom="0.3937007874015748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CAMILLA OLIVEIRA LIMA</cp:lastModifiedBy>
  <cp:lastPrinted>2025-07-29T13:35:29Z</cp:lastPrinted>
  <dcterms:created xsi:type="dcterms:W3CDTF">2025-06-20T11:05:11Z</dcterms:created>
  <dcterms:modified xsi:type="dcterms:W3CDTF">2026-05-26T13:03:18Z</dcterms:modified>
</cp:coreProperties>
</file>