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Site - Licitações\2026\Concorrência XX-2026 - Revisão Plano Diretor de Drenagem de Vinhedo\"/>
    </mc:Choice>
  </mc:AlternateContent>
  <xr:revisionPtr revIDLastSave="0" documentId="13_ncr:1_{B4AAF78C-3E56-43AD-A143-F9EA177539E0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Cronograma Físico-Financeiro" sheetId="1" r:id="rId1"/>
  </sheets>
  <calcPr calcId="191029"/>
</workbook>
</file>

<file path=xl/calcChain.xml><?xml version="1.0" encoding="utf-8"?>
<calcChain xmlns="http://schemas.openxmlformats.org/spreadsheetml/2006/main">
  <c r="O18" i="1" l="1"/>
  <c r="H17" i="1"/>
  <c r="I17" i="1"/>
  <c r="J17" i="1"/>
  <c r="D16" i="1"/>
  <c r="D17" i="1" s="1"/>
  <c r="E16" i="1"/>
  <c r="E17" i="1" s="1"/>
  <c r="F16" i="1"/>
  <c r="F17" i="1" s="1"/>
  <c r="G16" i="1"/>
  <c r="G17" i="1" s="1"/>
  <c r="H16" i="1"/>
  <c r="I16" i="1"/>
  <c r="J16" i="1"/>
  <c r="K16" i="1"/>
  <c r="K17" i="1" s="1"/>
  <c r="L16" i="1"/>
  <c r="L17" i="1" s="1"/>
  <c r="M16" i="1"/>
  <c r="M17" i="1" s="1"/>
  <c r="N16" i="1"/>
  <c r="N17" i="1" s="1"/>
  <c r="C16" i="1"/>
  <c r="O16" i="1" s="1"/>
  <c r="O8" i="1"/>
  <c r="O9" i="1"/>
  <c r="O10" i="1"/>
  <c r="O11" i="1"/>
  <c r="O12" i="1"/>
  <c r="O13" i="1"/>
  <c r="O14" i="1"/>
  <c r="O7" i="1"/>
  <c r="C17" i="1" l="1"/>
  <c r="O17" i="1"/>
</calcChain>
</file>

<file path=xl/sharedStrings.xml><?xml version="1.0" encoding="utf-8"?>
<sst xmlns="http://schemas.openxmlformats.org/spreadsheetml/2006/main" count="123" uniqueCount="36">
  <si>
    <t>GOVERNO DO ESTADO DE SÃO PAULO</t>
  </si>
  <si>
    <t>CRONOGRAMA FÍSICO - FINANCEIRO</t>
  </si>
  <si>
    <t>SECRETARIA DE MEIO AMBIENTE, INFRAESTRUTURA E LOGÍSTICA</t>
  </si>
  <si>
    <t>TOMADOR:</t>
  </si>
  <si>
    <t>MUNICÍPIO DE VINHEDO</t>
  </si>
  <si>
    <t>FUNDO ESTADUAL DE RECURSOS HÍDRICOS - FEHIDRO</t>
  </si>
  <si>
    <t>EMPREENDIMENTO:</t>
  </si>
  <si>
    <t>ELABORAÇÃO DA REVISÃO DO DIRETOR DE DRENAGEM DE VINHEDO</t>
  </si>
  <si>
    <t>A realizar em Mês(es)</t>
  </si>
  <si>
    <t>Descrição da Atividade</t>
  </si>
  <si>
    <t>Ordem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</si>
  <si>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</si>
  <si>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</si>
  <si>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</si>
  <si>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</si>
  <si>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</si>
  <si>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</si>
  <si>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</si>
  <si>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</si>
  <si>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</si>
  <si>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</si>
  <si>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</si>
  <si>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</si>
  <si>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</si>
  <si>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Plano de Trabalho</t>
  </si>
  <si>
    <t>R$ 0,00</t>
  </si>
  <si>
    <t>Levantamento de dados</t>
  </si>
  <si>
    <t>Serviços de campo</t>
  </si>
  <si>
    <t>Análise e diagnóstico da situação atual</t>
  </si>
  <si>
    <t>Prognóstico</t>
  </si>
  <si>
    <t>Programas, projetos e ações propostas</t>
  </si>
  <si>
    <t>Treinamento e Capacitação</t>
  </si>
  <si>
    <t>Relatório Final e Síntese</t>
  </si>
  <si>
    <t>Total por Período</t>
  </si>
  <si>
    <t>Valor de Contrapartida</t>
  </si>
  <si>
    <t>Financiamento FEHIDRO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</si>
</sst>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##"/>
    <numFmt numFmtId="165" formatCode="#,##0.00_-"/>
    <numFmt numFmtId="166" formatCode="&quot;R$&quot;\ #,##0.00"/>
    <numFmt numFmtId="167" formatCode="_-[$R$-416]\ * #,##0.00_-;\-[$R$-416]\ * #,##0.00_-;_-[$R$-416]\ * &quot;-&quot;??_-;_-@_-"/>
  </numFmts>
  <fonts count="5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0EE90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0">
    <xf numFmtId="0" fontId="0" fillId="0" borderId="0" xfId="0" applyNumberFormat="1" applyFont="1" applyProtection="1"/>
    <xf numFmtId="0" fontId="0" fillId="2" borderId="0" xfId="0" applyNumberFormat="1" applyFont="1" applyFill="1" applyProtection="1"/>
    <xf numFmtId="0" fontId="0" fillId="2" borderId="1" xfId="0" applyNumberFormat="1" applyFont="1" applyFill="1" applyBorder="1" applyProtection="1"/>
    <xf numFmtId="0" fontId="0" fillId="2" borderId="2" xfId="0" applyNumberFormat="1" applyFont="1" applyFill="1" applyBorder="1" applyProtection="1"/>
    <xf numFmtId="0" fontId="0" fillId="2" borderId="3" xfId="0" applyNumberFormat="1" applyFont="1" applyFill="1" applyBorder="1" applyProtection="1"/>
    <xf numFmtId="0" fontId="1" fillId="2" borderId="1" xfId="0" applyNumberFormat="1" applyFont="1" applyFill="1" applyBorder="1" applyProtection="1"/>
    <xf numFmtId="0" fontId="1" fillId="2" borderId="6" xfId="0" applyNumberFormat="1" applyFont="1" applyFill="1" applyBorder="1" applyAlignment="1" applyProtection="1">
      <alignment horizontal="center" vertical="center" wrapText="1"/>
    </xf>
    <xf numFmtId="0" fontId="1" fillId="2" borderId="6" xfId="0" applyNumberFormat="1" applyFont="1" applyFill="1" applyBorder="1" applyAlignment="1" applyProtection="1">
      <alignment horizontal="left" vertical="center" wrapText="1"/>
    </xf>
    <xf numFmtId="164" fontId="0" fillId="2" borderId="6" xfId="0" applyNumberFormat="1" applyFont="1" applyFill="1" applyBorder="1" applyAlignment="1" applyProtection="1">
      <alignment horizontal="center" vertical="center"/>
    </xf>
    <xf numFmtId="165" fontId="0" fillId="3" borderId="6" xfId="0" applyNumberFormat="1" applyFont="1" applyFill="1" applyBorder="1" applyAlignment="1" applyProtection="1">
      <alignment horizontal="right" vertical="center"/>
    </xf>
    <xf numFmtId="165" fontId="0" fillId="2" borderId="6" xfId="0" applyNumberFormat="1" applyFont="1" applyFill="1" applyBorder="1" applyAlignment="1" applyProtection="1">
      <alignment horizontal="right" vertical="center"/>
    </xf>
    <xf numFmtId="165" fontId="1" fillId="2" borderId="6" xfId="0" applyNumberFormat="1" applyFont="1" applyFill="1" applyBorder="1" applyAlignment="1" applyProtection="1">
      <alignment horizontal="right" vertical="center"/>
    </xf>
    <xf numFmtId="0" fontId="1" fillId="2" borderId="6" xfId="0" applyNumberFormat="1" applyFont="1" applyFill="1" applyBorder="1" applyAlignment="1" applyProtection="1">
      <alignment horizontal="left" vertical="center"/>
    </xf>
    <xf numFmtId="164" fontId="1" fillId="2" borderId="6" xfId="0" applyNumberFormat="1" applyFont="1" applyFill="1" applyBorder="1" applyAlignment="1" applyProtection="1">
      <alignment horizontal="center" vertical="center"/>
    </xf>
    <xf numFmtId="166" fontId="0" fillId="3" borderId="6" xfId="0" applyNumberFormat="1" applyFont="1" applyFill="1" applyBorder="1" applyAlignment="1" applyProtection="1">
      <alignment horizontal="right" vertical="center"/>
    </xf>
    <xf numFmtId="167" fontId="1" fillId="2" borderId="6" xfId="0" applyNumberFormat="1" applyFont="1" applyFill="1" applyBorder="1" applyAlignment="1" applyProtection="1">
      <alignment horizontal="right" vertical="center"/>
    </xf>
    <xf numFmtId="44" fontId="1" fillId="2" borderId="6" xfId="1" applyFont="1" applyFill="1" applyBorder="1" applyAlignment="1" applyProtection="1">
      <alignment horizontal="right" vertical="center"/>
    </xf>
    <xf numFmtId="44" fontId="0" fillId="2" borderId="6" xfId="1" applyFont="1" applyFill="1" applyBorder="1" applyAlignment="1" applyProtection="1">
      <alignment horizontal="right" vertical="center"/>
    </xf>
    <xf numFmtId="8" fontId="0" fillId="2" borderId="6" xfId="0" applyNumberFormat="1" applyFont="1" applyFill="1" applyBorder="1" applyAlignment="1" applyProtection="1">
      <alignment horizontal="right" vertical="center"/>
    </xf>
    <xf numFmtId="0" fontId="0" fillId="2" borderId="1" xfId="0" applyNumberFormat="1" applyFont="1" applyFill="1" applyBorder="1" applyAlignment="1" applyProtection="1">
      <alignment horizontal="center"/>
    </xf>
    <xf numFmtId="0" fontId="0" fillId="2" borderId="1" xfId="0" applyNumberFormat="1" applyFont="1" applyFill="1" applyBorder="1" applyProtection="1"/>
    <xf numFmtId="0" fontId="2" fillId="2" borderId="1" xfId="0" applyNumberFormat="1" applyFont="1" applyFill="1" applyBorder="1" applyAlignment="1" applyProtection="1">
      <alignment horizontal="center"/>
    </xf>
    <xf numFmtId="0" fontId="0" fillId="2" borderId="1" xfId="0" applyNumberFormat="1" applyFont="1" applyFill="1" applyBorder="1" applyAlignment="1" applyProtection="1">
      <alignment horizontal="left" wrapText="1"/>
    </xf>
    <xf numFmtId="0" fontId="0" fillId="2" borderId="1" xfId="0" applyNumberFormat="1" applyFont="1" applyFill="1" applyBorder="1" applyAlignment="1" applyProtection="1">
      <alignment wrapText="1"/>
    </xf>
    <xf numFmtId="0" fontId="0" fillId="2" borderId="5" xfId="0" applyNumberFormat="1" applyFont="1" applyFill="1" applyBorder="1" applyAlignment="1" applyProtection="1">
      <alignment wrapText="1"/>
    </xf>
    <xf numFmtId="0" fontId="3" fillId="2" borderId="4" xfId="0" applyNumberFormat="1" applyFont="1" applyFill="1" applyBorder="1" applyAlignment="1" applyProtection="1">
      <alignment horizontal="left"/>
    </xf>
    <xf numFmtId="0" fontId="0" fillId="2" borderId="5" xfId="0" applyNumberFormat="1" applyFont="1" applyFill="1" applyBorder="1" applyAlignment="1" applyProtection="1">
      <alignment horizontal="left" wrapText="1"/>
    </xf>
    <xf numFmtId="0" fontId="0" fillId="2" borderId="1" xfId="0" applyNumberFormat="1" applyFont="1" applyFill="1" applyBorder="1" applyAlignment="1" applyProtection="1">
      <alignment horizontal="left"/>
    </xf>
    <xf numFmtId="0" fontId="1" fillId="2" borderId="4" xfId="0" applyNumberFormat="1" applyFont="1" applyFill="1" applyBorder="1" applyAlignment="1" applyProtection="1">
      <alignment horizontal="center"/>
    </xf>
    <xf numFmtId="0" fontId="0" fillId="2" borderId="5" xfId="0" applyNumberFormat="1" applyFont="1" applyFill="1" applyBorder="1" applyProtection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95250</xdr:colOff>
      <xdr:row>0</xdr:row>
      <xdr:rowOff>95250</xdr:rowOff>
    </xdr:from>
    <xdr:ext cx="904875" cy="904875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workbookViewId="0">
      <selection activeCell="G1" sqref="G1:N1"/>
    </sheetView>
  </sheetViews>
  <sheetFormatPr defaultColWidth="9.140625" defaultRowHeight="15"/>
  <cols>
    <col min="1" max="1" width="40" style="1" customWidth="1"/>
    <col min="2" max="6" width="13" style="1" customWidth="1"/>
    <col min="7" max="7" width="14.140625" style="1" bestFit="1" customWidth="1"/>
    <col min="8" max="14" width="13" style="1" customWidth="1"/>
    <col min="15" max="15" width="15" style="1" customWidth="1"/>
    <col min="16" max="16" width="9.140625" style="1" customWidth="1"/>
    <col min="17" max="16384" width="9.140625" style="1"/>
  </cols>
  <sheetData>
    <row r="1" spans="1:15" ht="34.15" customHeight="1">
      <c r="A1" s="21" t="s">
        <v>0</v>
      </c>
      <c r="B1" s="20"/>
      <c r="C1" s="20"/>
      <c r="D1" s="20"/>
      <c r="E1" s="20"/>
      <c r="F1" s="20"/>
      <c r="G1" s="28" t="s">
        <v>1</v>
      </c>
      <c r="H1" s="20"/>
      <c r="I1" s="20"/>
      <c r="J1" s="20"/>
      <c r="K1" s="20"/>
      <c r="L1" s="20"/>
      <c r="M1" s="20"/>
      <c r="N1" s="29"/>
      <c r="O1" s="3"/>
    </row>
    <row r="2" spans="1:15" ht="34.15" customHeight="1">
      <c r="A2" s="19" t="s">
        <v>2</v>
      </c>
      <c r="B2" s="20"/>
      <c r="C2" s="20"/>
      <c r="D2" s="20"/>
      <c r="E2" s="20"/>
      <c r="F2" s="20"/>
      <c r="G2" s="25" t="s">
        <v>3</v>
      </c>
      <c r="H2" s="27"/>
      <c r="I2" s="22" t="s">
        <v>4</v>
      </c>
      <c r="J2" s="22"/>
      <c r="K2" s="22"/>
      <c r="L2" s="22"/>
      <c r="M2" s="22"/>
      <c r="N2" s="26"/>
      <c r="O2" s="3"/>
    </row>
    <row r="3" spans="1:15" ht="34.15" customHeight="1">
      <c r="A3" s="19" t="s">
        <v>5</v>
      </c>
      <c r="B3" s="20"/>
      <c r="C3" s="20"/>
      <c r="D3" s="20"/>
      <c r="E3" s="20"/>
      <c r="F3" s="20"/>
      <c r="G3" s="25" t="s">
        <v>6</v>
      </c>
      <c r="H3" s="20"/>
      <c r="I3" s="22" t="s">
        <v>7</v>
      </c>
      <c r="J3" s="23"/>
      <c r="K3" s="23"/>
      <c r="L3" s="23"/>
      <c r="M3" s="23"/>
      <c r="N3" s="24"/>
      <c r="O3" s="4"/>
    </row>
    <row r="5" spans="1:15">
      <c r="A5" s="2"/>
      <c r="B5" s="2"/>
      <c r="C5" s="2"/>
      <c r="D5" s="2"/>
      <c r="E5" s="2"/>
      <c r="F5" s="5" t="s">
        <v>8</v>
      </c>
      <c r="G5" s="2"/>
      <c r="H5" s="2"/>
      <c r="I5" s="2"/>
      <c r="J5" s="2"/>
      <c r="K5" s="2"/>
      <c r="L5" s="2"/>
      <c r="M5" s="2"/>
      <c r="N5" s="2"/>
      <c r="O5" s="2"/>
    </row>
    <row r="6" spans="1:15" ht="25.5" customHeight="1">
      <c r="A6" s="6" t="s">
        <v>9</v>
      </c>
      <c r="B6" s="6" t="s">
        <v>10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</row>
    <row r="7" spans="1:15">
      <c r="A7" s="7" t="s">
        <v>24</v>
      </c>
      <c r="B7" s="8">
        <v>1</v>
      </c>
      <c r="C7" s="14">
        <v>19429.04</v>
      </c>
      <c r="D7" s="10" t="s">
        <v>25</v>
      </c>
      <c r="E7" s="10" t="s">
        <v>25</v>
      </c>
      <c r="F7" s="10" t="s">
        <v>25</v>
      </c>
      <c r="G7" s="10" t="s">
        <v>25</v>
      </c>
      <c r="H7" s="10" t="s">
        <v>25</v>
      </c>
      <c r="I7" s="10" t="s">
        <v>25</v>
      </c>
      <c r="J7" s="10" t="s">
        <v>25</v>
      </c>
      <c r="K7" s="10" t="s">
        <v>25</v>
      </c>
      <c r="L7" s="10" t="s">
        <v>25</v>
      </c>
      <c r="M7" s="10" t="s">
        <v>25</v>
      </c>
      <c r="N7" s="10" t="s">
        <v>25</v>
      </c>
      <c r="O7" s="15">
        <f>SUM(C7:N7)</f>
        <v>19429.04</v>
      </c>
    </row>
    <row r="8" spans="1:15">
      <c r="A8" s="7" t="s">
        <v>26</v>
      </c>
      <c r="B8" s="8">
        <v>2</v>
      </c>
      <c r="C8" s="9" t="s">
        <v>25</v>
      </c>
      <c r="D8" s="14">
        <v>41592.480000000003</v>
      </c>
      <c r="E8" s="10" t="s">
        <v>25</v>
      </c>
      <c r="F8" s="10" t="s">
        <v>25</v>
      </c>
      <c r="G8" s="10" t="s">
        <v>25</v>
      </c>
      <c r="H8" s="10" t="s">
        <v>25</v>
      </c>
      <c r="I8" s="10" t="s">
        <v>25</v>
      </c>
      <c r="J8" s="10" t="s">
        <v>25</v>
      </c>
      <c r="K8" s="10" t="s">
        <v>25</v>
      </c>
      <c r="L8" s="10" t="s">
        <v>25</v>
      </c>
      <c r="M8" s="10" t="s">
        <v>25</v>
      </c>
      <c r="N8" s="10" t="s">
        <v>25</v>
      </c>
      <c r="O8" s="15">
        <f t="shared" ref="O8:O14" si="0">SUM(C8:N8)</f>
        <v>41592.480000000003</v>
      </c>
    </row>
    <row r="9" spans="1:15">
      <c r="A9" s="7" t="s">
        <v>27</v>
      </c>
      <c r="B9" s="8">
        <v>3</v>
      </c>
      <c r="C9" s="10" t="s">
        <v>25</v>
      </c>
      <c r="D9" s="9" t="s">
        <v>25</v>
      </c>
      <c r="E9" s="9" t="s">
        <v>25</v>
      </c>
      <c r="F9" s="9" t="s">
        <v>25</v>
      </c>
      <c r="G9" s="14">
        <v>564805.55000000005</v>
      </c>
      <c r="H9" s="10" t="s">
        <v>25</v>
      </c>
      <c r="I9" s="10" t="s">
        <v>25</v>
      </c>
      <c r="J9" s="10" t="s">
        <v>25</v>
      </c>
      <c r="K9" s="10" t="s">
        <v>25</v>
      </c>
      <c r="L9" s="10" t="s">
        <v>25</v>
      </c>
      <c r="M9" s="10" t="s">
        <v>25</v>
      </c>
      <c r="N9" s="10" t="s">
        <v>25</v>
      </c>
      <c r="O9" s="15">
        <f t="shared" si="0"/>
        <v>564805.55000000005</v>
      </c>
    </row>
    <row r="10" spans="1:15">
      <c r="A10" s="7" t="s">
        <v>28</v>
      </c>
      <c r="B10" s="8">
        <v>4</v>
      </c>
      <c r="C10" s="10" t="s">
        <v>25</v>
      </c>
      <c r="D10" s="10" t="s">
        <v>25</v>
      </c>
      <c r="E10" s="10" t="s">
        <v>25</v>
      </c>
      <c r="F10" s="10" t="s">
        <v>25</v>
      </c>
      <c r="G10" s="14" t="s">
        <v>25</v>
      </c>
      <c r="H10" s="9" t="s">
        <v>25</v>
      </c>
      <c r="I10" s="14">
        <v>47461.760000000002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5">
        <f t="shared" si="0"/>
        <v>47461.760000000002</v>
      </c>
    </row>
    <row r="11" spans="1:15">
      <c r="A11" s="7" t="s">
        <v>29</v>
      </c>
      <c r="B11" s="8">
        <v>5</v>
      </c>
      <c r="C11" s="10" t="s">
        <v>25</v>
      </c>
      <c r="D11" s="10" t="s">
        <v>25</v>
      </c>
      <c r="E11" s="10" t="s">
        <v>25</v>
      </c>
      <c r="F11" s="10" t="s">
        <v>25</v>
      </c>
      <c r="G11" s="10" t="s">
        <v>25</v>
      </c>
      <c r="H11" s="10" t="s">
        <v>25</v>
      </c>
      <c r="I11" s="10" t="s">
        <v>25</v>
      </c>
      <c r="J11" s="9" t="s">
        <v>25</v>
      </c>
      <c r="K11" s="9" t="s">
        <v>25</v>
      </c>
      <c r="L11" s="14">
        <v>52918.720000000001</v>
      </c>
      <c r="M11" s="10" t="s">
        <v>25</v>
      </c>
      <c r="N11" s="10" t="s">
        <v>25</v>
      </c>
      <c r="O11" s="15">
        <f t="shared" si="0"/>
        <v>52918.720000000001</v>
      </c>
    </row>
    <row r="12" spans="1:15">
      <c r="A12" s="7" t="s">
        <v>30</v>
      </c>
      <c r="B12" s="8">
        <v>6</v>
      </c>
      <c r="C12" s="10" t="s">
        <v>25</v>
      </c>
      <c r="D12" s="10" t="s">
        <v>25</v>
      </c>
      <c r="E12" s="10" t="s">
        <v>25</v>
      </c>
      <c r="F12" s="10" t="s">
        <v>25</v>
      </c>
      <c r="G12" s="10" t="s">
        <v>25</v>
      </c>
      <c r="H12" s="10" t="s">
        <v>25</v>
      </c>
      <c r="I12" s="10" t="s">
        <v>25</v>
      </c>
      <c r="J12" s="10" t="s">
        <v>25</v>
      </c>
      <c r="K12" s="9" t="s">
        <v>25</v>
      </c>
      <c r="L12" s="9" t="s">
        <v>25</v>
      </c>
      <c r="M12" s="14">
        <v>65752.160000000003</v>
      </c>
      <c r="N12" s="10" t="s">
        <v>25</v>
      </c>
      <c r="O12" s="15">
        <f t="shared" si="0"/>
        <v>65752.160000000003</v>
      </c>
    </row>
    <row r="13" spans="1:15">
      <c r="A13" s="7" t="s">
        <v>31</v>
      </c>
      <c r="B13" s="8">
        <v>7</v>
      </c>
      <c r="C13" s="10" t="s">
        <v>25</v>
      </c>
      <c r="D13" s="10" t="s">
        <v>25</v>
      </c>
      <c r="E13" s="10" t="s">
        <v>25</v>
      </c>
      <c r="F13" s="10" t="s">
        <v>25</v>
      </c>
      <c r="G13" s="10" t="s">
        <v>25</v>
      </c>
      <c r="H13" s="10" t="s">
        <v>25</v>
      </c>
      <c r="I13" s="10" t="s">
        <v>25</v>
      </c>
      <c r="J13" s="10" t="s">
        <v>25</v>
      </c>
      <c r="K13" s="10" t="s">
        <v>25</v>
      </c>
      <c r="L13" s="10" t="s">
        <v>25</v>
      </c>
      <c r="M13" s="10" t="s">
        <v>25</v>
      </c>
      <c r="N13" s="14">
        <v>9512</v>
      </c>
      <c r="O13" s="15">
        <f t="shared" si="0"/>
        <v>9512</v>
      </c>
    </row>
    <row r="14" spans="1:15">
      <c r="A14" s="7" t="s">
        <v>32</v>
      </c>
      <c r="B14" s="8">
        <v>8</v>
      </c>
      <c r="C14" s="10" t="s">
        <v>25</v>
      </c>
      <c r="D14" s="10" t="s">
        <v>25</v>
      </c>
      <c r="E14" s="10" t="s">
        <v>25</v>
      </c>
      <c r="F14" s="10" t="s">
        <v>25</v>
      </c>
      <c r="G14" s="10" t="s">
        <v>25</v>
      </c>
      <c r="H14" s="10" t="s">
        <v>25</v>
      </c>
      <c r="I14" s="10" t="s">
        <v>25</v>
      </c>
      <c r="J14" s="10" t="s">
        <v>25</v>
      </c>
      <c r="K14" s="10" t="s">
        <v>25</v>
      </c>
      <c r="L14" s="10" t="s">
        <v>25</v>
      </c>
      <c r="M14" s="10" t="s">
        <v>25</v>
      </c>
      <c r="N14" s="9">
        <v>29698.16</v>
      </c>
      <c r="O14" s="15">
        <f t="shared" si="0"/>
        <v>29698.16</v>
      </c>
    </row>
    <row r="16" spans="1:15">
      <c r="A16" s="12" t="s">
        <v>33</v>
      </c>
      <c r="B16" s="13"/>
      <c r="C16" s="16">
        <f>SUM(C7:C14)</f>
        <v>19429.04</v>
      </c>
      <c r="D16" s="16">
        <f t="shared" ref="D16:N16" si="1">SUM(D7:D14)</f>
        <v>41592.480000000003</v>
      </c>
      <c r="E16" s="16">
        <f t="shared" si="1"/>
        <v>0</v>
      </c>
      <c r="F16" s="16">
        <f t="shared" si="1"/>
        <v>0</v>
      </c>
      <c r="G16" s="16">
        <f t="shared" si="1"/>
        <v>564805.55000000005</v>
      </c>
      <c r="H16" s="16">
        <f t="shared" si="1"/>
        <v>0</v>
      </c>
      <c r="I16" s="16">
        <f t="shared" si="1"/>
        <v>47461.760000000002</v>
      </c>
      <c r="J16" s="16">
        <f t="shared" si="1"/>
        <v>0</v>
      </c>
      <c r="K16" s="16">
        <f t="shared" si="1"/>
        <v>0</v>
      </c>
      <c r="L16" s="16">
        <f t="shared" si="1"/>
        <v>52918.720000000001</v>
      </c>
      <c r="M16" s="16">
        <f t="shared" si="1"/>
        <v>65752.160000000003</v>
      </c>
      <c r="N16" s="16">
        <f t="shared" si="1"/>
        <v>39210.160000000003</v>
      </c>
      <c r="O16" s="11">
        <f>SUM(C16:N16)</f>
        <v>831169.87000000011</v>
      </c>
    </row>
    <row r="17" spans="1:15">
      <c r="A17" s="12" t="s">
        <v>34</v>
      </c>
      <c r="B17" s="8"/>
      <c r="C17" s="17">
        <f>ROUND(C16-C18,2)</f>
        <v>1557.56</v>
      </c>
      <c r="D17" s="17">
        <f t="shared" ref="D17:N17" si="2">ROUND(D16-D18,2)</f>
        <v>3334.54</v>
      </c>
      <c r="E17" s="17">
        <f t="shared" si="2"/>
        <v>0</v>
      </c>
      <c r="F17" s="17">
        <f t="shared" si="2"/>
        <v>0</v>
      </c>
      <c r="G17" s="17">
        <f t="shared" si="2"/>
        <v>142475.03</v>
      </c>
      <c r="H17" s="17">
        <f t="shared" si="2"/>
        <v>0</v>
      </c>
      <c r="I17" s="17">
        <f t="shared" si="2"/>
        <v>3805</v>
      </c>
      <c r="J17" s="17">
        <f t="shared" si="2"/>
        <v>0</v>
      </c>
      <c r="K17" s="17">
        <f t="shared" si="2"/>
        <v>0</v>
      </c>
      <c r="L17" s="17">
        <f t="shared" si="2"/>
        <v>4242.47</v>
      </c>
      <c r="M17" s="17">
        <f t="shared" si="2"/>
        <v>5271.28</v>
      </c>
      <c r="N17" s="17">
        <f t="shared" si="2"/>
        <v>3143.45</v>
      </c>
      <c r="O17" s="11">
        <f t="shared" ref="O17:O18" si="3">SUM(C17:N17)</f>
        <v>163829.33000000002</v>
      </c>
    </row>
    <row r="18" spans="1:15">
      <c r="A18" s="12" t="s">
        <v>35</v>
      </c>
      <c r="B18" s="8"/>
      <c r="C18" s="18">
        <v>17871.48</v>
      </c>
      <c r="D18" s="18">
        <v>38257.94</v>
      </c>
      <c r="E18" s="18">
        <v>0</v>
      </c>
      <c r="F18" s="18">
        <v>0</v>
      </c>
      <c r="G18" s="18">
        <v>422330.52</v>
      </c>
      <c r="H18" s="18">
        <v>0</v>
      </c>
      <c r="I18" s="18">
        <v>43656.76</v>
      </c>
      <c r="J18" s="18">
        <v>0</v>
      </c>
      <c r="K18" s="18">
        <v>0</v>
      </c>
      <c r="L18" s="18">
        <v>48676.25</v>
      </c>
      <c r="M18" s="18">
        <v>60480.88</v>
      </c>
      <c r="N18" s="18">
        <v>36066.71</v>
      </c>
      <c r="O18" s="11">
        <f t="shared" si="3"/>
        <v>667340.53999999992</v>
      </c>
    </row>
  </sheetData>
  <mergeCells count="8">
    <mergeCell ref="A3:F3"/>
    <mergeCell ref="A2:F2"/>
    <mergeCell ref="A1:F1"/>
    <mergeCell ref="I3:N3"/>
    <mergeCell ref="G3:H3"/>
    <mergeCell ref="I2:N2"/>
    <mergeCell ref="G2:H2"/>
    <mergeCell ref="G1:N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Físico-Financeiro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Adeline Rodrigues Brandão</cp:lastModifiedBy>
  <dcterms:modified xsi:type="dcterms:W3CDTF">2026-09-03T17:53:33Z</dcterms:modified>
</cp:coreProperties>
</file>